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4" sheetId="1" r:id="rId1"/>
    <sheet name="4A" sheetId="2" r:id="rId2"/>
    <sheet name="11" sheetId="3" r:id="rId3"/>
    <sheet name="11a" sheetId="4" r:id="rId4"/>
  </sheets>
  <definedNames/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comments4.xml><?xml version="1.0" encoding="utf-8"?>
<comments xmlns="http://schemas.openxmlformats.org/spreadsheetml/2006/main">
  <authors>
    <author>janeth.obando</author>
  </authors>
  <commentList>
    <comment ref="G17" authorId="0">
      <text>
        <r>
          <rPr>
            <sz val="9"/>
            <rFont val="Tahoma"/>
            <family val="2"/>
          </rPr>
          <t xml:space="preserve">Se tuvo que incrementar el presupuesto porque el valor del estudio es mayor a lo presupuestado.
</t>
        </r>
      </text>
    </comment>
  </commentList>
</comments>
</file>

<file path=xl/sharedStrings.xml><?xml version="1.0" encoding="utf-8"?>
<sst xmlns="http://schemas.openxmlformats.org/spreadsheetml/2006/main" count="153" uniqueCount="92">
  <si>
    <t>AREAS INVOLUCRADAS (1)</t>
  </si>
  <si>
    <t>META CUATRIENIO PLAN DE DESARROLLO (2)</t>
  </si>
  <si>
    <t>ACTIVIDADES 
(AVANCE PROGRAMADO PARA EL AÑO  2010)  (3)</t>
  </si>
  <si>
    <t>SEGUIMIENTO (4)</t>
  </si>
  <si>
    <t>AVANCE</t>
  </si>
  <si>
    <t>ACCIONES CORRECTIVAS. (6)</t>
  </si>
  <si>
    <t>% DE AVANCE EN EL TIEMPO (4)</t>
  </si>
  <si>
    <t>% DE AVANCE DE LA ACTIVIDAD (5)</t>
  </si>
  <si>
    <t>Recursos propios</t>
  </si>
  <si>
    <t>1 año</t>
  </si>
  <si>
    <r>
      <t xml:space="preserve">PROGRAMA: </t>
    </r>
    <r>
      <rPr>
        <sz val="10"/>
        <rFont val="Arial"/>
        <family val="2"/>
      </rPr>
      <t>Ciudad y agua.</t>
    </r>
  </si>
  <si>
    <t>FORMATO No. 11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</si>
  <si>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</si>
  <si>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</si>
  <si>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</si>
  <si>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</t>
    </r>
    <r>
      <rPr>
        <sz val="11"/>
        <rFont val="Arial"/>
        <family val="2"/>
      </rPr>
      <t>2.010.</t>
    </r>
  </si>
  <si>
    <t>NOMBRE PROYECTO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</si>
  <si>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</si>
  <si>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</si>
  <si>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</si>
  <si>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</si>
  <si>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</si>
  <si>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</si>
  <si>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FORMATO No. 11A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</si>
  <si>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</si>
  <si>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</si>
  <si>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</si>
  <si>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</si>
  <si>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</si>
  <si>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r>
      <t>PROGRAMA</t>
    </r>
    <r>
      <rPr>
        <sz val="10"/>
        <rFont val="Arial"/>
        <family val="2"/>
      </rPr>
      <t>: Ciudad y agua.</t>
    </r>
  </si>
  <si>
    <t>Construcción de redes de acueducto en los diferentes sectores de la ciudad.. Municipio de Pasto.</t>
  </si>
  <si>
    <t>Reposición y rehabilitación de redes de acueducto en diferentes sectores de la ciudad. Municipio de Pasto.</t>
  </si>
  <si>
    <t>Comercialización del servicio de acueducto. Municipio de Pasto.</t>
  </si>
  <si>
    <t>Construcción del proyecto de aprovechamiento de la quebrada Las Piedras para el acueducto urbano de Pasto. Municipio de Pasto.</t>
  </si>
  <si>
    <t>Operación confiable y segura de los sistemas de potabilización. . Municipio de Pasto.</t>
  </si>
  <si>
    <t>Plan de control de pérdidas de agua en el sistema de acueducto de Pasto.. Municipio de Pasto.</t>
  </si>
  <si>
    <t>Estudio de identificación de nuevas fuentes de abastecimiento de agua para el acueducto de Pasto. . Municipio de Pasto.</t>
  </si>
  <si>
    <t>Recursos propios EMPOPASTO</t>
  </si>
  <si>
    <t>Lucy Esther Castillo - EMPOPASTO</t>
  </si>
  <si>
    <t>Pasto</t>
  </si>
  <si>
    <r>
      <t xml:space="preserve">PERIODO INFORMADO:    </t>
    </r>
    <r>
      <rPr>
        <sz val="10"/>
        <rFont val="Arial"/>
        <family val="2"/>
      </rPr>
      <t>2010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</si>
  <si>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</si>
  <si>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construirá 10 kilómetros de nuevas redes de distribución de acueducto.</t>
  </si>
  <si>
    <t>Se rehabilitará o repondrá 20 kilómetros de redes de acueducto urbano, con prioridad en el Sistema Estratégico de Transporte Público Colectivo.</t>
  </si>
  <si>
    <t>Kilómetros de redes de acueducto rehabilitadas o repuestas.</t>
  </si>
  <si>
    <t>Se incrementará en 6.000, los usuarios que accederán al servicio de acueducto urbano.</t>
  </si>
  <si>
    <t>Nuevos usuarios que acceden al servicio de acueducto.</t>
  </si>
  <si>
    <t xml:space="preserve">Se ampliará en 250 litros por segundo la oferta de agua tratada disponible para el servicio de acueducto urbano. </t>
  </si>
  <si>
    <t>Litros por segundo de agua tratada ofertada.</t>
  </si>
  <si>
    <t>Se construirá en un 100% el proyecto de aprovechamiento de la quebrada Las Piedras.</t>
  </si>
  <si>
    <t>Se mantendrá entre 0 y 5 el índice de Riesgo de Consumo de Agua - IRCA en el sector urbano.</t>
  </si>
  <si>
    <t>Valor del índice de calidad IRCA.</t>
  </si>
  <si>
    <t>Entre 0 y 5</t>
  </si>
  <si>
    <t>Se reducirá al 37% el índice de agua no contabilizada.</t>
  </si>
  <si>
    <t>Porcentaje de agua no contabilizada.</t>
  </si>
  <si>
    <t>Se realizará 1 estudio para identificar nuevas fuentes de abastecimiento de agua para consumo humano que satisfaga la demanda en el sector urbano a mediano y largo plazo.</t>
  </si>
  <si>
    <t>Kilómetros de redes de distribución de acueducto construidos.</t>
  </si>
  <si>
    <t>EMPOPASTO</t>
  </si>
  <si>
    <t>Porcentaje de avance en la construcción del proyecto de aprovechamiento de la quebrada Las Piedras</t>
  </si>
  <si>
    <t>Estudio para identificar nuevas fuentes de abastecimiento de agua para consumo humano realizado.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</si>
  <si>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</si>
  <si>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</si>
  <si>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</si>
  <si>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</si>
  <si>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t>No</t>
  </si>
  <si>
    <t>AREAS INVOLUCRADAS</t>
  </si>
  <si>
    <t>META CUATRIENIO PLAN DE DESARROLLO</t>
  </si>
  <si>
    <t>INDICADORES CLAVES DE RENDIMIENTO</t>
  </si>
  <si>
    <t>ACTIVIDADES 
(AVANCE PROGRAMADO PARA EL AÑO  2010)</t>
  </si>
  <si>
    <t>RECURSOS</t>
  </si>
  <si>
    <t>RESPONSABLES</t>
  </si>
  <si>
    <t>TIEMPO PROGRAMADO</t>
  </si>
  <si>
    <t>Lucy Esther Castillo Gonzalez EMPOPASTO</t>
  </si>
  <si>
    <t xml:space="preserve">El IANC se calcula  en base a periodos facturados </t>
  </si>
  <si>
    <t>El proyecto Las Piedras fase I se ejecuto en un 98%, la meta programada para el 2010 se cumplio en un 100%</t>
  </si>
  <si>
    <r>
      <t>MEDIOS DE VERIFICACION</t>
    </r>
    <r>
      <rPr>
        <sz val="10"/>
        <rFont val="Arial"/>
        <family val="2"/>
      </rPr>
      <t xml:space="preserve">: Informes de Subgerencia de Infraestructura.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603  ml de red de acueducto urbano construido</t>
    </r>
  </si>
  <si>
    <r>
      <t>MEDIOS DE VERIFICACION</t>
    </r>
    <r>
      <rPr>
        <sz val="10"/>
        <rFont val="Arial"/>
        <family val="2"/>
      </rPr>
      <t xml:space="preserve">: Informes de Subgerencia de Infraestructura.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710 ml de red de acueducto renovado.</t>
    </r>
  </si>
  <si>
    <r>
      <t>MEDIOS DE VERIFICACION</t>
    </r>
    <r>
      <rPr>
        <sz val="10"/>
        <rFont val="Arial"/>
        <family val="2"/>
      </rPr>
      <t xml:space="preserve">: Informes de Subgerencia Comercial.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1.921 Nuevos suscriptores del servicio de acueducto</t>
    </r>
  </si>
  <si>
    <r>
      <t>MEDIOS DE VERIFICACION</t>
    </r>
    <r>
      <rPr>
        <sz val="10"/>
        <rFont val="Arial"/>
        <family val="2"/>
      </rPr>
      <t xml:space="preserve">:  Informe de la Subgerencia de Operaciones.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Ser mantiene la oferta de agua en 850 lps.</t>
    </r>
  </si>
  <si>
    <r>
      <t xml:space="preserve">MEDIOS DE VERIFICACION: </t>
    </r>
    <r>
      <rPr>
        <sz val="10"/>
        <rFont val="Arial"/>
        <family val="2"/>
      </rPr>
      <t xml:space="preserve">Informe de la Subgerencia de Infraestructura.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Construidos la bocatoma, desarenador, tuberia de conducción y caseta de interconexión.</t>
    </r>
    <r>
      <rPr>
        <b/>
        <sz val="10"/>
        <rFont val="Arial"/>
        <family val="2"/>
      </rPr>
      <t xml:space="preserve"> </t>
    </r>
  </si>
  <si>
    <r>
      <t xml:space="preserve">MEDIOS DE VERIFICACION:  </t>
    </r>
    <r>
      <rPr>
        <sz val="10"/>
        <rFont val="Arial"/>
        <family val="2"/>
      </rPr>
      <t xml:space="preserve">Informe de la Subgerencia de Operaciones.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 xml:space="preserve">El resultado de la evaluaciòn del IRCA es 0.02 en el año 2010. </t>
    </r>
  </si>
  <si>
    <r>
      <t>MEDIOS DE VERIFICACION</t>
    </r>
    <r>
      <rPr>
        <sz val="10"/>
        <rFont val="Arial"/>
        <family val="2"/>
      </rPr>
      <t xml:space="preserve">: Informe de Oficina de Perdidas y Diseños.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indice promedio de agua no contabilizada hasta el mes de septiembre es de 39.7%</t>
    </r>
  </si>
  <si>
    <t xml:space="preserve">El no cumplimiento en las metas se debe a que  las obras estan sujetas al desarrollo de las actividades del Plan de Movilidad. </t>
  </si>
  <si>
    <r>
      <rPr>
        <b/>
        <sz val="9"/>
        <rFont val="Arial"/>
        <family val="2"/>
      </rPr>
      <t>MEDIOS DE VERIFICACION</t>
    </r>
    <r>
      <rPr>
        <sz val="9"/>
        <rFont val="Arial"/>
        <family val="2"/>
      </rPr>
      <t xml:space="preserve">: Informes de Subgerencia de Infraestructura. 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603  ml de red de acueducto urbano construido</t>
    </r>
  </si>
  <si>
    <r>
      <rPr>
        <b/>
        <sz val="9"/>
        <rFont val="Arial"/>
        <family val="2"/>
      </rPr>
      <t>MEDIOS DE VERIFICACION</t>
    </r>
    <r>
      <rPr>
        <sz val="9"/>
        <rFont val="Arial"/>
        <family val="2"/>
      </rPr>
      <t xml:space="preserve">: Informes de Subgerencia de Infraestructura. 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710 ml de red de acueducto renovado.</t>
    </r>
  </si>
  <si>
    <r>
      <rPr>
        <b/>
        <sz val="9"/>
        <rFont val="Arial"/>
        <family val="2"/>
      </rPr>
      <t>MEDIOS DE VERIFICACION</t>
    </r>
    <r>
      <rPr>
        <sz val="9"/>
        <rFont val="Arial"/>
        <family val="2"/>
      </rPr>
      <t xml:space="preserve">: Informes de Subgerencia Comercial. 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1.921 Nuevos suscriptores del servicio de acueducto</t>
    </r>
  </si>
  <si>
    <r>
      <rPr>
        <b/>
        <sz val="9"/>
        <rFont val="Arial"/>
        <family val="2"/>
      </rPr>
      <t>MEDIOS DE VERIFICACION</t>
    </r>
    <r>
      <rPr>
        <sz val="9"/>
        <rFont val="Arial"/>
        <family val="2"/>
      </rPr>
      <t xml:space="preserve">: Informe de la Subgerencia de Infraestructura. 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 xml:space="preserve">: Construidos la bocatoma, desarenador, tuberia de conducción y caseta de interconexión. </t>
    </r>
  </si>
  <si>
    <r>
      <rPr>
        <b/>
        <sz val="9"/>
        <rFont val="Arial"/>
        <family val="2"/>
      </rPr>
      <t>MEDIOS DE VERIFICACION</t>
    </r>
    <r>
      <rPr>
        <sz val="9"/>
        <rFont val="Arial"/>
        <family val="2"/>
      </rPr>
      <t xml:space="preserve">:  Informe de la Subgerencia de Operaciones. 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 xml:space="preserve">: El resultado de la evaluaciòn del IRCA es 0.02 en el año 2010. </t>
    </r>
  </si>
  <si>
    <r>
      <rPr>
        <b/>
        <sz val="9"/>
        <rFont val="Arial"/>
        <family val="2"/>
      </rPr>
      <t>MEDIOS DE VERIFICACION</t>
    </r>
    <r>
      <rPr>
        <sz val="9"/>
        <rFont val="Arial"/>
        <family val="2"/>
      </rPr>
      <t xml:space="preserve">: Informe de Oficina de Perdidas y Diseños. 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El indice promedio de agua no contabilizada hasta el mes de septiembre es de 39.7%</t>
    </r>
  </si>
  <si>
    <r>
      <rPr>
        <b/>
        <sz val="9"/>
        <rFont val="Arial"/>
        <family val="2"/>
      </rPr>
      <t>MEDIOS DE VERIFICACION</t>
    </r>
    <r>
      <rPr>
        <sz val="9"/>
        <rFont val="Arial"/>
        <family val="2"/>
      </rPr>
      <t xml:space="preserve">: Informe de oficina de Planeación. </t>
    </r>
    <r>
      <rPr>
        <b/>
        <sz val="9"/>
        <rFont val="Arial"/>
        <family val="2"/>
      </rPr>
      <t>RESULTADOS</t>
    </r>
    <r>
      <rPr>
        <sz val="9"/>
        <rFont val="Arial"/>
        <family val="2"/>
      </rPr>
      <t>:  proyecto en ejecución. El estado del estudio se encuentra en un 50%.</t>
    </r>
  </si>
  <si>
    <r>
      <t xml:space="preserve">MEDIOS DE VERIFICACION: </t>
    </r>
    <r>
      <rPr>
        <sz val="10"/>
        <rFont val="Arial"/>
        <family val="2"/>
      </rPr>
      <t xml:space="preserve">Informe de oficina de Planeación. </t>
    </r>
    <r>
      <rPr>
        <b/>
        <sz val="10"/>
        <rFont val="Arial"/>
        <family val="2"/>
      </rPr>
      <t xml:space="preserve">RESULTADOS:  </t>
    </r>
    <r>
      <rPr>
        <sz val="10"/>
        <rFont val="Arial"/>
        <family val="2"/>
      </rPr>
      <t>proyecto en ejecución. El estado del estudio se encuentra en un 50%.</t>
    </r>
  </si>
  <si>
    <t>FORMATO 4A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</si>
</sst>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.0\ _€_-;\-* #,##0.0\ _€_-;_-* &quot;-&quot;??\ _€_-;_-@_-"/>
    <numFmt numFmtId="189" formatCode="0.0%"/>
    <numFmt numFmtId="190" formatCode="dd\-mm\-yy;@"/>
    <numFmt numFmtId="191" formatCode="[$-240A]dddd\,\ dd&quot; de &quot;mmmm&quot; de &quot;yyyy"/>
    <numFmt numFmtId="192" formatCode="dd/mm/yyyy;@"/>
    <numFmt numFmtId="193" formatCode="0.0"/>
    <numFmt numFmtId="194" formatCode="&quot;$&quot;\ #,##0"/>
    <numFmt numFmtId="195" formatCode="[$$-240A]\ #,##0"/>
    <numFmt numFmtId="196" formatCode="_-* #,##0\ _€_-;\-* #,##0\ _€_-;_-* &quot;-&quot;??\ _€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3" fontId="4" fillId="0" borderId="13" xfId="46" applyNumberFormat="1" applyFont="1" applyFill="1" applyBorder="1" applyAlignment="1">
      <alignment horizontal="center" vertical="center" wrapText="1"/>
    </xf>
    <xf numFmtId="9" fontId="4" fillId="0" borderId="13" xfId="53" applyFont="1" applyFill="1" applyBorder="1" applyAlignment="1">
      <alignment horizontal="center" vertical="center" wrapText="1"/>
    </xf>
    <xf numFmtId="188" fontId="4" fillId="0" borderId="13" xfId="46" applyNumberFormat="1" applyFont="1" applyFill="1" applyBorder="1" applyAlignment="1">
      <alignment horizontal="center" vertical="center" wrapText="1"/>
    </xf>
    <xf numFmtId="189" fontId="4" fillId="0" borderId="13" xfId="53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justify" vertical="center" wrapText="1"/>
    </xf>
    <xf numFmtId="3" fontId="4" fillId="0" borderId="17" xfId="46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4" fillId="0" borderId="14" xfId="53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justify" vertical="center" wrapText="1"/>
    </xf>
    <xf numFmtId="0" fontId="0" fillId="33" borderId="21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2" fontId="2" fillId="0" borderId="13" xfId="51" applyNumberFormat="1" applyFont="1" applyBorder="1" applyAlignment="1">
      <alignment horizontal="justify" vertical="center" wrapText="1"/>
      <protection/>
    </xf>
    <xf numFmtId="2" fontId="2" fillId="0" borderId="14" xfId="51" applyNumberFormat="1" applyFont="1" applyBorder="1" applyAlignment="1">
      <alignment horizontal="justify" vertical="center" wrapText="1"/>
      <protection/>
    </xf>
    <xf numFmtId="3" fontId="0" fillId="0" borderId="13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2" fillId="0" borderId="17" xfId="51" applyNumberFormat="1" applyFont="1" applyBorder="1" applyAlignment="1">
      <alignment horizontal="justify" vertical="center" wrapText="1"/>
      <protection/>
    </xf>
    <xf numFmtId="3" fontId="0" fillId="0" borderId="17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/>
    </xf>
    <xf numFmtId="9" fontId="0" fillId="33" borderId="17" xfId="53" applyFont="1" applyFill="1" applyBorder="1" applyAlignment="1">
      <alignment horizontal="center" vertical="center" wrapText="1"/>
    </xf>
    <xf numFmtId="9" fontId="0" fillId="33" borderId="13" xfId="53" applyFont="1" applyFill="1" applyBorder="1" applyAlignment="1">
      <alignment horizontal="center" vertical="center" wrapText="1"/>
    </xf>
    <xf numFmtId="9" fontId="0" fillId="33" borderId="14" xfId="53" applyFont="1" applyFill="1" applyBorder="1" applyAlignment="1">
      <alignment horizontal="center" vertical="center" wrapText="1"/>
    </xf>
    <xf numFmtId="2" fontId="2" fillId="0" borderId="20" xfId="51" applyNumberFormat="1" applyFont="1" applyBorder="1" applyAlignment="1">
      <alignment horizontal="justify" vertical="center" wrapText="1"/>
      <protection/>
    </xf>
    <xf numFmtId="1" fontId="2" fillId="0" borderId="17" xfId="51" applyNumberFormat="1" applyFont="1" applyBorder="1" applyAlignment="1">
      <alignment horizontal="center" vertical="center" wrapText="1"/>
      <protection/>
    </xf>
    <xf numFmtId="1" fontId="2" fillId="0" borderId="13" xfId="51" applyNumberFormat="1" applyFont="1" applyBorder="1" applyAlignment="1">
      <alignment horizontal="center" vertical="center" wrapText="1"/>
      <protection/>
    </xf>
    <xf numFmtId="1" fontId="2" fillId="0" borderId="14" xfId="51" applyNumberFormat="1" applyFont="1" applyBorder="1" applyAlignment="1">
      <alignment horizontal="center" vertical="center" wrapText="1"/>
      <protection/>
    </xf>
    <xf numFmtId="0" fontId="1" fillId="34" borderId="17" xfId="0" applyFont="1" applyFill="1" applyBorder="1" applyAlignment="1">
      <alignment horizontal="justify" vertical="center" wrapText="1"/>
    </xf>
    <xf numFmtId="0" fontId="1" fillId="34" borderId="13" xfId="0" applyFont="1" applyFill="1" applyBorder="1" applyAlignment="1">
      <alignment horizontal="justify" vertical="center" wrapText="1"/>
    </xf>
    <xf numFmtId="196" fontId="0" fillId="0" borderId="0" xfId="46" applyNumberFormat="1" applyFont="1" applyAlignment="1">
      <alignment/>
    </xf>
    <xf numFmtId="189" fontId="0" fillId="33" borderId="17" xfId="53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justify" vertical="center" wrapText="1"/>
    </xf>
    <xf numFmtId="192" fontId="0" fillId="34" borderId="17" xfId="0" applyNumberFormat="1" applyFill="1" applyBorder="1" applyAlignment="1">
      <alignment horizontal="center" vertical="center"/>
    </xf>
    <xf numFmtId="192" fontId="0" fillId="34" borderId="13" xfId="0" applyNumberFormat="1" applyFill="1" applyBorder="1" applyAlignment="1">
      <alignment horizontal="center" vertical="center"/>
    </xf>
    <xf numFmtId="192" fontId="0" fillId="34" borderId="14" xfId="0" applyNumberFormat="1" applyFill="1" applyBorder="1" applyAlignment="1">
      <alignment horizontal="center" vertical="center"/>
    </xf>
    <xf numFmtId="2" fontId="2" fillId="0" borderId="21" xfId="51" applyNumberFormat="1" applyFont="1" applyBorder="1" applyAlignment="1">
      <alignment horizontal="justify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5" xfId="51" applyNumberFormat="1" applyFont="1" applyBorder="1" applyAlignment="1">
      <alignment horizontal="justify" vertical="center" wrapText="1"/>
      <protection/>
    </xf>
    <xf numFmtId="2" fontId="2" fillId="0" borderId="23" xfId="51" applyNumberFormat="1" applyFont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2" fontId="2" fillId="0" borderId="13" xfId="51" applyNumberFormat="1" applyFont="1" applyBorder="1" applyAlignment="1">
      <alignment horizontal="justify" vertical="center" wrapText="1"/>
      <protection/>
    </xf>
    <xf numFmtId="0" fontId="10" fillId="0" borderId="0" xfId="0" applyFont="1" applyFill="1" applyBorder="1" applyAlignment="1">
      <alignment horizontal="left"/>
    </xf>
    <xf numFmtId="1" fontId="2" fillId="0" borderId="13" xfId="51" applyNumberFormat="1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3.00390625" style="13" bestFit="1" customWidth="1"/>
    <col min="2" max="2" width="14.8515625" style="13" customWidth="1"/>
    <col min="3" max="3" width="30.7109375" style="13" customWidth="1"/>
    <col min="4" max="4" width="23.00390625" style="13" customWidth="1"/>
    <col min="5" max="5" width="11.421875" style="13" customWidth="1"/>
    <col min="6" max="6" width="14.421875" style="13" customWidth="1"/>
    <col min="7" max="8" width="14.140625" style="13" customWidth="1"/>
    <col min="9" max="16384" width="11.421875" style="13" customWidth="1"/>
  </cols>
  <sheetData>
    <row r="1" spans="1:8" ht="15.75">
      <c r="A1" s="80" t="s">
        <v>60</v>
      </c>
      <c r="B1" s="80"/>
      <c r="C1" s="80"/>
      <c r="D1" s="80"/>
      <c r="E1" s="80"/>
      <c r="F1" s="80"/>
      <c r="G1" s="80"/>
      <c r="H1" s="80"/>
    </row>
    <row r="2" spans="1:8" ht="15.75">
      <c r="A2" s="80" t="s">
        <v>61</v>
      </c>
      <c r="B2" s="80"/>
      <c r="C2" s="80"/>
      <c r="D2" s="80"/>
      <c r="E2" s="80"/>
      <c r="F2" s="80"/>
      <c r="G2" s="80"/>
      <c r="H2" s="80"/>
    </row>
    <row r="3" spans="1:8" ht="12.75">
      <c r="A3" s="14"/>
      <c r="B3" s="15"/>
      <c r="C3" s="15"/>
      <c r="D3" s="15"/>
      <c r="E3" s="15"/>
      <c r="F3" s="15"/>
      <c r="G3" s="15"/>
      <c r="H3" s="15"/>
    </row>
    <row r="4" spans="1:8" ht="12.75">
      <c r="A4" s="76" t="s">
        <v>62</v>
      </c>
      <c r="B4" s="76"/>
      <c r="C4" s="76"/>
      <c r="D4" s="16"/>
      <c r="E4" s="16"/>
      <c r="F4" s="17"/>
      <c r="G4" s="15"/>
      <c r="H4" s="15"/>
    </row>
    <row r="5" spans="1:8" ht="12.75">
      <c r="A5" s="76" t="s">
        <v>63</v>
      </c>
      <c r="B5" s="76"/>
      <c r="C5" s="76"/>
      <c r="D5" s="76"/>
      <c r="E5" s="76"/>
      <c r="F5" s="16"/>
      <c r="G5" s="15"/>
      <c r="H5" s="15"/>
    </row>
    <row r="6" spans="1:8" ht="12.75">
      <c r="A6" s="76" t="s">
        <v>10</v>
      </c>
      <c r="B6" s="76"/>
      <c r="C6" s="76"/>
      <c r="D6" s="76"/>
      <c r="E6" s="16"/>
      <c r="F6" s="3" t="s">
        <v>40</v>
      </c>
      <c r="G6" s="18"/>
      <c r="H6" s="16"/>
    </row>
    <row r="7" spans="1:8" ht="13.5" thickBot="1">
      <c r="A7" s="14"/>
      <c r="D7" s="19"/>
      <c r="F7" s="20"/>
      <c r="H7" s="19"/>
    </row>
    <row r="8" spans="1:8" ht="57" thickBot="1">
      <c r="A8" s="9" t="s">
        <v>64</v>
      </c>
      <c r="B8" s="10" t="s">
        <v>65</v>
      </c>
      <c r="C8" s="10" t="s">
        <v>66</v>
      </c>
      <c r="D8" s="11" t="s">
        <v>67</v>
      </c>
      <c r="E8" s="10" t="s">
        <v>68</v>
      </c>
      <c r="F8" s="10" t="s">
        <v>69</v>
      </c>
      <c r="G8" s="10" t="s">
        <v>70</v>
      </c>
      <c r="H8" s="27" t="s">
        <v>71</v>
      </c>
    </row>
    <row r="9" spans="1:8" ht="38.25">
      <c r="A9" s="28">
        <v>1</v>
      </c>
      <c r="B9" s="77" t="s">
        <v>57</v>
      </c>
      <c r="C9" s="29" t="s">
        <v>42</v>
      </c>
      <c r="D9" s="29" t="s">
        <v>56</v>
      </c>
      <c r="E9" s="30">
        <v>3</v>
      </c>
      <c r="F9" s="77" t="s">
        <v>8</v>
      </c>
      <c r="G9" s="77" t="s">
        <v>72</v>
      </c>
      <c r="H9" s="73" t="s">
        <v>9</v>
      </c>
    </row>
    <row r="10" spans="1:8" ht="63.75">
      <c r="A10" s="31">
        <v>2</v>
      </c>
      <c r="B10" s="78"/>
      <c r="C10" s="21" t="s">
        <v>43</v>
      </c>
      <c r="D10" s="21" t="s">
        <v>44</v>
      </c>
      <c r="E10" s="22">
        <v>5</v>
      </c>
      <c r="F10" s="78"/>
      <c r="G10" s="78"/>
      <c r="H10" s="74"/>
    </row>
    <row r="11" spans="1:8" ht="38.25">
      <c r="A11" s="31">
        <v>3</v>
      </c>
      <c r="B11" s="78"/>
      <c r="C11" s="21" t="s">
        <v>45</v>
      </c>
      <c r="D11" s="21" t="s">
        <v>46</v>
      </c>
      <c r="E11" s="22">
        <v>1400</v>
      </c>
      <c r="F11" s="78"/>
      <c r="G11" s="78"/>
      <c r="H11" s="74"/>
    </row>
    <row r="12" spans="1:8" ht="51">
      <c r="A12" s="31">
        <v>4</v>
      </c>
      <c r="B12" s="78"/>
      <c r="C12" s="21" t="s">
        <v>47</v>
      </c>
      <c r="D12" s="21" t="s">
        <v>48</v>
      </c>
      <c r="E12" s="22">
        <v>850</v>
      </c>
      <c r="F12" s="78"/>
      <c r="G12" s="78"/>
      <c r="H12" s="74"/>
    </row>
    <row r="13" spans="1:8" ht="63.75">
      <c r="A13" s="31">
        <v>5</v>
      </c>
      <c r="B13" s="78"/>
      <c r="C13" s="21" t="s">
        <v>49</v>
      </c>
      <c r="D13" s="21" t="s">
        <v>58</v>
      </c>
      <c r="E13" s="23">
        <v>0.75</v>
      </c>
      <c r="F13" s="78"/>
      <c r="G13" s="78"/>
      <c r="H13" s="74"/>
    </row>
    <row r="14" spans="1:8" ht="38.25">
      <c r="A14" s="31">
        <v>6</v>
      </c>
      <c r="B14" s="78"/>
      <c r="C14" s="21" t="s">
        <v>50</v>
      </c>
      <c r="D14" s="21" t="s">
        <v>51</v>
      </c>
      <c r="E14" s="24" t="s">
        <v>52</v>
      </c>
      <c r="F14" s="78"/>
      <c r="G14" s="78"/>
      <c r="H14" s="74"/>
    </row>
    <row r="15" spans="1:8" ht="25.5">
      <c r="A15" s="31">
        <v>7</v>
      </c>
      <c r="B15" s="78"/>
      <c r="C15" s="21" t="s">
        <v>53</v>
      </c>
      <c r="D15" s="21" t="s">
        <v>54</v>
      </c>
      <c r="E15" s="25">
        <v>0.375</v>
      </c>
      <c r="F15" s="78"/>
      <c r="G15" s="78"/>
      <c r="H15" s="74"/>
    </row>
    <row r="16" spans="1:8" ht="77.25" thickBot="1">
      <c r="A16" s="32">
        <v>8</v>
      </c>
      <c r="B16" s="79"/>
      <c r="C16" s="26" t="s">
        <v>55</v>
      </c>
      <c r="D16" s="26" t="s">
        <v>59</v>
      </c>
      <c r="E16" s="33">
        <v>0.5</v>
      </c>
      <c r="F16" s="79"/>
      <c r="G16" s="79"/>
      <c r="H16" s="75"/>
    </row>
  </sheetData>
  <sheetProtection/>
  <mergeCells count="9">
    <mergeCell ref="H9:H16"/>
    <mergeCell ref="A6:D6"/>
    <mergeCell ref="B9:B16"/>
    <mergeCell ref="F9:F16"/>
    <mergeCell ref="G9:G16"/>
    <mergeCell ref="A1:H1"/>
    <mergeCell ref="A2:H2"/>
    <mergeCell ref="A4:C4"/>
    <mergeCell ref="A5:E5"/>
  </mergeCells>
  <printOptions horizontalCentered="1"/>
  <pageMargins left="0.7086614173228347" right="0.7086614173228347" top="0.69" bottom="0.7480314960629921" header="0.31496062992125984" footer="0.31496062992125984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4.7109375" style="0" customWidth="1"/>
    <col min="2" max="2" width="13.421875" style="0" customWidth="1"/>
    <col min="3" max="3" width="27.28125" style="0" customWidth="1"/>
    <col min="4" max="4" width="20.7109375" style="0" customWidth="1"/>
    <col min="5" max="5" width="14.140625" style="0" customWidth="1"/>
    <col min="6" max="6" width="35.421875" style="0" customWidth="1"/>
    <col min="9" max="9" width="17.7109375" style="0" customWidth="1"/>
    <col min="10" max="10" width="33.8515625" style="0" customWidth="1"/>
  </cols>
  <sheetData>
    <row r="1" spans="1:9" ht="15.75" customHeight="1">
      <c r="A1" s="89" t="s">
        <v>91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94" t="s">
        <v>61</v>
      </c>
      <c r="B2" s="94"/>
      <c r="C2" s="94"/>
      <c r="D2" s="94"/>
      <c r="E2" s="94"/>
      <c r="F2" s="94"/>
      <c r="G2" s="94"/>
      <c r="H2" s="94"/>
      <c r="I2" s="94"/>
    </row>
    <row r="3" spans="1:9" ht="12.75">
      <c r="A3" s="2" t="s">
        <v>41</v>
      </c>
      <c r="B3" s="2"/>
      <c r="C3" s="2"/>
      <c r="D3" s="2"/>
      <c r="E3" s="2"/>
      <c r="F3" s="2"/>
      <c r="G3" s="2"/>
      <c r="H3" s="2"/>
      <c r="I3" s="2"/>
    </row>
    <row r="4" spans="1:9" ht="12.75">
      <c r="A4" s="95" t="s">
        <v>62</v>
      </c>
      <c r="B4" s="95"/>
      <c r="C4" s="95"/>
      <c r="D4" s="3"/>
      <c r="E4" s="3"/>
      <c r="F4" s="4"/>
      <c r="G4" s="5"/>
      <c r="H4" s="5"/>
      <c r="I4" s="3"/>
    </row>
    <row r="5" spans="1:9" ht="12.75">
      <c r="A5" s="95" t="s">
        <v>63</v>
      </c>
      <c r="B5" s="95"/>
      <c r="C5" s="95"/>
      <c r="D5" s="95"/>
      <c r="E5" s="95"/>
      <c r="F5" s="95"/>
      <c r="G5" s="5"/>
      <c r="H5" s="5"/>
      <c r="I5" s="1"/>
    </row>
    <row r="6" spans="1:9" ht="12.75">
      <c r="A6" s="76" t="s">
        <v>10</v>
      </c>
      <c r="B6" s="76"/>
      <c r="C6" s="76"/>
      <c r="D6" s="76"/>
      <c r="F6" s="3"/>
      <c r="G6" s="3" t="s">
        <v>40</v>
      </c>
      <c r="H6" s="3"/>
      <c r="I6" s="6"/>
    </row>
    <row r="7" spans="4:9" ht="13.5" thickBot="1">
      <c r="D7" s="7"/>
      <c r="F7" s="8"/>
      <c r="H7" s="7"/>
      <c r="I7" s="7"/>
    </row>
    <row r="8" spans="1:9" ht="12.75">
      <c r="A8" s="90" t="s">
        <v>64</v>
      </c>
      <c r="B8" s="83" t="s">
        <v>0</v>
      </c>
      <c r="C8" s="83" t="s">
        <v>1</v>
      </c>
      <c r="D8" s="92" t="s">
        <v>67</v>
      </c>
      <c r="E8" s="83" t="s">
        <v>2</v>
      </c>
      <c r="F8" s="83" t="s">
        <v>3</v>
      </c>
      <c r="G8" s="85" t="s">
        <v>4</v>
      </c>
      <c r="H8" s="86"/>
      <c r="I8" s="87" t="s">
        <v>5</v>
      </c>
    </row>
    <row r="9" spans="1:9" ht="60" customHeight="1" thickBot="1">
      <c r="A9" s="91"/>
      <c r="B9" s="84"/>
      <c r="C9" s="84"/>
      <c r="D9" s="93"/>
      <c r="E9" s="84"/>
      <c r="F9" s="84"/>
      <c r="G9" s="12" t="s">
        <v>6</v>
      </c>
      <c r="H9" s="12" t="s">
        <v>7</v>
      </c>
      <c r="I9" s="88"/>
    </row>
    <row r="10" spans="1:9" ht="63.75">
      <c r="A10" s="28">
        <v>1</v>
      </c>
      <c r="B10" s="77" t="s">
        <v>57</v>
      </c>
      <c r="C10" s="29" t="s">
        <v>42</v>
      </c>
      <c r="D10" s="29" t="s">
        <v>56</v>
      </c>
      <c r="E10" s="30">
        <v>3</v>
      </c>
      <c r="F10" s="64" t="s">
        <v>75</v>
      </c>
      <c r="G10" s="57">
        <v>1</v>
      </c>
      <c r="H10" s="67">
        <v>0.201</v>
      </c>
      <c r="I10" s="81" t="s">
        <v>82</v>
      </c>
    </row>
    <row r="11" spans="1:10" ht="76.5">
      <c r="A11" s="31">
        <v>2</v>
      </c>
      <c r="B11" s="78"/>
      <c r="C11" s="21" t="s">
        <v>43</v>
      </c>
      <c r="D11" s="21" t="s">
        <v>44</v>
      </c>
      <c r="E11" s="22">
        <v>5</v>
      </c>
      <c r="F11" s="65" t="s">
        <v>76</v>
      </c>
      <c r="G11" s="58">
        <v>1</v>
      </c>
      <c r="H11" s="58">
        <f>710/5000</f>
        <v>0.142</v>
      </c>
      <c r="I11" s="82"/>
      <c r="J11" s="7"/>
    </row>
    <row r="12" spans="1:10" ht="63.75">
      <c r="A12" s="31">
        <v>3</v>
      </c>
      <c r="B12" s="78"/>
      <c r="C12" s="21" t="s">
        <v>45</v>
      </c>
      <c r="D12" s="21" t="s">
        <v>46</v>
      </c>
      <c r="E12" s="22">
        <v>1400</v>
      </c>
      <c r="F12" s="65" t="s">
        <v>77</v>
      </c>
      <c r="G12" s="58">
        <v>1</v>
      </c>
      <c r="H12" s="58">
        <f>1921/1400</f>
        <v>1.372142857142857</v>
      </c>
      <c r="I12" s="34"/>
      <c r="J12" s="7"/>
    </row>
    <row r="13" spans="1:10" ht="63.75">
      <c r="A13" s="31">
        <v>4</v>
      </c>
      <c r="B13" s="78"/>
      <c r="C13" s="21" t="s">
        <v>47</v>
      </c>
      <c r="D13" s="21" t="s">
        <v>48</v>
      </c>
      <c r="E13" s="22">
        <v>850</v>
      </c>
      <c r="F13" s="65" t="s">
        <v>78</v>
      </c>
      <c r="G13" s="58">
        <v>1</v>
      </c>
      <c r="H13" s="58">
        <v>1</v>
      </c>
      <c r="I13" s="34"/>
      <c r="J13" s="7"/>
    </row>
    <row r="14" spans="1:9" ht="102">
      <c r="A14" s="31">
        <v>5</v>
      </c>
      <c r="B14" s="78"/>
      <c r="C14" s="21" t="s">
        <v>49</v>
      </c>
      <c r="D14" s="21" t="s">
        <v>58</v>
      </c>
      <c r="E14" s="23">
        <v>0.75</v>
      </c>
      <c r="F14" s="65" t="s">
        <v>79</v>
      </c>
      <c r="G14" s="58">
        <v>1</v>
      </c>
      <c r="H14" s="58">
        <v>1</v>
      </c>
      <c r="I14" s="34" t="s">
        <v>74</v>
      </c>
    </row>
    <row r="15" spans="1:9" ht="63.75">
      <c r="A15" s="31">
        <v>6</v>
      </c>
      <c r="B15" s="78"/>
      <c r="C15" s="21" t="s">
        <v>50</v>
      </c>
      <c r="D15" s="21" t="s">
        <v>51</v>
      </c>
      <c r="E15" s="24" t="s">
        <v>52</v>
      </c>
      <c r="F15" s="65" t="s">
        <v>80</v>
      </c>
      <c r="G15" s="58">
        <v>1</v>
      </c>
      <c r="H15" s="58">
        <v>1</v>
      </c>
      <c r="I15" s="34"/>
    </row>
    <row r="16" spans="1:9" ht="76.5">
      <c r="A16" s="31">
        <v>7</v>
      </c>
      <c r="B16" s="78"/>
      <c r="C16" s="21" t="s">
        <v>53</v>
      </c>
      <c r="D16" s="21" t="s">
        <v>54</v>
      </c>
      <c r="E16" s="25">
        <v>0.375</v>
      </c>
      <c r="F16" s="65" t="s">
        <v>81</v>
      </c>
      <c r="G16" s="58">
        <v>1</v>
      </c>
      <c r="H16" s="58">
        <f>2-(39.7/37.5)</f>
        <v>0.9413333333333334</v>
      </c>
      <c r="I16" s="34" t="s">
        <v>73</v>
      </c>
    </row>
    <row r="17" spans="1:9" ht="90" thickBot="1">
      <c r="A17" s="32">
        <v>8</v>
      </c>
      <c r="B17" s="79"/>
      <c r="C17" s="26" t="s">
        <v>55</v>
      </c>
      <c r="D17" s="26" t="s">
        <v>59</v>
      </c>
      <c r="E17" s="33">
        <v>0.5</v>
      </c>
      <c r="F17" s="68" t="s">
        <v>90</v>
      </c>
      <c r="G17" s="59">
        <v>1</v>
      </c>
      <c r="H17" s="59">
        <v>1</v>
      </c>
      <c r="I17" s="35"/>
    </row>
  </sheetData>
  <sheetProtection/>
  <mergeCells count="15">
    <mergeCell ref="A1:I1"/>
    <mergeCell ref="A8:A9"/>
    <mergeCell ref="B8:B9"/>
    <mergeCell ref="C8:C9"/>
    <mergeCell ref="D8:D9"/>
    <mergeCell ref="A2:I2"/>
    <mergeCell ref="A4:C4"/>
    <mergeCell ref="A5:F5"/>
    <mergeCell ref="A6:D6"/>
    <mergeCell ref="I10:I11"/>
    <mergeCell ref="B10:B17"/>
    <mergeCell ref="E8:E9"/>
    <mergeCell ref="F8:F9"/>
    <mergeCell ref="G8:H8"/>
    <mergeCell ref="I8:I9"/>
  </mergeCells>
  <printOptions/>
  <pageMargins left="0.61" right="0.5118110236220472" top="0.7480314960629921" bottom="0.26" header="0.31496062992125984" footer="0.31496062992125984"/>
  <pageSetup horizontalDpi="300" verticalDpi="300" orientation="landscape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3.421875" style="0" bestFit="1" customWidth="1"/>
    <col min="2" max="2" width="30.140625" style="0" customWidth="1"/>
    <col min="3" max="3" width="13.140625" style="0" customWidth="1"/>
    <col min="4" max="4" width="13.00390625" style="0" customWidth="1"/>
    <col min="5" max="5" width="13.00390625" style="0" bestFit="1" customWidth="1"/>
    <col min="6" max="6" width="12.140625" style="0" bestFit="1" customWidth="1"/>
    <col min="9" max="9" width="9.421875" style="0" bestFit="1" customWidth="1"/>
    <col min="10" max="10" width="12.7109375" style="0" bestFit="1" customWidth="1"/>
    <col min="11" max="11" width="26.140625" style="0" customWidth="1"/>
  </cols>
  <sheetData>
    <row r="1" spans="1:11" ht="15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4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">
      <c r="A4" s="102" t="s">
        <v>13</v>
      </c>
      <c r="B4" s="102"/>
      <c r="C4" s="102"/>
      <c r="D4" s="102"/>
      <c r="E4" s="102"/>
      <c r="F4" s="102"/>
      <c r="G4" s="102"/>
      <c r="H4" s="102"/>
      <c r="I4" s="36"/>
      <c r="J4" s="36"/>
      <c r="K4" s="37"/>
    </row>
    <row r="5" spans="1:11" ht="15">
      <c r="A5" s="102" t="s">
        <v>14</v>
      </c>
      <c r="B5" s="102"/>
      <c r="C5" s="102"/>
      <c r="D5" s="102"/>
      <c r="E5" s="102"/>
      <c r="F5" s="102"/>
      <c r="G5" s="38"/>
      <c r="H5" s="38"/>
      <c r="I5" s="36"/>
      <c r="J5" s="36"/>
      <c r="K5" s="37"/>
    </row>
    <row r="6" spans="1:11" ht="15">
      <c r="A6" s="102" t="s">
        <v>15</v>
      </c>
      <c r="B6" s="102"/>
      <c r="C6" s="102"/>
      <c r="D6" s="102"/>
      <c r="E6" s="102"/>
      <c r="F6" s="102"/>
      <c r="G6" s="102"/>
      <c r="H6" s="102"/>
      <c r="I6" s="36"/>
      <c r="J6" s="36"/>
      <c r="K6" s="37"/>
    </row>
    <row r="7" spans="1:11" ht="15">
      <c r="A7" s="99" t="s">
        <v>29</v>
      </c>
      <c r="B7" s="99"/>
      <c r="C7" s="99"/>
      <c r="D7" s="99"/>
      <c r="E7" s="99"/>
      <c r="F7" s="99"/>
      <c r="G7" s="99"/>
      <c r="H7" s="99"/>
      <c r="I7" s="100"/>
      <c r="J7" s="100"/>
      <c r="K7" s="100"/>
    </row>
    <row r="8" spans="1:11" ht="13.5" thickBot="1">
      <c r="A8" s="40"/>
      <c r="B8" s="41"/>
      <c r="C8" s="42"/>
      <c r="D8" s="42"/>
      <c r="E8" s="42"/>
      <c r="F8" s="42"/>
      <c r="G8" s="42"/>
      <c r="H8" s="42"/>
      <c r="I8" s="42"/>
      <c r="J8" s="42"/>
      <c r="K8" s="41"/>
    </row>
    <row r="9" spans="1:11" ht="34.5" thickBot="1">
      <c r="A9" s="9" t="s">
        <v>64</v>
      </c>
      <c r="B9" s="10" t="s">
        <v>16</v>
      </c>
      <c r="C9" s="10" t="s">
        <v>17</v>
      </c>
      <c r="D9" s="10" t="s">
        <v>69</v>
      </c>
      <c r="E9" s="10" t="s">
        <v>70</v>
      </c>
      <c r="F9" s="10" t="s">
        <v>71</v>
      </c>
      <c r="G9" s="10" t="s">
        <v>18</v>
      </c>
      <c r="H9" s="10" t="s">
        <v>19</v>
      </c>
      <c r="I9" s="10" t="s">
        <v>20</v>
      </c>
      <c r="J9" s="10" t="s">
        <v>21</v>
      </c>
      <c r="K9" s="27" t="s">
        <v>22</v>
      </c>
    </row>
    <row r="10" spans="1:11" ht="56.25" customHeight="1">
      <c r="A10" s="61">
        <v>1</v>
      </c>
      <c r="B10" s="51" t="s">
        <v>30</v>
      </c>
      <c r="C10" s="96" t="s">
        <v>57</v>
      </c>
      <c r="D10" s="96" t="s">
        <v>37</v>
      </c>
      <c r="E10" s="96" t="s">
        <v>38</v>
      </c>
      <c r="F10" s="96" t="s">
        <v>9</v>
      </c>
      <c r="G10" s="69">
        <v>40180</v>
      </c>
      <c r="H10" s="69">
        <v>40543</v>
      </c>
      <c r="I10" s="96" t="s">
        <v>39</v>
      </c>
      <c r="J10" s="52">
        <v>1244166000</v>
      </c>
      <c r="K10" s="53" t="s">
        <v>56</v>
      </c>
    </row>
    <row r="11" spans="1:11" ht="45" customHeight="1">
      <c r="A11" s="62">
        <v>2</v>
      </c>
      <c r="B11" s="45" t="s">
        <v>31</v>
      </c>
      <c r="C11" s="97"/>
      <c r="D11" s="97"/>
      <c r="E11" s="97"/>
      <c r="F11" s="97"/>
      <c r="G11" s="70">
        <v>40180</v>
      </c>
      <c r="H11" s="70">
        <v>40543</v>
      </c>
      <c r="I11" s="97"/>
      <c r="J11" s="47">
        <v>2000000000</v>
      </c>
      <c r="K11" s="55" t="s">
        <v>44</v>
      </c>
    </row>
    <row r="12" spans="1:11" ht="30.75" customHeight="1">
      <c r="A12" s="62">
        <v>3</v>
      </c>
      <c r="B12" s="45" t="s">
        <v>32</v>
      </c>
      <c r="C12" s="97"/>
      <c r="D12" s="97"/>
      <c r="E12" s="97"/>
      <c r="F12" s="97"/>
      <c r="G12" s="70">
        <v>40180</v>
      </c>
      <c r="H12" s="70">
        <v>40543</v>
      </c>
      <c r="I12" s="97"/>
      <c r="J12" s="47">
        <v>644806499</v>
      </c>
      <c r="K12" s="55" t="s">
        <v>46</v>
      </c>
    </row>
    <row r="13" spans="1:11" ht="33" customHeight="1">
      <c r="A13" s="103">
        <v>4</v>
      </c>
      <c r="B13" s="101" t="s">
        <v>33</v>
      </c>
      <c r="C13" s="97"/>
      <c r="D13" s="97"/>
      <c r="E13" s="97"/>
      <c r="F13" s="97"/>
      <c r="G13" s="70">
        <v>40180</v>
      </c>
      <c r="H13" s="70">
        <v>40543</v>
      </c>
      <c r="I13" s="97"/>
      <c r="J13" s="47">
        <v>1000000000</v>
      </c>
      <c r="K13" s="55" t="s">
        <v>48</v>
      </c>
    </row>
    <row r="14" spans="1:11" ht="51">
      <c r="A14" s="103">
        <v>5</v>
      </c>
      <c r="B14" s="101"/>
      <c r="C14" s="97"/>
      <c r="D14" s="97"/>
      <c r="E14" s="97"/>
      <c r="F14" s="97"/>
      <c r="G14" s="70">
        <v>40180</v>
      </c>
      <c r="H14" s="70">
        <v>40543</v>
      </c>
      <c r="I14" s="97"/>
      <c r="J14" s="47">
        <v>4000000000</v>
      </c>
      <c r="K14" s="55" t="s">
        <v>58</v>
      </c>
    </row>
    <row r="15" spans="1:11" ht="36">
      <c r="A15" s="62">
        <v>5</v>
      </c>
      <c r="B15" s="45" t="s">
        <v>34</v>
      </c>
      <c r="C15" s="97"/>
      <c r="D15" s="97"/>
      <c r="E15" s="97"/>
      <c r="F15" s="97"/>
      <c r="G15" s="70">
        <v>40180</v>
      </c>
      <c r="H15" s="70">
        <v>40543</v>
      </c>
      <c r="I15" s="97"/>
      <c r="J15" s="47">
        <v>6712728217</v>
      </c>
      <c r="K15" s="55" t="s">
        <v>51</v>
      </c>
    </row>
    <row r="16" spans="1:11" ht="36">
      <c r="A16" s="62">
        <v>6</v>
      </c>
      <c r="B16" s="45" t="s">
        <v>35</v>
      </c>
      <c r="C16" s="97"/>
      <c r="D16" s="97"/>
      <c r="E16" s="97"/>
      <c r="F16" s="97"/>
      <c r="G16" s="70">
        <v>40180</v>
      </c>
      <c r="H16" s="70">
        <v>40543</v>
      </c>
      <c r="I16" s="97"/>
      <c r="J16" s="47">
        <v>1000000000</v>
      </c>
      <c r="K16" s="55" t="s">
        <v>54</v>
      </c>
    </row>
    <row r="17" spans="1:11" ht="51.75" thickBot="1">
      <c r="A17" s="63">
        <v>7</v>
      </c>
      <c r="B17" s="46" t="s">
        <v>36</v>
      </c>
      <c r="C17" s="98"/>
      <c r="D17" s="98"/>
      <c r="E17" s="98"/>
      <c r="F17" s="98"/>
      <c r="G17" s="71">
        <v>40441</v>
      </c>
      <c r="H17" s="71">
        <v>40543</v>
      </c>
      <c r="I17" s="98"/>
      <c r="J17" s="48">
        <v>50000000</v>
      </c>
      <c r="K17" s="35" t="s">
        <v>59</v>
      </c>
    </row>
    <row r="18" ht="12.75">
      <c r="A18" s="49"/>
    </row>
  </sheetData>
  <sheetProtection/>
  <mergeCells count="15">
    <mergeCell ref="A5:F5"/>
    <mergeCell ref="A6:H6"/>
    <mergeCell ref="A13:A14"/>
    <mergeCell ref="A1:K1"/>
    <mergeCell ref="A2:K2"/>
    <mergeCell ref="A3:K3"/>
    <mergeCell ref="A4:H4"/>
    <mergeCell ref="F10:F17"/>
    <mergeCell ref="I10:I17"/>
    <mergeCell ref="A7:H7"/>
    <mergeCell ref="I7:K7"/>
    <mergeCell ref="B13:B14"/>
    <mergeCell ref="C10:C17"/>
    <mergeCell ref="D10:D17"/>
    <mergeCell ref="E10:E1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3.00390625" style="0" bestFit="1" customWidth="1"/>
    <col min="2" max="2" width="26.28125" style="0" customWidth="1"/>
    <col min="3" max="3" width="14.7109375" style="0" customWidth="1"/>
    <col min="4" max="4" width="14.421875" style="0" customWidth="1"/>
    <col min="5" max="5" width="33.28125" style="0" customWidth="1"/>
    <col min="6" max="6" width="14.140625" style="0" customWidth="1"/>
    <col min="7" max="7" width="17.7109375" style="0" bestFit="1" customWidth="1"/>
    <col min="9" max="9" width="16.28125" style="0" customWidth="1"/>
    <col min="10" max="10" width="16.57421875" style="0" bestFit="1" customWidth="1"/>
    <col min="11" max="11" width="14.421875" style="0" customWidth="1"/>
  </cols>
  <sheetData>
    <row r="1" spans="1:9" ht="15">
      <c r="A1" s="104" t="s">
        <v>23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104" t="s">
        <v>12</v>
      </c>
      <c r="B2" s="104"/>
      <c r="C2" s="104"/>
      <c r="D2" s="104"/>
      <c r="E2" s="104"/>
      <c r="F2" s="104"/>
      <c r="G2" s="104"/>
      <c r="H2" s="104"/>
      <c r="I2" s="104"/>
    </row>
    <row r="3" spans="1:9" ht="15">
      <c r="A3" s="104"/>
      <c r="B3" s="104"/>
      <c r="C3" s="104"/>
      <c r="D3" s="104"/>
      <c r="E3" s="104"/>
      <c r="F3" s="104"/>
      <c r="G3" s="104"/>
      <c r="H3" s="104"/>
      <c r="I3" s="104"/>
    </row>
    <row r="4" spans="1:9" ht="15">
      <c r="A4" s="102" t="s">
        <v>13</v>
      </c>
      <c r="B4" s="102"/>
      <c r="C4" s="102"/>
      <c r="D4" s="102"/>
      <c r="E4" s="102"/>
      <c r="F4" s="102"/>
      <c r="G4" s="102"/>
      <c r="H4" s="102"/>
      <c r="I4" s="36"/>
    </row>
    <row r="5" spans="1:9" ht="15">
      <c r="A5" s="102" t="s">
        <v>14</v>
      </c>
      <c r="B5" s="102"/>
      <c r="C5" s="102"/>
      <c r="D5" s="102"/>
      <c r="E5" s="102"/>
      <c r="F5" s="102"/>
      <c r="G5" s="38"/>
      <c r="H5" s="38"/>
      <c r="I5" s="36"/>
    </row>
    <row r="6" spans="1:9" ht="15">
      <c r="A6" s="102" t="s">
        <v>15</v>
      </c>
      <c r="B6" s="102"/>
      <c r="C6" s="102"/>
      <c r="D6" s="102"/>
      <c r="E6" s="102"/>
      <c r="F6" s="102"/>
      <c r="G6" s="102"/>
      <c r="H6" s="102"/>
      <c r="I6" s="36"/>
    </row>
    <row r="7" spans="1:9" ht="15">
      <c r="A7" s="99" t="s">
        <v>29</v>
      </c>
      <c r="B7" s="99"/>
      <c r="C7" s="99"/>
      <c r="D7" s="99"/>
      <c r="E7" s="99"/>
      <c r="F7" s="99"/>
      <c r="G7" s="99"/>
      <c r="H7" s="99"/>
      <c r="I7" s="39"/>
    </row>
    <row r="8" spans="1:9" ht="15.75" thickBot="1">
      <c r="A8" s="43"/>
      <c r="B8" s="43"/>
      <c r="C8" s="43"/>
      <c r="D8" s="43"/>
      <c r="E8" s="43"/>
      <c r="F8" s="43"/>
      <c r="G8" s="43"/>
      <c r="H8" s="43"/>
      <c r="I8" s="39"/>
    </row>
    <row r="9" spans="1:9" ht="12.75">
      <c r="A9" s="109" t="s">
        <v>64</v>
      </c>
      <c r="B9" s="111" t="s">
        <v>16</v>
      </c>
      <c r="C9" s="111" t="s">
        <v>65</v>
      </c>
      <c r="D9" s="111" t="s">
        <v>70</v>
      </c>
      <c r="E9" s="107" t="s">
        <v>24</v>
      </c>
      <c r="F9" s="107" t="s">
        <v>4</v>
      </c>
      <c r="G9" s="107"/>
      <c r="H9" s="107"/>
      <c r="I9" s="105" t="s">
        <v>25</v>
      </c>
    </row>
    <row r="10" spans="1:9" ht="45.75" thickBot="1">
      <c r="A10" s="110"/>
      <c r="B10" s="112"/>
      <c r="C10" s="112"/>
      <c r="D10" s="113"/>
      <c r="E10" s="108"/>
      <c r="F10" s="44" t="s">
        <v>26</v>
      </c>
      <c r="G10" s="44" t="s">
        <v>27</v>
      </c>
      <c r="H10" s="44" t="s">
        <v>28</v>
      </c>
      <c r="I10" s="106"/>
    </row>
    <row r="11" spans="1:10" ht="64.5" customHeight="1">
      <c r="A11" s="50">
        <v>1</v>
      </c>
      <c r="B11" s="51" t="s">
        <v>30</v>
      </c>
      <c r="C11" s="96" t="s">
        <v>57</v>
      </c>
      <c r="D11" s="96" t="s">
        <v>38</v>
      </c>
      <c r="E11" s="51" t="s">
        <v>83</v>
      </c>
      <c r="F11" s="57">
        <v>1</v>
      </c>
      <c r="G11" s="57" t="e">
        <f>+#REF!/'11'!J10</f>
        <v>#REF!</v>
      </c>
      <c r="H11" s="57">
        <f>+4A!H10</f>
        <v>0.201</v>
      </c>
      <c r="I11" s="81" t="s">
        <v>82</v>
      </c>
      <c r="J11" s="66"/>
    </row>
    <row r="12" spans="1:9" ht="48">
      <c r="A12" s="54">
        <v>2</v>
      </c>
      <c r="B12" s="45" t="s">
        <v>31</v>
      </c>
      <c r="C12" s="97"/>
      <c r="D12" s="97"/>
      <c r="E12" s="45" t="s">
        <v>84</v>
      </c>
      <c r="F12" s="58">
        <v>1</v>
      </c>
      <c r="G12" s="58" t="e">
        <f>+#REF!/'11'!J11</f>
        <v>#REF!</v>
      </c>
      <c r="H12" s="58">
        <f>+4A!H11</f>
        <v>0.142</v>
      </c>
      <c r="I12" s="82"/>
    </row>
    <row r="13" spans="1:9" ht="60">
      <c r="A13" s="54">
        <v>3</v>
      </c>
      <c r="B13" s="45" t="s">
        <v>32</v>
      </c>
      <c r="C13" s="97"/>
      <c r="D13" s="97"/>
      <c r="E13" s="45" t="s">
        <v>85</v>
      </c>
      <c r="F13" s="58">
        <v>1</v>
      </c>
      <c r="G13" s="58" t="e">
        <f>+#REF!/'11'!J12</f>
        <v>#REF!</v>
      </c>
      <c r="H13" s="58">
        <f>1924/1400</f>
        <v>1.3742857142857143</v>
      </c>
      <c r="I13" s="60"/>
    </row>
    <row r="14" spans="1:9" ht="84.75" customHeight="1">
      <c r="A14" s="54">
        <v>4</v>
      </c>
      <c r="B14" s="45" t="s">
        <v>33</v>
      </c>
      <c r="C14" s="97"/>
      <c r="D14" s="97"/>
      <c r="E14" s="45" t="s">
        <v>86</v>
      </c>
      <c r="F14" s="58">
        <v>1</v>
      </c>
      <c r="G14" s="58" t="e">
        <f>+#REF!/'11'!J14</f>
        <v>#REF!</v>
      </c>
      <c r="H14" s="58">
        <f>+4A!H13</f>
        <v>1</v>
      </c>
      <c r="I14" s="60" t="s">
        <v>74</v>
      </c>
    </row>
    <row r="15" spans="1:9" ht="60">
      <c r="A15" s="54">
        <v>5</v>
      </c>
      <c r="B15" s="45" t="s">
        <v>34</v>
      </c>
      <c r="C15" s="97"/>
      <c r="D15" s="97"/>
      <c r="E15" s="45" t="s">
        <v>87</v>
      </c>
      <c r="F15" s="58">
        <v>1</v>
      </c>
      <c r="G15" s="58" t="e">
        <f>+#REF!/'11'!J15</f>
        <v>#REF!</v>
      </c>
      <c r="H15" s="58">
        <f>+4A!H14</f>
        <v>1</v>
      </c>
      <c r="I15" s="60"/>
    </row>
    <row r="16" spans="1:9" ht="60">
      <c r="A16" s="54">
        <v>6</v>
      </c>
      <c r="B16" s="45" t="s">
        <v>35</v>
      </c>
      <c r="C16" s="97"/>
      <c r="D16" s="97"/>
      <c r="E16" s="45" t="s">
        <v>88</v>
      </c>
      <c r="F16" s="58">
        <v>1</v>
      </c>
      <c r="G16" s="58" t="e">
        <f>+#REF!/'11'!J16</f>
        <v>#REF!</v>
      </c>
      <c r="H16" s="58">
        <f>+4A!H16</f>
        <v>0.9413333333333334</v>
      </c>
      <c r="I16" s="60" t="s">
        <v>73</v>
      </c>
    </row>
    <row r="17" spans="1:9" ht="60.75" thickBot="1">
      <c r="A17" s="56">
        <v>7</v>
      </c>
      <c r="B17" s="46" t="s">
        <v>36</v>
      </c>
      <c r="C17" s="98"/>
      <c r="D17" s="98"/>
      <c r="E17" s="46" t="s">
        <v>89</v>
      </c>
      <c r="F17" s="59">
        <v>1</v>
      </c>
      <c r="G17" s="59" t="e">
        <f>+#REF!/'11'!J17</f>
        <v>#REF!</v>
      </c>
      <c r="H17" s="59">
        <f>+4A!H17</f>
        <v>1</v>
      </c>
      <c r="I17" s="72"/>
    </row>
  </sheetData>
  <sheetProtection/>
  <mergeCells count="17">
    <mergeCell ref="A7:H7"/>
    <mergeCell ref="E9:E10"/>
    <mergeCell ref="F9:H9"/>
    <mergeCell ref="A9:A10"/>
    <mergeCell ref="B9:B10"/>
    <mergeCell ref="C9:C10"/>
    <mergeCell ref="D9:D10"/>
    <mergeCell ref="I11:I12"/>
    <mergeCell ref="C11:C17"/>
    <mergeCell ref="D11:D17"/>
    <mergeCell ref="A1:I1"/>
    <mergeCell ref="A2:I2"/>
    <mergeCell ref="A3:I3"/>
    <mergeCell ref="A4:H4"/>
    <mergeCell ref="A5:F5"/>
    <mergeCell ref="A6:H6"/>
    <mergeCell ref="I9:I1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2011-02-22T21:33:05Z</cp:lastPrinted>
  <dcterms:created xsi:type="dcterms:W3CDTF">2009-09-17T13:43:28Z</dcterms:created>
  <dcterms:modified xsi:type="dcterms:W3CDTF">2011-02-23T20:52:07Z</dcterms:modified>
  <cp:category/>
  <cp:version/>
  <cp:contentType/>
  <cp:contentStatus/>
</cp:coreProperties>
</file>