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60" windowWidth="15195" windowHeight="8700" tabRatio="280" activeTab="3"/>
  </bookViews>
  <sheets>
    <sheet name="4" sheetId="1" r:id="rId1"/>
    <sheet name="4A" sheetId="2" r:id="rId2"/>
    <sheet name="11" sheetId="3" r:id="rId3"/>
    <sheet name="11A" sheetId="4" r:id="rId4"/>
  </sheets>
  <definedNames>
    <definedName name="_xlnm.Print_Area" localSheetId="2">'11'!$A$1:$K$26</definedName>
    <definedName name="_xlnm.Print_Area" localSheetId="3">'11A'!$A$1:$I$27</definedName>
  </definedNames>
  <calcPr fullCalcOnLoad="1"/>
</workbook>
</file>

<file path=xl/comments2.xml><?xml version="1.0" encoding="utf-8"?>
<comments xmlns="http://schemas.openxmlformats.org/spreadsheetml/2006/main">
  <authors>
    <author>planeacion04</author>
  </authors>
  <commentLis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I8" authorId="0">
      <text>
        <r>
          <rPr>
            <b/>
            <sz val="8"/>
            <rFont val="Tahoma"/>
            <family val="2"/>
          </rPr>
          <t>planeacion04:</t>
        </r>
        <r>
          <rPr>
            <sz val="8"/>
            <rFont val="Tahoma"/>
            <family val="2"/>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2"/>
          </rPr>
          <t>planeacion04:</t>
        </r>
        <r>
          <rPr>
            <sz val="8"/>
            <rFont val="Tahoma"/>
            <family val="2"/>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<sst xmlns="http://schemas.openxmlformats.org/spreadsheetml/2006/main" count="146" uniqueCount="114">
  <si>
    <t>No</t>
  </si>
  <si>
    <t>Se incrementará en 240, los nuevos usuarios que accederán al servicio de energía eléctrica en el sector rural.</t>
  </si>
  <si>
    <t>Nuevos usuarios que acceden al servicio de energía eléctrica en el sector rural.</t>
  </si>
  <si>
    <t>Se construirá 36 kilómetros de nuevas redes de energía eléctrica en el sector rural.</t>
  </si>
  <si>
    <t>Kilómetros de nuevas redes de energía eléctrica construidos.</t>
  </si>
  <si>
    <t>Se mejorará 24 kilómetros de redes de energía eléctrica rurales.</t>
  </si>
  <si>
    <t>Se implementará 1 proyecto de fuentes alternativas de suministro de energía para las veredas lejanas del Municipio de Pasto.</t>
  </si>
  <si>
    <t xml:space="preserve">Proyecto de fuentes alternativas de suministro de energía implementados. </t>
  </si>
  <si>
    <t>Se iluminará 8 polideportivos rurales.</t>
  </si>
  <si>
    <t>Polideportivos iluminados.</t>
  </si>
  <si>
    <t>Kilómetros de nuevas redes de energía eléctrica mejorados</t>
  </si>
  <si>
    <t>FORMATO 4</t>
  </si>
  <si>
    <t>PLANES DE ACCION U OPERATIVOS</t>
  </si>
  <si>
    <r>
      <t>ENTIDAD</t>
    </r>
    <r>
      <rPr>
        <sz val="10"/>
        <rFont val="Arial"/>
        <family val="0"/>
      </rPr>
      <t>:  Alcaldía Municipal de Pasto.</t>
    </r>
  </si>
  <si>
    <r>
      <t>REPRESENTANTE LEGAL</t>
    </r>
    <r>
      <rPr>
        <sz val="10"/>
        <rFont val="Arial"/>
        <family val="0"/>
      </rPr>
      <t>:  Eduardo Alvarado Santander</t>
    </r>
  </si>
  <si>
    <t>AREAS INVOLUCRADAS</t>
  </si>
  <si>
    <t>META CUATRIENIO PLAN DE DESARROLLO</t>
  </si>
  <si>
    <t>INDICADORES CLAVES DE RENDIMIENTO</t>
  </si>
  <si>
    <t>ACTIVIDADES 
(AVANCE PROGRAMADO PARA EL AÑO  2010)</t>
  </si>
  <si>
    <t>RECURSOS</t>
  </si>
  <si>
    <t>RESPONSABLES</t>
  </si>
  <si>
    <t>TIEMPO PROGRAMADO</t>
  </si>
  <si>
    <t>Contratacion de interventoria a la empresa de servicio de Alumbrado SEPAL SA e interventoria a 2 proyectos de electrificacion Rural en el municipio de Pasto</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</si>
  <si>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</si>
  <si>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</si>
  <si>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</si>
  <si>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</si>
  <si>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2009</t>
    </r>
  </si>
  <si>
    <r>
      <t>PROGRAMA</t>
    </r>
    <r>
      <rPr>
        <sz val="10"/>
        <rFont val="Arial"/>
        <family val="0"/>
      </rPr>
      <t>: Electrificación rural.</t>
    </r>
  </si>
  <si>
    <t>NOMBRE PROYECTO</t>
  </si>
  <si>
    <t>ÁREAS INVOLUCRADAS</t>
  </si>
  <si>
    <t>FECHA INICIO VIABILIDAD</t>
  </si>
  <si>
    <t>FECHA TERMINACIÓN</t>
  </si>
  <si>
    <t>LUGAR DE EJECUCIÓN</t>
  </si>
  <si>
    <t>CUANTÍA DEL PROYECTO</t>
  </si>
  <si>
    <t>INDICADORES DE RENDIMIENTO</t>
  </si>
  <si>
    <t>SECRETARIA DE INFRAESTRUCTURA</t>
  </si>
  <si>
    <t>SISTEMA GENERAL DE PARTICIPACION</t>
  </si>
  <si>
    <t>Kilómetros de nuevas redes de energía eléctrica construidos. Kilómetros de nuevas redes de energía eléctrica mejorados. Nuevas familias con servicio de energía eléctrica.</t>
  </si>
  <si>
    <t>FORMATO No. 11A</t>
  </si>
  <si>
    <t>NOMBRE PROYECTO y CODIGO DE VIABILIDAD</t>
  </si>
  <si>
    <t xml:space="preserve">SEGUIMIENTO </t>
  </si>
  <si>
    <t xml:space="preserve">ACCIONES CORRECTIVAS O INDICADORES DE RENDIMIENTO O EJECUCION </t>
  </si>
  <si>
    <t>PORCENTAJE DE AVANCE EN TIEMPO</t>
  </si>
  <si>
    <t xml:space="preserve">PORCENTAJE DE AVANCE EN RECURSOS </t>
  </si>
  <si>
    <t>PORCENTAJE DE AVANCE EN ACTIVIDAD</t>
  </si>
  <si>
    <t>Secretaria de Infraestructura Municipal</t>
  </si>
  <si>
    <t>Construccion de Redes electricas para el alumbrado publico de la via principal Cementerio Central Vereda San Juan de Angnoy Corregimiento de Mapachico</t>
  </si>
  <si>
    <t>Iluminación vía principal, planta Agroindustrial vereda San Fernando Centro  corregimiento de San Fernando Municipio de Pasto</t>
  </si>
  <si>
    <t>construccion de redes electricas vereda la Alianza Sector Bellavista Corregimiento de Buesaquillo</t>
  </si>
  <si>
    <t>Cambio de postes, transformadores y mejoramiento de red eléctrica para la Vereda de San Antonio corregimiento de Obonuco</t>
  </si>
  <si>
    <t>Iluminación polideportivo Vereda Obonuco Centro Corregimiento de Obonuco</t>
  </si>
  <si>
    <t>Construccion y remodelación de redes electicas vereda Gualmatan Centro y Huertecillas Corregimiento de Gualmatan</t>
  </si>
  <si>
    <t>Construcción de redes electricas II Fase Vereda Alto San Fernando Corregimiento de San Fernando</t>
  </si>
  <si>
    <t xml:space="preserve">Construcción de redes electricas vereda Cujacal Sector Fundación María de Nazareth Corregimiento de Buesaquillo </t>
  </si>
  <si>
    <t>periodo informado 2 semestre de 2010</t>
  </si>
  <si>
    <t>ING. HAROLD F. TORRES JOJOA SECRETARIO DE INFRAESTRUCRUTA MUNICIPAL</t>
  </si>
  <si>
    <r>
      <t xml:space="preserve">Entidad: </t>
    </r>
    <r>
      <rPr>
        <sz val="8"/>
        <rFont val="Arial"/>
        <family val="2"/>
      </rPr>
      <t>Alcaldía Municipal de Pasto.</t>
    </r>
  </si>
  <si>
    <r>
      <t xml:space="preserve">Representante legal:  </t>
    </r>
    <r>
      <rPr>
        <sz val="8"/>
        <rFont val="Arial"/>
        <family val="2"/>
      </rPr>
      <t>EDUARDO ALVARADO SANTANDER</t>
    </r>
  </si>
  <si>
    <r>
      <t xml:space="preserve">Periodo informado:  </t>
    </r>
    <r>
      <rPr>
        <sz val="8"/>
        <rFont val="Arial"/>
        <family val="2"/>
      </rPr>
      <t>Año 2010</t>
    </r>
  </si>
  <si>
    <r>
      <t>PROGRAMA</t>
    </r>
    <r>
      <rPr>
        <sz val="8"/>
        <rFont val="Arial"/>
        <family val="2"/>
      </rPr>
      <t>: Electrificación rural.</t>
    </r>
  </si>
  <si>
    <t xml:space="preserve">Ampliaciòn de redes electricas de la vereda San Gabriel del Corregimiento el Socorro </t>
  </si>
  <si>
    <t>Remodelación de redes eléctricas II Etapa vereda Dolores - Corregimiento de Mocondino - Municipio de Pasto.</t>
  </si>
  <si>
    <t>Suministro e instalación de 3 postes en la vereda Motilón - sector Las Lajas, corregimiento de El Encano. Municipio de Pasto.</t>
  </si>
  <si>
    <t xml:space="preserve">                                                                                                                                                                                                                                                                                                                                                                                                                                                                                                                                                                                                                                                                                                                                                                                                                                                                                                                                                                                                                                                                                                                                                                                                                                                                                                                                                                                                                                                                                                                                                                                                                                                                                                                                                                                                                                                                                                                                                                                                                                                                                                                                                                                                                                                                                                                                                                                                                                                                                                                                                                                                                                                                                                                                                                                                                                                                                                                                                                                                                                                                                                                                                                                                                                                                                                                                                                                                                                                                                                                                                                                                                                                                                                                                                                                                                                                                                                                                                                                                                                                                                                                                                                                                                                                              </t>
  </si>
  <si>
    <t>AREAS INVOLUCRADAS (1)</t>
  </si>
  <si>
    <t>META CUATRIENIO PLAN DE DESARROLLO (2)</t>
  </si>
  <si>
    <t>ACTIVIDADES 
(AVANCE PROGRAMADO PARA EL AÑO  2010)  (3)</t>
  </si>
  <si>
    <t>SEGUIMIENTO (4)</t>
  </si>
  <si>
    <t>AVANCE</t>
  </si>
  <si>
    <t>ACCIONES CORRECTIVAS. (6)</t>
  </si>
  <si>
    <t>% DE AVANCE EN EL TIEMPO (4)</t>
  </si>
  <si>
    <t>% DE AVANCE DE LA ACTIVIDAD (5)</t>
  </si>
  <si>
    <r>
      <t xml:space="preserve">PROGRAMA: </t>
    </r>
    <r>
      <rPr>
        <sz val="10"/>
        <rFont val="Arial"/>
        <family val="2"/>
      </rPr>
      <t>Electrificación rural</t>
    </r>
  </si>
  <si>
    <t>Secretaría de Infraestructura</t>
  </si>
  <si>
    <t>SGP</t>
  </si>
  <si>
    <t>1 año</t>
  </si>
  <si>
    <t xml:space="preserve">MEDIOS DE VERIFICACION:                       RESULTADOS: </t>
  </si>
  <si>
    <t>Consultoría, interventoría y apoyo técnico para realizar la preinversión, contratación y ejecución de proyectos de electrificación rural. Municipio de Pasto.</t>
  </si>
  <si>
    <t>Harold F. Torres Secretaría de Infraestructura</t>
  </si>
  <si>
    <r>
      <t xml:space="preserve">PERIODO INFORMADO:    </t>
    </r>
    <r>
      <rPr>
        <sz val="10"/>
        <rFont val="Arial"/>
        <family val="2"/>
      </rPr>
      <t>Semestre 2 de 2010</t>
    </r>
  </si>
  <si>
    <t>Construccion de redes electricas vereda San Francisco sector San Sebastian las palmas, Corregimiento de Buesaquillo Muniicpio de Pasto</t>
  </si>
  <si>
    <t>ING. HAROLD TORRES JOJOA - Secretario de Infraestructura.</t>
  </si>
  <si>
    <r>
      <t>MEDIOS DE VERIFICACION</t>
    </r>
    <r>
      <rPr>
        <sz val="8"/>
        <rFont val="Arial"/>
        <family val="2"/>
      </rPr>
      <t xml:space="preserve">: Contratos, actas, informes de interventoria. </t>
    </r>
    <r>
      <rPr>
        <b/>
        <sz val="8"/>
        <rFont val="Arial"/>
        <family val="2"/>
      </rPr>
      <t>RESULTADOS</t>
    </r>
    <r>
      <rPr>
        <sz val="8"/>
        <rFont val="Arial"/>
        <family val="2"/>
      </rPr>
      <t>:  50 Nuevas familias, 110 postes de concreto 8 mts,6,3 KM de red construidos.4,2 km de red Mejorados</t>
    </r>
  </si>
  <si>
    <r>
      <t>MEDIOS DE VERIFICACION</t>
    </r>
    <r>
      <rPr>
        <sz val="8"/>
        <rFont val="Arial"/>
        <family val="2"/>
      </rPr>
      <t xml:space="preserve">: Contratos, actas, informes de interventoria. </t>
    </r>
    <r>
      <rPr>
        <b/>
        <sz val="8"/>
        <rFont val="Arial"/>
        <family val="2"/>
      </rPr>
      <t>RESULTADOS</t>
    </r>
    <r>
      <rPr>
        <sz val="8"/>
        <rFont val="Arial"/>
        <family val="2"/>
      </rPr>
      <t>:  13 Nuevas familias;2,5 KM de red construidos;</t>
    </r>
  </si>
  <si>
    <r>
      <t>MEDIOS DE VERIFICACION</t>
    </r>
    <r>
      <rPr>
        <sz val="8"/>
        <rFont val="Arial"/>
        <family val="2"/>
      </rPr>
      <t xml:space="preserve">: Contratos, actas, informes de interventoria. </t>
    </r>
    <r>
      <rPr>
        <b/>
        <sz val="8"/>
        <rFont val="Arial"/>
        <family val="2"/>
      </rPr>
      <t>RESULTADOS</t>
    </r>
    <r>
      <rPr>
        <sz val="8"/>
        <rFont val="Arial"/>
        <family val="2"/>
      </rPr>
      <t>:  2 Nuevas familias; 0,6 KM de red construidos;</t>
    </r>
  </si>
  <si>
    <r>
      <t>MEDIOS DE VERIFICACION</t>
    </r>
    <r>
      <rPr>
        <sz val="8"/>
        <rFont val="Arial"/>
        <family val="2"/>
      </rPr>
      <t xml:space="preserve">: Contratos, actas, informes de interventoria. </t>
    </r>
    <r>
      <rPr>
        <b/>
        <sz val="8"/>
        <rFont val="Arial"/>
        <family val="2"/>
      </rPr>
      <t>RESULTADOS</t>
    </r>
    <r>
      <rPr>
        <sz val="8"/>
        <rFont val="Arial"/>
        <family val="2"/>
      </rPr>
      <t>:  1 Nuevas familias; 0,17 KM de red construidos</t>
    </r>
  </si>
  <si>
    <r>
      <t>MEDIOS DE VERIFICACION</t>
    </r>
    <r>
      <rPr>
        <sz val="8"/>
        <rFont val="Arial"/>
        <family val="2"/>
      </rPr>
      <t xml:space="preserve">: Contratos, actas, informes de interventoria. </t>
    </r>
    <r>
      <rPr>
        <b/>
        <sz val="8"/>
        <rFont val="Arial"/>
        <family val="2"/>
      </rPr>
      <t>RESULTADOS</t>
    </r>
    <r>
      <rPr>
        <sz val="8"/>
        <rFont val="Arial"/>
        <family val="2"/>
      </rPr>
      <t>:  5 Nuevas familias; 1 KM de red construidos</t>
    </r>
  </si>
  <si>
    <r>
      <t>MEDIOS DE VERIFICACION</t>
    </r>
    <r>
      <rPr>
        <sz val="8"/>
        <rFont val="Arial"/>
        <family val="2"/>
      </rPr>
      <t xml:space="preserve">: Contratos, actas, informes de interventoria. </t>
    </r>
    <r>
      <rPr>
        <b/>
        <sz val="8"/>
        <rFont val="Arial"/>
        <family val="2"/>
      </rPr>
      <t>RESULTADOS</t>
    </r>
    <r>
      <rPr>
        <sz val="8"/>
        <rFont val="Arial"/>
        <family val="2"/>
      </rPr>
      <t>:  4 Nuevas familias; 0,9 km de red Mejorados</t>
    </r>
  </si>
  <si>
    <r>
      <t>MEDIOS DE VERIFICACION</t>
    </r>
    <r>
      <rPr>
        <sz val="8"/>
        <rFont val="Arial"/>
        <family val="2"/>
      </rPr>
      <t xml:space="preserve">: Contratos, actas, informes de interventoria. </t>
    </r>
    <r>
      <rPr>
        <b/>
        <sz val="8"/>
        <rFont val="Arial"/>
        <family val="2"/>
      </rPr>
      <t>RESULTADOS</t>
    </r>
    <r>
      <rPr>
        <sz val="8"/>
        <rFont val="Arial"/>
        <family val="2"/>
      </rPr>
      <t>:  4 Nuevas familias; 1,22 KM de red construidos</t>
    </r>
  </si>
  <si>
    <r>
      <t>MEDIOS DE VERIFICACION</t>
    </r>
    <r>
      <rPr>
        <sz val="8"/>
        <rFont val="Arial"/>
        <family val="2"/>
      </rPr>
      <t xml:space="preserve">: Contratos, actas, informes de interventoria. </t>
    </r>
    <r>
      <rPr>
        <b/>
        <sz val="8"/>
        <rFont val="Arial"/>
        <family val="2"/>
      </rPr>
      <t>RESULTADOS</t>
    </r>
    <r>
      <rPr>
        <sz val="8"/>
        <rFont val="Arial"/>
        <family val="2"/>
      </rPr>
      <t>: 7 Nuevas familias;  0,74KM de red construidos</t>
    </r>
  </si>
  <si>
    <r>
      <t>MEDIOS DE VERIFICACION</t>
    </r>
    <r>
      <rPr>
        <sz val="8"/>
        <rFont val="Arial"/>
        <family val="2"/>
      </rPr>
      <t xml:space="preserve">: Contratos, actas, informes de interventoria. </t>
    </r>
    <r>
      <rPr>
        <b/>
        <sz val="8"/>
        <rFont val="Arial"/>
        <family val="2"/>
      </rPr>
      <t>RESULTADOS</t>
    </r>
    <r>
      <rPr>
        <sz val="8"/>
        <rFont val="Arial"/>
        <family val="2"/>
      </rPr>
      <t>:  4 Nuevas familias; 1,2 km de red Mejorados</t>
    </r>
  </si>
  <si>
    <r>
      <t>MEDIOS DE VERIFICACION</t>
    </r>
    <r>
      <rPr>
        <sz val="8"/>
        <rFont val="Arial"/>
        <family val="2"/>
      </rPr>
      <t xml:space="preserve">: Contratos, actas, informes de interventoria. </t>
    </r>
    <r>
      <rPr>
        <b/>
        <sz val="8"/>
        <rFont val="Arial"/>
        <family val="2"/>
      </rPr>
      <t>RESULTADOS</t>
    </r>
    <r>
      <rPr>
        <sz val="8"/>
        <rFont val="Arial"/>
        <family val="2"/>
      </rPr>
      <t>: 8 Nuevas familias; 1,1km de red Mejorados</t>
    </r>
  </si>
  <si>
    <r>
      <t>MEDIOS DE VERIFICACION</t>
    </r>
    <r>
      <rPr>
        <sz val="8"/>
        <rFont val="Arial"/>
        <family val="2"/>
      </rPr>
      <t xml:space="preserve">: Contratos, actas, informes de interventoria. </t>
    </r>
    <r>
      <rPr>
        <b/>
        <sz val="8"/>
        <rFont val="Arial"/>
        <family val="2"/>
      </rPr>
      <t>RESULTADOS</t>
    </r>
    <r>
      <rPr>
        <sz val="8"/>
        <rFont val="Arial"/>
        <family val="2"/>
      </rPr>
      <t>:  2 Nuevas familias; 1km de red Mejorados</t>
    </r>
  </si>
  <si>
    <t>Construcción de redes eléctricas Fase II - Vereda Alto San Fernando, Corregimiento de San Fernando.  Municipio de Pasto</t>
  </si>
  <si>
    <r>
      <t>MEDIOS DE VERIFICACION</t>
    </r>
    <r>
      <rPr>
        <sz val="8"/>
        <rFont val="Arial"/>
        <family val="2"/>
      </rPr>
      <t xml:space="preserve">: Contratos, actas, informes de interventoria. </t>
    </r>
    <r>
      <rPr>
        <b/>
        <sz val="8"/>
        <rFont val="Arial"/>
        <family val="2"/>
      </rPr>
      <t>RESULTADOS</t>
    </r>
    <r>
      <rPr>
        <sz val="8"/>
        <rFont val="Arial"/>
        <family val="2"/>
      </rPr>
      <t>: se adecuó las redes electricas en la urbanización Gilberto Pabón y se y se legalizó las redes ante CEDENAR</t>
    </r>
  </si>
  <si>
    <r>
      <t>MEDIOS DE VERIFICACION</t>
    </r>
    <r>
      <rPr>
        <sz val="8"/>
        <rFont val="Arial"/>
        <family val="2"/>
      </rPr>
      <t xml:space="preserve">: Contratos, actas, informes de interventoria. </t>
    </r>
    <r>
      <rPr>
        <b/>
        <sz val="8"/>
        <rFont val="Arial"/>
        <family val="2"/>
      </rPr>
      <t>RESULTADOS</t>
    </r>
    <r>
      <rPr>
        <sz val="8"/>
        <rFont val="Arial"/>
        <family val="2"/>
      </rPr>
      <t>:  se suministró tres postes en la vereda Motilón Corregimiento El Encano</t>
    </r>
  </si>
  <si>
    <t>Adecuación de redes eléctricas y legalización ante CEDENAR S.S. E.S.P. de la urbanización Gilberto Pabón corregimiento de Jongovito</t>
  </si>
  <si>
    <r>
      <t>MEDIOS DE VERIFICACION</t>
    </r>
    <r>
      <rPr>
        <sz val="8"/>
        <rFont val="Arial"/>
        <family val="2"/>
      </rPr>
      <t xml:space="preserve">: </t>
    </r>
  </si>
  <si>
    <t>No se ejecutó. NO SE PUDO CONTRATAR</t>
  </si>
  <si>
    <t>Iluminación polideportivo vereda Campo Alegre - corregimiento de El Encano. Municipio de Pasto.</t>
  </si>
  <si>
    <t>Ampliación de redes eléctricas vereda Chaves - corregimiento de Catambuco - Municipio de Pasto.</t>
  </si>
  <si>
    <t>Pasto</t>
  </si>
  <si>
    <r>
      <t>MEDIOS DE VERIFICACION</t>
    </r>
    <r>
      <rPr>
        <sz val="8"/>
        <rFont val="Arial"/>
        <family val="2"/>
      </rPr>
      <t xml:space="preserve">: Contratos, actas, informes de interventoria. </t>
    </r>
    <r>
      <rPr>
        <b/>
        <sz val="8"/>
        <rFont val="Arial"/>
        <family val="2"/>
      </rPr>
      <t>RESULTADOS</t>
    </r>
    <r>
      <rPr>
        <sz val="8"/>
        <rFont val="Arial"/>
        <family val="2"/>
      </rPr>
      <t xml:space="preserve">:  </t>
    </r>
  </si>
  <si>
    <t xml:space="preserve">No se ejecutó. </t>
  </si>
  <si>
    <t>FORMATO 4A</t>
  </si>
  <si>
    <r>
      <t>ENTIDAD</t>
    </r>
    <r>
      <rPr>
        <sz val="12"/>
        <rFont val="Arial"/>
        <family val="2"/>
      </rPr>
      <t>:  Alcaldía Municipal de Pasto.</t>
    </r>
  </si>
  <si>
    <r>
      <t>REPRESENTANTE LEGAL</t>
    </r>
    <r>
      <rPr>
        <sz val="12"/>
        <rFont val="Arial"/>
        <family val="2"/>
      </rPr>
      <t>:  Eduardo Alvarado Santander</t>
    </r>
  </si>
  <si>
    <r>
      <t xml:space="preserve">PROGRAMA: </t>
    </r>
    <r>
      <rPr>
        <sz val="12"/>
        <rFont val="Arial"/>
        <family val="2"/>
      </rPr>
      <t>Electrificación rural</t>
    </r>
  </si>
  <si>
    <r>
      <t xml:space="preserve">PERIODO INFORMADO:    </t>
    </r>
    <r>
      <rPr>
        <sz val="12"/>
        <rFont val="Arial"/>
        <family val="2"/>
      </rPr>
      <t>Semestre 2 de 2010</t>
    </r>
  </si>
  <si>
    <r>
      <rPr>
        <b/>
        <sz val="12"/>
        <rFont val="Arial"/>
        <family val="2"/>
      </rPr>
      <t>MEDIOS DE VERIFICACION</t>
    </r>
    <r>
      <rPr>
        <sz val="12"/>
        <rFont val="Arial"/>
        <family val="2"/>
      </rPr>
      <t xml:space="preserve">:  Contratos, informe de interventoria, fotos,  Acta de socialización. </t>
    </r>
    <r>
      <rPr>
        <b/>
        <sz val="12"/>
        <rFont val="Arial"/>
        <family val="2"/>
      </rPr>
      <t>RESULTADOS</t>
    </r>
    <r>
      <rPr>
        <sz val="12"/>
        <rFont val="Arial"/>
        <family val="2"/>
      </rPr>
      <t>: 50 Nuevos usurios Con el desarrollo de las siguientes obras: 1, Ampliación red eléctrica Vereda San Gabriel  (El Socorro)  2, Construccion de Redes electricas para el alumbrado público de la vía principal  Cementerio Vereda de San Juan de Anganoy  3, construccion de redes electricas  Vereda de San Francisco sector San Sebastian las Palmas (Buesaquillo) 4. Construcción de redes electricas vereda la Alianza sector Bellavista(Buesaquillo)  5, Iluminación vía principal planta Agroindustrial Vereda San Fernando Centro (San Fernando) 6. Construcción y remodelacion  de redes electricas Corregimiento de Gualmatán y Huertecillas  7. Construcción de redes electricas II Fase Vereda Alto San Fernando ( Fernando)  8, Cambio de postes, transformadores y mejoramiento de red eléctrica para la Vereda de San Antonio (Obonuco), 9 Construcción de redes electricas vereda Cujacal (Buesaquillo ),10 REMODELACION DE REDES ELECTRICAS II ETAPA VEREDA DOLORES  ( MOCONDINO. )</t>
    </r>
  </si>
  <si>
    <r>
      <rPr>
        <b/>
        <sz val="12"/>
        <rFont val="Arial"/>
        <family val="2"/>
      </rPr>
      <t>MEDIOS DE VERIFICACION</t>
    </r>
    <r>
      <rPr>
        <sz val="12"/>
        <rFont val="Arial"/>
        <family val="2"/>
      </rPr>
      <t xml:space="preserve">:   Contratos, informe de interventoria, fotos,  Acta de socialización. </t>
    </r>
    <r>
      <rPr>
        <b/>
        <sz val="12"/>
        <rFont val="Arial"/>
        <family val="2"/>
      </rPr>
      <t xml:space="preserve">RESULTADOS: </t>
    </r>
    <r>
      <rPr>
        <sz val="12"/>
        <rFont val="Arial"/>
        <family val="2"/>
      </rPr>
      <t>6,3 kilometros Construidos Con el desarrollo de las siguientes obras: 1, Ampliación red eléctrica Vereda San Gabriel  (El Socorro)  2, Construccion de Redes electricas para el alumbrado público de la vía principal  Cementerio Vereda de San Juan de Anganoy  3, construccion de redes electricas  Vereda de San Francisco sector San Sebastian las Palmas (Buesaquillo)   4, Iluminación vía principal planta Agroindustrial Vereda San Fernando Centro (San Fernando) 5. Construcción y remodelacion  de redes electricas Corregimiento de Gualmatán y Huertecillas  6. Construcción de redes electricas II Fase Vereda Alto San Fernando ( Fernando) 7, Cambio de postes, transformadores y mejoramiento de red eléctrica para la Vereda de San Antonio (Obonuco)</t>
    </r>
  </si>
  <si>
    <r>
      <rPr>
        <b/>
        <sz val="12"/>
        <rFont val="Arial"/>
        <family val="2"/>
      </rPr>
      <t>MEDIOS DE VERIFICACION</t>
    </r>
    <r>
      <rPr>
        <sz val="12"/>
        <rFont val="Arial"/>
        <family val="2"/>
      </rPr>
      <t xml:space="preserve">:  Contratos, informe de interventoria, fotos,  Acta de socialización. </t>
    </r>
    <r>
      <rPr>
        <b/>
        <sz val="12"/>
        <rFont val="Arial"/>
        <family val="2"/>
      </rPr>
      <t>RESULTADOS</t>
    </r>
    <r>
      <rPr>
        <sz val="12"/>
        <rFont val="Arial"/>
        <family val="2"/>
      </rPr>
      <t>: 4,2 kilometros Mejorados Con el desarrollo de las siguientes obras: 1. Construcción de redes electricas vereda la Alianza sector Bellavista(Buesaquillo) 2, Cambio de postes, transformadores y mejoramiento de red eléctrica para la Vereda de San Antonio (Obonuco) , 3 Construcción de redes electricas vereda Cujacal (Buesaquillo ) ,4 REMODELACION DE REDES ELECTRICAS II ETAPA VEREDA DOLORES  ( MOCONDINO. )</t>
    </r>
  </si>
  <si>
    <r>
      <t xml:space="preserve">MEDIOS DE VERIFICACION: </t>
    </r>
    <r>
      <rPr>
        <sz val="12"/>
        <rFont val="Arial"/>
        <family val="2"/>
      </rPr>
      <t>NO SE PUDO CONTRATAR. PREDIOS A NOMBRE DE LA COMUNIDAD(pol. Obonuco); Se contratara la iluminacion Polideportivo Campo Alegre año 2011 cuenta con viabilidad 2010</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</si>
</sst>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dd\-mm\-yy;@"/>
    <numFmt numFmtId="193" formatCode="0.0%"/>
    <numFmt numFmtId="194" formatCode="_ * #,##0_ ;_ * \-#,##0_ ;_ * &quot;-&quot;??_ ;_ @_ "/>
    <numFmt numFmtId="195" formatCode="#,##0.0"/>
    <numFmt numFmtId="196" formatCode="_ * #,##0.0_ ;_ * \-#,##0.0_ ;_ * &quot;-&quot;??_ ;_ @_ "/>
    <numFmt numFmtId="197" formatCode="[$$-240A]\ #,##0"/>
    <numFmt numFmtId="198" formatCode="&quot;$&quot;\ #,##0"/>
    <numFmt numFmtId="199" formatCode="[$$-240A]\ #,##0.0"/>
    <numFmt numFmtId="200" formatCode="[$$-240A]\ #,##0.00"/>
  </numFmts>
  <fonts count="49">
    <font>
      <sz val="10"/>
      <name val="Arial"/>
      <family val="0"/>
    </font>
    <font>
      <sz val="11"/>
      <name val="Arial"/>
      <family val="2"/>
    </font>
    <font>
      <b/>
      <sz val="10"/>
      <name val="Arial"/>
      <family val="2"/>
    </font>
    <font>
      <sz val="9"/>
      <name val="Arial"/>
      <family val="2"/>
    </font>
    <font>
      <b/>
      <sz val="8"/>
      <name val="Arial"/>
      <family val="2"/>
    </font>
    <font>
      <b/>
      <sz val="12"/>
      <name val="Arial"/>
      <family val="2"/>
    </font>
    <font>
      <b/>
      <sz val="8"/>
      <name val="Tahoma"/>
      <family val="2"/>
    </font>
    <font>
      <sz val="8"/>
      <name val="Tahoma"/>
      <family val="2"/>
    </font>
    <font>
      <sz val="11"/>
      <name val="Tahoma"/>
      <family val="2"/>
    </font>
    <font>
      <b/>
      <sz val="12"/>
      <name val="Tahoma"/>
      <family val="2"/>
    </font>
    <font>
      <sz val="8"/>
      <name val="Century Gothic"/>
      <family val="2"/>
    </font>
    <font>
      <sz val="8"/>
      <name val="Arial"/>
      <family val="2"/>
    </font>
    <font>
      <b/>
      <sz val="11"/>
      <name val="Arial"/>
      <family val="2"/>
    </font>
    <font>
      <sz val="9"/>
      <color indexed="8"/>
      <name val="Calibri"/>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medium"/>
    </border>
    <border>
      <left style="thin"/>
      <right style="medium"/>
      <top style="thin"/>
      <bottom>
        <color indexed="63"/>
      </bottom>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52">
    <xf numFmtId="0" fontId="0" fillId="0" borderId="0" xfId="0"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0" fillId="0" borderId="0" xfId="0" applyFill="1" applyAlignment="1">
      <alignment/>
    </xf>
    <xf numFmtId="0" fontId="0" fillId="0" borderId="0" xfId="0" applyFill="1" applyAlignment="1">
      <alignment horizontal="center" vertical="center"/>
    </xf>
    <xf numFmtId="0" fontId="0" fillId="0" borderId="0" xfId="0" applyFill="1" applyAlignment="1">
      <alignment horizontal="center"/>
    </xf>
    <xf numFmtId="0" fontId="2" fillId="0" borderId="0" xfId="0" applyFont="1" applyFill="1" applyAlignment="1">
      <alignment horizontal="left"/>
    </xf>
    <xf numFmtId="0" fontId="0" fillId="0" borderId="0" xfId="0" applyFill="1" applyAlignment="1">
      <alignment horizontal="left"/>
    </xf>
    <xf numFmtId="0" fontId="3" fillId="0" borderId="0" xfId="0" applyFont="1" applyFill="1" applyAlignment="1">
      <alignment wrapText="1"/>
    </xf>
    <xf numFmtId="3" fontId="0" fillId="0" borderId="0" xfId="0" applyNumberFormat="1" applyFill="1" applyAlignment="1">
      <alignment/>
    </xf>
    <xf numFmtId="0" fontId="0" fillId="0" borderId="0" xfId="0" applyFill="1" applyBorder="1" applyAlignment="1">
      <alignment horizontal="center" vertical="center"/>
    </xf>
    <xf numFmtId="0" fontId="4" fillId="0" borderId="12" xfId="0" applyFont="1" applyFill="1" applyBorder="1" applyAlignment="1">
      <alignment horizontal="center" vertical="center" wrapText="1"/>
    </xf>
    <xf numFmtId="0" fontId="0" fillId="0" borderId="13" xfId="0" applyFill="1" applyBorder="1" applyAlignment="1">
      <alignment horizontal="center" vertical="center"/>
    </xf>
    <xf numFmtId="0" fontId="1" fillId="0" borderId="14"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0" fillId="0" borderId="15" xfId="0" applyFill="1" applyBorder="1" applyAlignment="1">
      <alignment horizontal="center" vertical="center"/>
    </xf>
    <xf numFmtId="0" fontId="1" fillId="0" borderId="16" xfId="0" applyFont="1" applyFill="1" applyBorder="1" applyAlignment="1">
      <alignment horizontal="justify" vertical="center" wrapText="1"/>
    </xf>
    <xf numFmtId="0" fontId="1" fillId="0" borderId="16" xfId="0" applyFont="1" applyFill="1" applyBorder="1" applyAlignment="1">
      <alignment horizontal="center" vertical="center" wrapText="1"/>
    </xf>
    <xf numFmtId="0" fontId="0" fillId="0" borderId="17" xfId="0" applyFill="1" applyBorder="1" applyAlignment="1">
      <alignment horizontal="center" vertical="center"/>
    </xf>
    <xf numFmtId="0" fontId="1" fillId="0" borderId="18" xfId="0" applyFont="1" applyFill="1" applyBorder="1" applyAlignment="1">
      <alignment horizontal="justify" vertical="center" wrapText="1"/>
    </xf>
    <xf numFmtId="0" fontId="1" fillId="0" borderId="18" xfId="0" applyFont="1" applyFill="1" applyBorder="1" applyAlignment="1">
      <alignment horizontal="center" vertical="center" wrapText="1"/>
    </xf>
    <xf numFmtId="0" fontId="10" fillId="0" borderId="0" xfId="0" applyFont="1" applyAlignment="1">
      <alignment/>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justify" vertical="center"/>
    </xf>
    <xf numFmtId="0" fontId="2" fillId="0" borderId="0" xfId="0" applyFont="1" applyAlignment="1">
      <alignment/>
    </xf>
    <xf numFmtId="0" fontId="2" fillId="0" borderId="0" xfId="0" applyFont="1" applyBorder="1" applyAlignment="1">
      <alignment/>
    </xf>
    <xf numFmtId="0" fontId="12" fillId="0" borderId="0" xfId="0" applyFont="1" applyFill="1" applyBorder="1" applyAlignment="1">
      <alignment horizontal="right"/>
    </xf>
    <xf numFmtId="0" fontId="12"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3" fillId="0" borderId="0" xfId="0" applyFont="1" applyFill="1" applyBorder="1" applyAlignment="1">
      <alignment/>
    </xf>
    <xf numFmtId="0" fontId="0" fillId="0" borderId="0" xfId="0" applyAlignment="1">
      <alignment horizontal="center"/>
    </xf>
    <xf numFmtId="3" fontId="0" fillId="0" borderId="0" xfId="0" applyNumberFormat="1" applyAlignment="1">
      <alignment/>
    </xf>
    <xf numFmtId="0" fontId="4" fillId="0" borderId="19" xfId="0" applyFont="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applyAlignment="1">
      <alignment/>
    </xf>
    <xf numFmtId="0" fontId="11" fillId="0" borderId="0" xfId="0" applyFont="1" applyAlignment="1">
      <alignment/>
    </xf>
    <xf numFmtId="0" fontId="4" fillId="0" borderId="0" xfId="0" applyFont="1" applyFill="1" applyBorder="1" applyAlignment="1">
      <alignment horizontal="left"/>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horizontal="right"/>
    </xf>
    <xf numFmtId="0" fontId="4" fillId="0" borderId="0" xfId="0" applyFont="1" applyAlignment="1">
      <alignment horizontal="left"/>
    </xf>
    <xf numFmtId="0" fontId="4" fillId="0" borderId="16" xfId="0" applyFont="1" applyFill="1" applyBorder="1" applyAlignment="1">
      <alignment horizontal="justify" vertical="center" wrapText="1"/>
    </xf>
    <xf numFmtId="0" fontId="11" fillId="0" borderId="16" xfId="47" applyNumberFormat="1" applyFont="1" applyFill="1" applyBorder="1" applyAlignment="1">
      <alignment horizontal="justify" vertical="center" wrapText="1"/>
    </xf>
    <xf numFmtId="0" fontId="13" fillId="0" borderId="16" xfId="0" applyFont="1" applyBorder="1" applyAlignment="1">
      <alignment horizontal="justify" vertical="center" wrapText="1"/>
    </xf>
    <xf numFmtId="0" fontId="11" fillId="33" borderId="13" xfId="0" applyFont="1" applyFill="1" applyBorder="1" applyAlignment="1">
      <alignment horizontal="center" vertical="center" wrapText="1"/>
    </xf>
    <xf numFmtId="14" fontId="0" fillId="33" borderId="14" xfId="0" applyNumberFormat="1" applyFill="1" applyBorder="1" applyAlignment="1">
      <alignment horizontal="center" vertical="center"/>
    </xf>
    <xf numFmtId="3" fontId="0" fillId="33" borderId="14" xfId="0" applyNumberFormat="1" applyFont="1" applyFill="1" applyBorder="1" applyAlignment="1">
      <alignment horizontal="center" vertical="center"/>
    </xf>
    <xf numFmtId="0" fontId="11" fillId="33" borderId="15" xfId="0" applyFont="1" applyFill="1" applyBorder="1" applyAlignment="1">
      <alignment horizontal="center" vertical="center" wrapText="1"/>
    </xf>
    <xf numFmtId="0" fontId="0" fillId="33" borderId="16" xfId="47" applyNumberFormat="1" applyFont="1" applyFill="1" applyBorder="1" applyAlignment="1">
      <alignment horizontal="justify" vertical="center" wrapText="1"/>
    </xf>
    <xf numFmtId="14" fontId="0" fillId="33" borderId="16" xfId="0" applyNumberFormat="1" applyFill="1" applyBorder="1" applyAlignment="1">
      <alignment horizontal="center" vertical="center"/>
    </xf>
    <xf numFmtId="4" fontId="0" fillId="33" borderId="16" xfId="0" applyNumberFormat="1" applyFont="1" applyFill="1" applyBorder="1" applyAlignment="1">
      <alignment horizontal="center" vertical="center"/>
    </xf>
    <xf numFmtId="0" fontId="0" fillId="33" borderId="16" xfId="0" applyNumberFormat="1" applyFont="1" applyFill="1" applyBorder="1" applyAlignment="1">
      <alignment horizontal="justify" vertical="center" wrapText="1"/>
    </xf>
    <xf numFmtId="15" fontId="0" fillId="33" borderId="16" xfId="0" applyNumberFormat="1" applyFill="1" applyBorder="1" applyAlignment="1">
      <alignment horizontal="center" vertical="center"/>
    </xf>
    <xf numFmtId="3" fontId="0" fillId="33" borderId="16" xfId="0" applyNumberFormat="1" applyFont="1" applyFill="1" applyBorder="1" applyAlignment="1">
      <alignment horizontal="center" vertical="center"/>
    </xf>
    <xf numFmtId="3" fontId="0" fillId="33" borderId="16" xfId="48" applyNumberFormat="1" applyFont="1" applyFill="1" applyBorder="1" applyAlignment="1">
      <alignment horizontal="center" vertical="center"/>
    </xf>
    <xf numFmtId="4" fontId="0" fillId="33" borderId="16" xfId="48" applyNumberFormat="1" applyFont="1" applyFill="1" applyBorder="1" applyAlignment="1">
      <alignment horizontal="center" vertical="center"/>
    </xf>
    <xf numFmtId="0" fontId="11" fillId="33" borderId="17" xfId="0" applyFont="1" applyFill="1" applyBorder="1" applyAlignment="1">
      <alignment horizontal="center" vertical="center" wrapText="1"/>
    </xf>
    <xf numFmtId="3" fontId="0" fillId="33" borderId="18" xfId="48" applyNumberFormat="1" applyFont="1" applyFill="1" applyBorder="1" applyAlignment="1">
      <alignment horizontal="center" vertical="center"/>
    </xf>
    <xf numFmtId="14" fontId="0" fillId="33" borderId="18" xfId="0" applyNumberFormat="1" applyFill="1" applyBorder="1" applyAlignment="1">
      <alignment horizontal="center" vertical="center"/>
    </xf>
    <xf numFmtId="9" fontId="11" fillId="0" borderId="16" xfId="52" applyFont="1" applyBorder="1" applyAlignment="1">
      <alignment horizontal="center" vertical="center" wrapText="1"/>
    </xf>
    <xf numFmtId="0" fontId="4" fillId="0" borderId="14" xfId="0" applyFont="1" applyFill="1" applyBorder="1" applyAlignment="1">
      <alignment horizontal="justify" vertical="center" wrapText="1"/>
    </xf>
    <xf numFmtId="9" fontId="11" fillId="0" borderId="14" xfId="52" applyFont="1" applyBorder="1" applyAlignment="1">
      <alignment horizontal="center" vertical="center" wrapText="1"/>
    </xf>
    <xf numFmtId="0" fontId="11" fillId="0" borderId="20" xfId="0" applyFont="1" applyBorder="1" applyAlignment="1">
      <alignment horizontal="justify" vertical="center" wrapText="1"/>
    </xf>
    <xf numFmtId="0" fontId="11" fillId="0" borderId="21" xfId="0" applyFont="1" applyBorder="1" applyAlignment="1">
      <alignment horizontal="justify" vertical="center" wrapText="1"/>
    </xf>
    <xf numFmtId="0" fontId="4" fillId="33" borderId="16" xfId="0" applyFont="1" applyFill="1" applyBorder="1" applyAlignment="1">
      <alignment horizontal="justify" vertical="center" wrapText="1"/>
    </xf>
    <xf numFmtId="0" fontId="13" fillId="0" borderId="18" xfId="0" applyFont="1" applyBorder="1" applyAlignment="1">
      <alignment horizontal="justify" vertical="center" wrapText="1"/>
    </xf>
    <xf numFmtId="0" fontId="13" fillId="0" borderId="14" xfId="0" applyFont="1" applyBorder="1" applyAlignment="1">
      <alignment horizontal="justify" vertical="center" wrapText="1"/>
    </xf>
    <xf numFmtId="187" fontId="0" fillId="33" borderId="16" xfId="46" applyNumberFormat="1" applyFont="1" applyFill="1" applyBorder="1" applyAlignment="1">
      <alignment horizontal="center" vertical="center"/>
    </xf>
    <xf numFmtId="0" fontId="11" fillId="0" borderId="14" xfId="47" applyNumberFormat="1" applyFont="1" applyFill="1" applyBorder="1" applyAlignment="1">
      <alignment horizontal="justify" vertical="center" wrapText="1"/>
    </xf>
    <xf numFmtId="0" fontId="11" fillId="0" borderId="21" xfId="0" applyFont="1" applyBorder="1" applyAlignment="1">
      <alignment horizontal="justify" vertical="center" wrapText="1"/>
    </xf>
    <xf numFmtId="0" fontId="11" fillId="0" borderId="22" xfId="0" applyFont="1" applyBorder="1" applyAlignment="1">
      <alignment horizontal="justify" vertical="center" wrapText="1"/>
    </xf>
    <xf numFmtId="9" fontId="11" fillId="33" borderId="16" xfId="52" applyFont="1" applyFill="1" applyBorder="1" applyAlignment="1">
      <alignment horizontal="center" vertical="center" wrapText="1"/>
    </xf>
    <xf numFmtId="0" fontId="4" fillId="33" borderId="18" xfId="0" applyFont="1" applyFill="1" applyBorder="1" applyAlignment="1">
      <alignment horizontal="justify" vertical="center" wrapText="1"/>
    </xf>
    <xf numFmtId="9" fontId="11" fillId="33" borderId="18" xfId="52" applyFont="1" applyFill="1" applyBorder="1" applyAlignment="1">
      <alignment horizontal="center" vertical="center" wrapText="1"/>
    </xf>
    <xf numFmtId="0" fontId="14" fillId="0" borderId="0" xfId="0" applyFont="1" applyAlignment="1">
      <alignment/>
    </xf>
    <xf numFmtId="0" fontId="5" fillId="0" borderId="0" xfId="0" applyFont="1" applyAlignment="1">
      <alignment horizontal="lef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wrapText="1"/>
    </xf>
    <xf numFmtId="0" fontId="14" fillId="0" borderId="0" xfId="0" applyFont="1" applyAlignment="1">
      <alignment/>
    </xf>
    <xf numFmtId="0" fontId="5" fillId="0" borderId="0" xfId="0" applyFont="1" applyAlignment="1">
      <alignment/>
    </xf>
    <xf numFmtId="3" fontId="14" fillId="0" borderId="0" xfId="0" applyNumberFormat="1" applyFont="1" applyAlignment="1">
      <alignment/>
    </xf>
    <xf numFmtId="0" fontId="14" fillId="0" borderId="0" xfId="0" applyFont="1" applyBorder="1" applyAlignment="1">
      <alignment horizontal="center" vertical="center"/>
    </xf>
    <xf numFmtId="0" fontId="5" fillId="0" borderId="19" xfId="0"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14" xfId="0" applyFont="1" applyFill="1" applyBorder="1" applyAlignment="1">
      <alignment horizontal="justify" vertical="center" wrapText="1"/>
    </xf>
    <xf numFmtId="0" fontId="14" fillId="34" borderId="14" xfId="0" applyFont="1" applyFill="1" applyBorder="1" applyAlignment="1">
      <alignment horizontal="justify" vertical="top" wrapText="1"/>
    </xf>
    <xf numFmtId="10" fontId="14" fillId="34" borderId="14" xfId="52" applyNumberFormat="1" applyFont="1" applyFill="1" applyBorder="1" applyAlignment="1">
      <alignment horizontal="center" vertical="center" wrapText="1"/>
    </xf>
    <xf numFmtId="0" fontId="14" fillId="34" borderId="20" xfId="0" applyFont="1" applyFill="1" applyBorder="1" applyAlignment="1">
      <alignment horizontal="justify" vertical="center" wrapText="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6" xfId="0" applyFont="1" applyFill="1" applyBorder="1" applyAlignment="1">
      <alignment horizontal="justify" vertical="center" wrapText="1"/>
    </xf>
    <xf numFmtId="0" fontId="14" fillId="34" borderId="16" xfId="0" applyFont="1" applyFill="1" applyBorder="1" applyAlignment="1">
      <alignment horizontal="justify" vertical="top" wrapText="1"/>
    </xf>
    <xf numFmtId="10" fontId="14" fillId="34" borderId="16" xfId="52" applyNumberFormat="1" applyFont="1" applyFill="1" applyBorder="1" applyAlignment="1">
      <alignment horizontal="center" vertical="center" wrapText="1"/>
    </xf>
    <xf numFmtId="0" fontId="14" fillId="34" borderId="21" xfId="0" applyFont="1" applyFill="1" applyBorder="1" applyAlignment="1">
      <alignment horizontal="justify" vertical="center" wrapText="1"/>
    </xf>
    <xf numFmtId="0" fontId="5" fillId="34" borderId="16" xfId="0" applyFont="1" applyFill="1" applyBorder="1" applyAlignment="1">
      <alignment horizontal="justify" vertical="top" wrapText="1"/>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wrapText="1"/>
    </xf>
    <xf numFmtId="0" fontId="14" fillId="0" borderId="18" xfId="0" applyFont="1" applyFill="1" applyBorder="1" applyAlignment="1">
      <alignment horizontal="justify" vertical="center" wrapText="1"/>
    </xf>
    <xf numFmtId="0" fontId="5" fillId="34" borderId="18" xfId="0" applyFont="1" applyFill="1" applyBorder="1" applyAlignment="1">
      <alignment horizontal="justify" vertical="top" wrapText="1"/>
    </xf>
    <xf numFmtId="10" fontId="14" fillId="34" borderId="18" xfId="52" applyNumberFormat="1" applyFont="1" applyFill="1" applyBorder="1" applyAlignment="1">
      <alignment horizontal="center" vertical="center" wrapText="1"/>
    </xf>
    <xf numFmtId="0" fontId="14" fillId="34" borderId="22" xfId="0" applyFont="1" applyFill="1" applyBorder="1" applyAlignment="1">
      <alignment horizontal="justify" vertical="center" wrapTex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0" fontId="2" fillId="0" borderId="0" xfId="0" applyFont="1" applyFill="1" applyAlignment="1">
      <alignment horizontal="left"/>
    </xf>
    <xf numFmtId="0" fontId="5" fillId="0" borderId="0" xfId="0" applyFont="1" applyFill="1" applyAlignment="1">
      <alignment horizontal="center" vertical="center" wrapText="1"/>
    </xf>
    <xf numFmtId="0" fontId="5" fillId="0" borderId="0" xfId="0" applyFont="1" applyAlignment="1">
      <alignment horizontal="center"/>
    </xf>
    <xf numFmtId="0" fontId="14" fillId="0" borderId="1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8" xfId="0"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Border="1" applyAlignment="1">
      <alignment horizontal="center"/>
    </xf>
    <xf numFmtId="0" fontId="5" fillId="0" borderId="25" xfId="0" applyFont="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left"/>
    </xf>
    <xf numFmtId="0" fontId="5" fillId="34" borderId="0" xfId="0" applyFont="1" applyFill="1" applyAlignment="1">
      <alignment horizontal="left"/>
    </xf>
    <xf numFmtId="3" fontId="5" fillId="0" borderId="12"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2" xfId="0" applyFont="1" applyFill="1" applyBorder="1" applyAlignment="1">
      <alignment horizontal="justify" vertical="center" wrapText="1"/>
    </xf>
    <xf numFmtId="0" fontId="0" fillId="33" borderId="26" xfId="0" applyFont="1" applyFill="1" applyBorder="1" applyAlignment="1">
      <alignment horizontal="justify" vertical="center" wrapText="1"/>
    </xf>
    <xf numFmtId="0" fontId="0" fillId="33" borderId="28" xfId="0" applyFont="1" applyFill="1" applyBorder="1" applyAlignment="1">
      <alignment horizontal="justify" vertical="center" wrapText="1"/>
    </xf>
    <xf numFmtId="0" fontId="12" fillId="0" borderId="0" xfId="0" applyFont="1" applyFill="1" applyBorder="1" applyAlignment="1">
      <alignment horizontal="center"/>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Fill="1" applyBorder="1" applyAlignment="1">
      <alignment horizontal="center"/>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9" xfId="0" applyFont="1" applyFill="1" applyBorder="1" applyAlignment="1">
      <alignment horizontal="center"/>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3"/>
  <sheetViews>
    <sheetView view="pageLayout" workbookViewId="0" topLeftCell="A1">
      <selection activeCell="A1" sqref="A1:H1"/>
    </sheetView>
  </sheetViews>
  <sheetFormatPr defaultColWidth="11.421875" defaultRowHeight="12.75"/>
  <cols>
    <col min="1" max="1" width="3.00390625" style="4" bestFit="1" customWidth="1"/>
    <col min="2" max="2" width="14.8515625" style="4" customWidth="1"/>
    <col min="3" max="3" width="33.00390625" style="4" customWidth="1"/>
    <col min="4" max="4" width="25.140625" style="4" customWidth="1"/>
    <col min="5" max="5" width="13.8515625" style="4" customWidth="1"/>
    <col min="6" max="6" width="11.421875" style="4" customWidth="1"/>
    <col min="7" max="7" width="13.140625" style="4" customWidth="1"/>
    <col min="8" max="8" width="13.57421875" style="4" customWidth="1"/>
    <col min="9" max="16384" width="11.421875" style="4" customWidth="1"/>
  </cols>
  <sheetData>
    <row r="1" spans="1:8" ht="15.75">
      <c r="A1" s="113" t="s">
        <v>11</v>
      </c>
      <c r="B1" s="113"/>
      <c r="C1" s="113"/>
      <c r="D1" s="113"/>
      <c r="E1" s="113"/>
      <c r="F1" s="113"/>
      <c r="G1" s="113"/>
      <c r="H1" s="113"/>
    </row>
    <row r="2" spans="1:8" ht="15.75">
      <c r="A2" s="113" t="s">
        <v>12</v>
      </c>
      <c r="B2" s="113"/>
      <c r="C2" s="113"/>
      <c r="D2" s="113"/>
      <c r="E2" s="113"/>
      <c r="F2" s="113"/>
      <c r="G2" s="113"/>
      <c r="H2" s="113"/>
    </row>
    <row r="3" spans="1:8" ht="12.75">
      <c r="A3" s="5"/>
      <c r="B3" s="6"/>
      <c r="C3" s="6"/>
      <c r="D3" s="6"/>
      <c r="E3" s="6"/>
      <c r="F3" s="6"/>
      <c r="G3" s="6"/>
      <c r="H3" s="6"/>
    </row>
    <row r="4" spans="1:8" ht="12.75">
      <c r="A4" s="112" t="s">
        <v>13</v>
      </c>
      <c r="B4" s="112"/>
      <c r="C4" s="112"/>
      <c r="D4" s="7"/>
      <c r="E4" s="7"/>
      <c r="F4" s="8"/>
      <c r="G4" s="6"/>
      <c r="H4" s="6"/>
    </row>
    <row r="5" spans="1:8" ht="12.75">
      <c r="A5" s="112" t="s">
        <v>14</v>
      </c>
      <c r="B5" s="112"/>
      <c r="C5" s="112"/>
      <c r="D5" s="112"/>
      <c r="E5" s="112"/>
      <c r="F5" s="7"/>
      <c r="G5" s="6"/>
      <c r="H5" s="6"/>
    </row>
    <row r="6" spans="1:8" ht="12.75">
      <c r="A6" s="112" t="s">
        <v>73</v>
      </c>
      <c r="B6" s="112"/>
      <c r="C6" s="112"/>
      <c r="D6" s="112"/>
      <c r="E6" s="7" t="s">
        <v>80</v>
      </c>
      <c r="G6" s="9"/>
      <c r="H6" s="7"/>
    </row>
    <row r="7" spans="1:8" ht="13.5" thickBot="1">
      <c r="A7" s="5"/>
      <c r="D7" s="10"/>
      <c r="F7" s="11"/>
      <c r="H7" s="10"/>
    </row>
    <row r="8" spans="1:8" ht="57" thickBot="1">
      <c r="A8" s="1" t="s">
        <v>0</v>
      </c>
      <c r="B8" s="2" t="s">
        <v>15</v>
      </c>
      <c r="C8" s="2" t="s">
        <v>16</v>
      </c>
      <c r="D8" s="3" t="s">
        <v>17</v>
      </c>
      <c r="E8" s="2" t="s">
        <v>18</v>
      </c>
      <c r="F8" s="2" t="s">
        <v>19</v>
      </c>
      <c r="G8" s="2" t="s">
        <v>20</v>
      </c>
      <c r="H8" s="12" t="s">
        <v>21</v>
      </c>
    </row>
    <row r="9" spans="1:8" ht="57">
      <c r="A9" s="13">
        <v>1</v>
      </c>
      <c r="B9" s="109" t="s">
        <v>74</v>
      </c>
      <c r="C9" s="14" t="s">
        <v>1</v>
      </c>
      <c r="D9" s="14" t="s">
        <v>2</v>
      </c>
      <c r="E9" s="15">
        <v>60</v>
      </c>
      <c r="F9" s="109" t="s">
        <v>75</v>
      </c>
      <c r="G9" s="109" t="s">
        <v>79</v>
      </c>
      <c r="H9" s="106" t="s">
        <v>76</v>
      </c>
    </row>
    <row r="10" spans="1:8" ht="42.75">
      <c r="A10" s="16">
        <v>2</v>
      </c>
      <c r="B10" s="110"/>
      <c r="C10" s="17" t="s">
        <v>3</v>
      </c>
      <c r="D10" s="17" t="s">
        <v>4</v>
      </c>
      <c r="E10" s="18">
        <v>9</v>
      </c>
      <c r="F10" s="110"/>
      <c r="G10" s="110"/>
      <c r="H10" s="107"/>
    </row>
    <row r="11" spans="1:8" ht="42.75">
      <c r="A11" s="16">
        <v>3</v>
      </c>
      <c r="B11" s="110"/>
      <c r="C11" s="17" t="s">
        <v>5</v>
      </c>
      <c r="D11" s="17" t="s">
        <v>10</v>
      </c>
      <c r="E11" s="18">
        <v>6</v>
      </c>
      <c r="F11" s="110"/>
      <c r="G11" s="110"/>
      <c r="H11" s="107"/>
    </row>
    <row r="12" spans="1:8" ht="57">
      <c r="A12" s="16">
        <v>4</v>
      </c>
      <c r="B12" s="110"/>
      <c r="C12" s="17" t="s">
        <v>6</v>
      </c>
      <c r="D12" s="17" t="s">
        <v>7</v>
      </c>
      <c r="E12" s="18">
        <v>1</v>
      </c>
      <c r="F12" s="110"/>
      <c r="G12" s="110"/>
      <c r="H12" s="107"/>
    </row>
    <row r="13" spans="1:8" ht="29.25" thickBot="1">
      <c r="A13" s="19">
        <v>5</v>
      </c>
      <c r="B13" s="111"/>
      <c r="C13" s="20" t="s">
        <v>8</v>
      </c>
      <c r="D13" s="20" t="s">
        <v>9</v>
      </c>
      <c r="E13" s="21">
        <v>2</v>
      </c>
      <c r="F13" s="111"/>
      <c r="G13" s="111"/>
      <c r="H13" s="108"/>
    </row>
  </sheetData>
  <sheetProtection/>
  <mergeCells count="9">
    <mergeCell ref="H9:H13"/>
    <mergeCell ref="B9:B13"/>
    <mergeCell ref="F9:F13"/>
    <mergeCell ref="G9:G13"/>
    <mergeCell ref="A6:D6"/>
    <mergeCell ref="A1:H1"/>
    <mergeCell ref="A2:H2"/>
    <mergeCell ref="A4:C4"/>
    <mergeCell ref="A5:E5"/>
  </mergeCells>
  <printOptions/>
  <pageMargins left="0.7086614173228347" right="0.7086614173228347" top="0.7480314960629921" bottom="0.7480314960629921" header="0.31496062992125984" footer="0.31496062992125984"/>
  <pageSetup horizontalDpi="300" verticalDpi="300" orientation="landscape" scale="90" r:id="rId1"/>
</worksheet>
</file>

<file path=xl/worksheets/sheet2.xml><?xml version="1.0" encoding="utf-8"?>
<worksheet xmlns="http://schemas.openxmlformats.org/spreadsheetml/2006/main" xmlns:r="http://schemas.openxmlformats.org/officeDocument/2006/relationships">
  <dimension ref="A1:I25"/>
  <sheetViews>
    <sheetView view="pageLayout" zoomScaleNormal="75" workbookViewId="0" topLeftCell="A1">
      <selection activeCell="F21" sqref="F21"/>
    </sheetView>
  </sheetViews>
  <sheetFormatPr defaultColWidth="11.421875" defaultRowHeight="12.75"/>
  <cols>
    <col min="1" max="1" width="4.7109375" style="22" customWidth="1"/>
    <col min="2" max="2" width="13.28125" style="22" customWidth="1"/>
    <col min="3" max="3" width="17.28125" style="22" customWidth="1"/>
    <col min="4" max="4" width="16.28125" style="22" customWidth="1"/>
    <col min="5" max="5" width="12.421875" style="22" customWidth="1"/>
    <col min="6" max="6" width="53.57421875" style="22" customWidth="1"/>
    <col min="7" max="8" width="11.28125" style="22" customWidth="1"/>
    <col min="9" max="9" width="13.57421875" style="22" customWidth="1"/>
    <col min="10" max="10" width="30.7109375" style="22" customWidth="1"/>
    <col min="11" max="16384" width="11.421875" style="22" customWidth="1"/>
  </cols>
  <sheetData>
    <row r="1" spans="1:9" ht="15.75" customHeight="1">
      <c r="A1" s="114" t="s">
        <v>105</v>
      </c>
      <c r="B1" s="114"/>
      <c r="C1" s="114"/>
      <c r="D1" s="114"/>
      <c r="E1" s="114"/>
      <c r="F1" s="114"/>
      <c r="G1" s="114"/>
      <c r="H1" s="114"/>
      <c r="I1" s="114"/>
    </row>
    <row r="2" spans="1:9" ht="15.75">
      <c r="A2" s="124" t="s">
        <v>12</v>
      </c>
      <c r="B2" s="124"/>
      <c r="C2" s="124"/>
      <c r="D2" s="124"/>
      <c r="E2" s="124"/>
      <c r="F2" s="124"/>
      <c r="G2" s="124"/>
      <c r="H2" s="124"/>
      <c r="I2" s="124"/>
    </row>
    <row r="3" spans="1:9" ht="15">
      <c r="A3" s="77" t="s">
        <v>64</v>
      </c>
      <c r="B3" s="77"/>
      <c r="C3" s="77"/>
      <c r="D3" s="77"/>
      <c r="E3" s="77"/>
      <c r="F3" s="77"/>
      <c r="G3" s="77"/>
      <c r="H3" s="77"/>
      <c r="I3" s="77"/>
    </row>
    <row r="4" spans="1:9" ht="15.75">
      <c r="A4" s="125" t="s">
        <v>106</v>
      </c>
      <c r="B4" s="125"/>
      <c r="C4" s="125"/>
      <c r="D4" s="78"/>
      <c r="E4" s="78"/>
      <c r="F4" s="79"/>
      <c r="G4" s="80"/>
      <c r="H4" s="80"/>
      <c r="I4" s="78"/>
    </row>
    <row r="5" spans="1:9" ht="15.75">
      <c r="A5" s="125" t="s">
        <v>107</v>
      </c>
      <c r="B5" s="125"/>
      <c r="C5" s="125"/>
      <c r="D5" s="125"/>
      <c r="E5" s="125"/>
      <c r="F5" s="125"/>
      <c r="G5" s="80"/>
      <c r="H5" s="80"/>
      <c r="I5" s="81"/>
    </row>
    <row r="6" spans="1:9" ht="15.75">
      <c r="A6" s="126" t="s">
        <v>108</v>
      </c>
      <c r="B6" s="126"/>
      <c r="C6" s="126"/>
      <c r="D6" s="126"/>
      <c r="E6" s="82"/>
      <c r="F6" s="78" t="s">
        <v>109</v>
      </c>
      <c r="G6" s="82"/>
      <c r="H6" s="78"/>
      <c r="I6" s="83"/>
    </row>
    <row r="7" spans="1:9" ht="13.5" customHeight="1" thickBot="1">
      <c r="A7" s="82"/>
      <c r="B7" s="82"/>
      <c r="C7" s="82"/>
      <c r="D7" s="84"/>
      <c r="E7" s="82"/>
      <c r="F7" s="85"/>
      <c r="G7" s="82"/>
      <c r="H7" s="84"/>
      <c r="I7" s="84"/>
    </row>
    <row r="8" spans="1:9" ht="15.75">
      <c r="A8" s="129" t="s">
        <v>0</v>
      </c>
      <c r="B8" s="120" t="s">
        <v>65</v>
      </c>
      <c r="C8" s="120" t="s">
        <v>66</v>
      </c>
      <c r="D8" s="118" t="s">
        <v>17</v>
      </c>
      <c r="E8" s="118" t="s">
        <v>67</v>
      </c>
      <c r="F8" s="120" t="s">
        <v>68</v>
      </c>
      <c r="G8" s="122" t="s">
        <v>69</v>
      </c>
      <c r="H8" s="123"/>
      <c r="I8" s="127" t="s">
        <v>70</v>
      </c>
    </row>
    <row r="9" spans="1:9" ht="97.5" customHeight="1" thickBot="1">
      <c r="A9" s="130"/>
      <c r="B9" s="121"/>
      <c r="C9" s="121"/>
      <c r="D9" s="119"/>
      <c r="E9" s="119"/>
      <c r="F9" s="121"/>
      <c r="G9" s="86" t="s">
        <v>71</v>
      </c>
      <c r="H9" s="86" t="s">
        <v>72</v>
      </c>
      <c r="I9" s="128"/>
    </row>
    <row r="10" spans="1:9" ht="366.75" customHeight="1">
      <c r="A10" s="87">
        <v>1</v>
      </c>
      <c r="B10" s="115" t="s">
        <v>74</v>
      </c>
      <c r="C10" s="89" t="s">
        <v>1</v>
      </c>
      <c r="D10" s="89" t="s">
        <v>2</v>
      </c>
      <c r="E10" s="88">
        <v>60</v>
      </c>
      <c r="F10" s="90" t="s">
        <v>110</v>
      </c>
      <c r="G10" s="91">
        <f>12/12</f>
        <v>1</v>
      </c>
      <c r="H10" s="91">
        <f>50/E10</f>
        <v>0.8333333333333334</v>
      </c>
      <c r="I10" s="92"/>
    </row>
    <row r="11" spans="1:9" ht="278.25" customHeight="1">
      <c r="A11" s="93">
        <v>2</v>
      </c>
      <c r="B11" s="116"/>
      <c r="C11" s="95" t="s">
        <v>3</v>
      </c>
      <c r="D11" s="95" t="s">
        <v>4</v>
      </c>
      <c r="E11" s="94">
        <v>9</v>
      </c>
      <c r="F11" s="96" t="s">
        <v>111</v>
      </c>
      <c r="G11" s="97">
        <f>12/12</f>
        <v>1</v>
      </c>
      <c r="H11" s="97">
        <f>6.23/E11</f>
        <v>0.6922222222222223</v>
      </c>
      <c r="I11" s="98"/>
    </row>
    <row r="12" spans="1:9" ht="99" customHeight="1">
      <c r="A12" s="93">
        <v>3</v>
      </c>
      <c r="B12" s="116"/>
      <c r="C12" s="95" t="s">
        <v>5</v>
      </c>
      <c r="D12" s="95" t="s">
        <v>10</v>
      </c>
      <c r="E12" s="94">
        <v>6</v>
      </c>
      <c r="F12" s="96" t="s">
        <v>112</v>
      </c>
      <c r="G12" s="97">
        <f>12/12</f>
        <v>1</v>
      </c>
      <c r="H12" s="97">
        <f>4.2/E12</f>
        <v>0.7000000000000001</v>
      </c>
      <c r="I12" s="98"/>
    </row>
    <row r="13" spans="1:9" ht="63.75" customHeight="1">
      <c r="A13" s="93">
        <v>4</v>
      </c>
      <c r="B13" s="116"/>
      <c r="C13" s="95" t="s">
        <v>6</v>
      </c>
      <c r="D13" s="95" t="s">
        <v>7</v>
      </c>
      <c r="E13" s="94">
        <v>1</v>
      </c>
      <c r="F13" s="99" t="s">
        <v>77</v>
      </c>
      <c r="G13" s="97">
        <f>12/12</f>
        <v>1</v>
      </c>
      <c r="H13" s="97">
        <v>0</v>
      </c>
      <c r="I13" s="98"/>
    </row>
    <row r="14" spans="1:9" ht="84.75" customHeight="1" thickBot="1">
      <c r="A14" s="100">
        <v>5</v>
      </c>
      <c r="B14" s="117"/>
      <c r="C14" s="102" t="s">
        <v>8</v>
      </c>
      <c r="D14" s="102" t="s">
        <v>9</v>
      </c>
      <c r="E14" s="101">
        <v>2</v>
      </c>
      <c r="F14" s="103" t="s">
        <v>113</v>
      </c>
      <c r="G14" s="104">
        <f>12/12</f>
        <v>1</v>
      </c>
      <c r="H14" s="104">
        <v>0</v>
      </c>
      <c r="I14" s="105"/>
    </row>
    <row r="15" spans="1:9" ht="16.5">
      <c r="A15" s="82"/>
      <c r="B15" s="82"/>
      <c r="C15" s="82"/>
      <c r="D15" s="82"/>
      <c r="E15" s="82"/>
      <c r="F15" s="82"/>
      <c r="G15" s="82"/>
      <c r="H15" s="82"/>
      <c r="I15" s="82"/>
    </row>
    <row r="16" spans="1:9" ht="16.5">
      <c r="A16" s="82"/>
      <c r="B16" s="82"/>
      <c r="C16" s="82"/>
      <c r="D16" s="82"/>
      <c r="E16" s="82"/>
      <c r="F16" s="82"/>
      <c r="G16" s="82"/>
      <c r="H16" s="82"/>
      <c r="I16" s="82"/>
    </row>
    <row r="17" spans="1:9" ht="16.5">
      <c r="A17" s="82"/>
      <c r="B17" s="82"/>
      <c r="C17" s="82"/>
      <c r="D17" s="82"/>
      <c r="E17" s="82"/>
      <c r="F17" s="82"/>
      <c r="G17" s="82"/>
      <c r="H17" s="82"/>
      <c r="I17" s="82"/>
    </row>
    <row r="18" spans="1:9" ht="16.5">
      <c r="A18" s="82"/>
      <c r="B18" s="82"/>
      <c r="C18" s="82"/>
      <c r="D18" s="82"/>
      <c r="E18" s="82"/>
      <c r="F18" s="82"/>
      <c r="G18" s="82"/>
      <c r="H18" s="82"/>
      <c r="I18" s="82"/>
    </row>
    <row r="19" spans="1:9" ht="16.5">
      <c r="A19" s="82"/>
      <c r="B19" s="82"/>
      <c r="C19" s="82"/>
      <c r="D19" s="82"/>
      <c r="E19" s="82"/>
      <c r="F19" s="82"/>
      <c r="G19" s="82"/>
      <c r="H19" s="82"/>
      <c r="I19" s="82"/>
    </row>
    <row r="20" spans="1:9" ht="16.5">
      <c r="A20" s="82"/>
      <c r="B20" s="82"/>
      <c r="C20" s="82"/>
      <c r="D20" s="82"/>
      <c r="E20" s="82"/>
      <c r="F20" s="82"/>
      <c r="G20" s="82"/>
      <c r="H20" s="82"/>
      <c r="I20" s="82"/>
    </row>
    <row r="21" spans="1:9" ht="16.5">
      <c r="A21" s="82"/>
      <c r="B21" s="82"/>
      <c r="C21" s="82"/>
      <c r="D21" s="82"/>
      <c r="E21" s="82"/>
      <c r="F21" s="82"/>
      <c r="G21" s="82"/>
      <c r="H21" s="82"/>
      <c r="I21" s="82"/>
    </row>
    <row r="22" spans="1:9" ht="16.5">
      <c r="A22" s="82"/>
      <c r="B22" s="82"/>
      <c r="C22" s="82"/>
      <c r="D22" s="82"/>
      <c r="E22" s="82"/>
      <c r="F22" s="82"/>
      <c r="G22" s="82"/>
      <c r="H22" s="82"/>
      <c r="I22" s="82"/>
    </row>
    <row r="23" spans="1:9" ht="16.5">
      <c r="A23" s="82"/>
      <c r="B23" s="82"/>
      <c r="C23" s="82"/>
      <c r="D23" s="82"/>
      <c r="E23" s="82"/>
      <c r="F23" s="82"/>
      <c r="G23" s="82"/>
      <c r="H23" s="82"/>
      <c r="I23" s="82"/>
    </row>
    <row r="24" spans="1:9" ht="16.5">
      <c r="A24" s="82"/>
      <c r="B24" s="82"/>
      <c r="C24" s="82"/>
      <c r="D24" s="82"/>
      <c r="E24" s="82"/>
      <c r="F24" s="82"/>
      <c r="G24" s="82"/>
      <c r="H24" s="82"/>
      <c r="I24" s="82"/>
    </row>
    <row r="25" spans="1:9" ht="16.5">
      <c r="A25" s="82"/>
      <c r="B25" s="82"/>
      <c r="C25" s="82"/>
      <c r="D25" s="82"/>
      <c r="E25" s="82"/>
      <c r="F25" s="82"/>
      <c r="G25" s="82"/>
      <c r="H25" s="82"/>
      <c r="I25" s="82"/>
    </row>
  </sheetData>
  <sheetProtection/>
  <mergeCells count="14">
    <mergeCell ref="A8:A9"/>
    <mergeCell ref="B8:B9"/>
    <mergeCell ref="C8:C9"/>
    <mergeCell ref="D8:D9"/>
    <mergeCell ref="A1:I1"/>
    <mergeCell ref="B10:B14"/>
    <mergeCell ref="E8:E9"/>
    <mergeCell ref="F8:F9"/>
    <mergeCell ref="G8:H8"/>
    <mergeCell ref="A2:I2"/>
    <mergeCell ref="A4:C4"/>
    <mergeCell ref="A5:F5"/>
    <mergeCell ref="A6:D6"/>
    <mergeCell ref="I8:I9"/>
  </mergeCells>
  <printOptions/>
  <pageMargins left="0.4330708661417323" right="0.5118110236220472" top="0.3937007874015748" bottom="0.4330708661417323" header="0.31496062992125984" footer="0.31496062992125984"/>
  <pageSetup horizontalDpi="300" verticalDpi="300" orientation="landscape" scale="85" r:id="rId3"/>
  <legacyDrawing r:id="rId2"/>
</worksheet>
</file>

<file path=xl/worksheets/sheet3.xml><?xml version="1.0" encoding="utf-8"?>
<worksheet xmlns="http://schemas.openxmlformats.org/spreadsheetml/2006/main" xmlns:r="http://schemas.openxmlformats.org/officeDocument/2006/relationships">
  <dimension ref="A1:M26"/>
  <sheetViews>
    <sheetView zoomScalePageLayoutView="0" workbookViewId="0" topLeftCell="A1">
      <selection activeCell="B4" sqref="B4"/>
    </sheetView>
  </sheetViews>
  <sheetFormatPr defaultColWidth="12.8515625" defaultRowHeight="12.75"/>
  <cols>
    <col min="1" max="1" width="3.8515625" style="0" customWidth="1"/>
    <col min="2" max="2" width="44.7109375" style="0" customWidth="1"/>
    <col min="3" max="3" width="13.140625" style="0" customWidth="1"/>
    <col min="4" max="4" width="10.57421875" style="0" customWidth="1"/>
    <col min="5" max="5" width="13.7109375" style="0" customWidth="1"/>
    <col min="6" max="6" width="14.421875" style="0" customWidth="1"/>
    <col min="7" max="7" width="12.8515625" style="0" customWidth="1"/>
    <col min="8" max="8" width="15.140625" style="0" customWidth="1"/>
    <col min="9" max="9" width="10.421875" style="0" customWidth="1"/>
    <col min="10" max="11" width="16.28125" style="0" customWidth="1"/>
  </cols>
  <sheetData>
    <row r="1" spans="1:11" ht="15">
      <c r="A1" s="138" t="s">
        <v>23</v>
      </c>
      <c r="B1" s="138"/>
      <c r="C1" s="138"/>
      <c r="D1" s="138"/>
      <c r="E1" s="138"/>
      <c r="F1" s="138"/>
      <c r="G1" s="138"/>
      <c r="H1" s="138"/>
      <c r="I1" s="138"/>
      <c r="J1" s="138"/>
      <c r="K1" s="138"/>
    </row>
    <row r="2" spans="1:11" ht="12.75" customHeight="1">
      <c r="A2" s="138" t="s">
        <v>24</v>
      </c>
      <c r="B2" s="138"/>
      <c r="C2" s="138"/>
      <c r="D2" s="138"/>
      <c r="E2" s="138"/>
      <c r="F2" s="138"/>
      <c r="G2" s="138"/>
      <c r="H2" s="138"/>
      <c r="I2" s="138"/>
      <c r="J2" s="138"/>
      <c r="K2" s="138"/>
    </row>
    <row r="3" spans="1:11" ht="15" hidden="1">
      <c r="A3" s="23"/>
      <c r="B3" s="23"/>
      <c r="C3" s="23"/>
      <c r="D3" s="23"/>
      <c r="E3" s="23"/>
      <c r="F3" s="23"/>
      <c r="G3" s="23"/>
      <c r="H3" s="23"/>
      <c r="I3" s="23"/>
      <c r="J3" s="23"/>
      <c r="K3" s="23"/>
    </row>
    <row r="4" spans="1:11" ht="15">
      <c r="A4" s="24" t="s">
        <v>25</v>
      </c>
      <c r="B4" s="24"/>
      <c r="C4" s="24"/>
      <c r="D4" s="24"/>
      <c r="E4" s="24"/>
      <c r="F4" s="24"/>
      <c r="G4" s="24"/>
      <c r="H4" s="24"/>
      <c r="I4" s="23"/>
      <c r="J4" s="23"/>
      <c r="K4" s="25"/>
    </row>
    <row r="5" spans="1:11" ht="15">
      <c r="A5" s="24" t="s">
        <v>26</v>
      </c>
      <c r="B5" s="24"/>
      <c r="C5" s="24"/>
      <c r="D5" s="24"/>
      <c r="E5" s="24"/>
      <c r="F5" s="24"/>
      <c r="G5" s="24"/>
      <c r="H5" s="24"/>
      <c r="I5" s="24"/>
      <c r="J5" s="23"/>
      <c r="K5" s="25"/>
    </row>
    <row r="6" spans="1:11" ht="15">
      <c r="A6" s="24" t="s">
        <v>27</v>
      </c>
      <c r="B6" s="24"/>
      <c r="C6" s="24"/>
      <c r="D6" s="24"/>
      <c r="E6" s="24"/>
      <c r="F6" s="24"/>
      <c r="G6" s="24"/>
      <c r="H6" s="24"/>
      <c r="I6" s="23"/>
      <c r="J6" s="23"/>
      <c r="K6" s="25"/>
    </row>
    <row r="7" spans="1:11" ht="15">
      <c r="A7" s="26" t="s">
        <v>28</v>
      </c>
      <c r="B7" s="26"/>
      <c r="C7" s="26"/>
      <c r="D7" s="26"/>
      <c r="E7" s="26"/>
      <c r="F7" s="26"/>
      <c r="G7" s="26"/>
      <c r="H7" s="27"/>
      <c r="I7" s="28"/>
      <c r="J7" s="29"/>
      <c r="K7" s="29"/>
    </row>
    <row r="8" spans="1:11" ht="13.5" thickBot="1">
      <c r="A8" s="30"/>
      <c r="B8" s="31"/>
      <c r="C8" s="32"/>
      <c r="D8" s="32"/>
      <c r="E8" s="32"/>
      <c r="F8" s="32"/>
      <c r="G8" s="32"/>
      <c r="H8" s="32"/>
      <c r="I8" s="32"/>
      <c r="J8" s="32"/>
      <c r="K8" s="31"/>
    </row>
    <row r="9" spans="1:11" s="33" customFormat="1" ht="33" customHeight="1" thickBot="1">
      <c r="A9" s="1" t="s">
        <v>0</v>
      </c>
      <c r="B9" s="2" t="s">
        <v>29</v>
      </c>
      <c r="C9" s="2" t="s">
        <v>30</v>
      </c>
      <c r="D9" s="2" t="s">
        <v>19</v>
      </c>
      <c r="E9" s="2" t="s">
        <v>20</v>
      </c>
      <c r="F9" s="2" t="s">
        <v>21</v>
      </c>
      <c r="G9" s="2" t="s">
        <v>31</v>
      </c>
      <c r="H9" s="2" t="s">
        <v>32</v>
      </c>
      <c r="I9" s="2" t="s">
        <v>33</v>
      </c>
      <c r="J9" s="2" t="s">
        <v>34</v>
      </c>
      <c r="K9" s="12" t="s">
        <v>35</v>
      </c>
    </row>
    <row r="10" spans="1:11" ht="38.25" customHeight="1">
      <c r="A10" s="47">
        <v>1</v>
      </c>
      <c r="B10" s="69" t="s">
        <v>78</v>
      </c>
      <c r="C10" s="131" t="s">
        <v>36</v>
      </c>
      <c r="D10" s="131" t="s">
        <v>37</v>
      </c>
      <c r="E10" s="131" t="s">
        <v>82</v>
      </c>
      <c r="F10" s="131" t="s">
        <v>76</v>
      </c>
      <c r="G10" s="48">
        <v>40191</v>
      </c>
      <c r="H10" s="48">
        <v>40368</v>
      </c>
      <c r="I10" s="134" t="s">
        <v>102</v>
      </c>
      <c r="J10" s="49">
        <v>17750000</v>
      </c>
      <c r="K10" s="135" t="s">
        <v>38</v>
      </c>
    </row>
    <row r="11" spans="1:13" ht="38.25" customHeight="1">
      <c r="A11" s="50">
        <v>2</v>
      </c>
      <c r="B11" s="51" t="s">
        <v>61</v>
      </c>
      <c r="C11" s="132"/>
      <c r="D11" s="132"/>
      <c r="E11" s="132"/>
      <c r="F11" s="132"/>
      <c r="G11" s="52">
        <v>40178</v>
      </c>
      <c r="H11" s="52">
        <v>40368</v>
      </c>
      <c r="I11" s="132"/>
      <c r="J11" s="53">
        <v>49407376.79</v>
      </c>
      <c r="K11" s="136"/>
      <c r="M11" s="34"/>
    </row>
    <row r="12" spans="1:11" ht="51">
      <c r="A12" s="50">
        <v>3</v>
      </c>
      <c r="B12" s="54" t="s">
        <v>47</v>
      </c>
      <c r="C12" s="132"/>
      <c r="D12" s="132"/>
      <c r="E12" s="132"/>
      <c r="F12" s="132"/>
      <c r="G12" s="52">
        <v>40247</v>
      </c>
      <c r="H12" s="52">
        <v>40311</v>
      </c>
      <c r="I12" s="132"/>
      <c r="J12" s="53">
        <v>9982218.13</v>
      </c>
      <c r="K12" s="136"/>
    </row>
    <row r="13" spans="1:11" ht="38.25">
      <c r="A13" s="50">
        <v>4</v>
      </c>
      <c r="B13" s="54" t="s">
        <v>48</v>
      </c>
      <c r="C13" s="132"/>
      <c r="D13" s="132"/>
      <c r="E13" s="132"/>
      <c r="F13" s="132"/>
      <c r="G13" s="52">
        <v>40274</v>
      </c>
      <c r="H13" s="55">
        <v>40364</v>
      </c>
      <c r="I13" s="132"/>
      <c r="J13" s="56">
        <v>19145891.27</v>
      </c>
      <c r="K13" s="136"/>
    </row>
    <row r="14" spans="1:11" ht="38.25">
      <c r="A14" s="50">
        <v>5</v>
      </c>
      <c r="B14" s="51" t="s">
        <v>81</v>
      </c>
      <c r="C14" s="132"/>
      <c r="D14" s="132"/>
      <c r="E14" s="132"/>
      <c r="F14" s="132"/>
      <c r="G14" s="52">
        <v>40267</v>
      </c>
      <c r="H14" s="52">
        <v>40346</v>
      </c>
      <c r="I14" s="132"/>
      <c r="J14" s="56">
        <v>21390917.3</v>
      </c>
      <c r="K14" s="136"/>
    </row>
    <row r="15" spans="1:11" ht="25.5">
      <c r="A15" s="50">
        <v>6</v>
      </c>
      <c r="B15" s="54" t="s">
        <v>49</v>
      </c>
      <c r="C15" s="132"/>
      <c r="D15" s="132"/>
      <c r="E15" s="132"/>
      <c r="F15" s="132"/>
      <c r="G15" s="52">
        <v>40274</v>
      </c>
      <c r="H15" s="52">
        <v>40347</v>
      </c>
      <c r="I15" s="132"/>
      <c r="J15" s="53">
        <v>21805653.41</v>
      </c>
      <c r="K15" s="136"/>
    </row>
    <row r="16" spans="1:11" ht="38.25" customHeight="1">
      <c r="A16" s="50">
        <v>7</v>
      </c>
      <c r="B16" s="51" t="s">
        <v>50</v>
      </c>
      <c r="C16" s="132"/>
      <c r="D16" s="132"/>
      <c r="E16" s="132"/>
      <c r="F16" s="132"/>
      <c r="G16" s="52">
        <v>40276</v>
      </c>
      <c r="H16" s="52">
        <v>40346</v>
      </c>
      <c r="I16" s="132"/>
      <c r="J16" s="70">
        <v>30869304</v>
      </c>
      <c r="K16" s="136"/>
    </row>
    <row r="17" spans="1:11" ht="25.5">
      <c r="A17" s="50">
        <v>8</v>
      </c>
      <c r="B17" s="51" t="s">
        <v>51</v>
      </c>
      <c r="C17" s="132"/>
      <c r="D17" s="132"/>
      <c r="E17" s="132"/>
      <c r="F17" s="132"/>
      <c r="G17" s="52">
        <v>40267</v>
      </c>
      <c r="H17" s="52"/>
      <c r="I17" s="132"/>
      <c r="J17" s="56">
        <v>0</v>
      </c>
      <c r="K17" s="136"/>
    </row>
    <row r="18" spans="1:11" ht="38.25" customHeight="1">
      <c r="A18" s="50">
        <v>9</v>
      </c>
      <c r="B18" s="51" t="s">
        <v>52</v>
      </c>
      <c r="C18" s="132"/>
      <c r="D18" s="132"/>
      <c r="E18" s="132"/>
      <c r="F18" s="132"/>
      <c r="G18" s="52">
        <v>40274</v>
      </c>
      <c r="H18" s="52">
        <v>40360</v>
      </c>
      <c r="I18" s="132"/>
      <c r="J18" s="56">
        <v>19507229.68</v>
      </c>
      <c r="K18" s="136"/>
    </row>
    <row r="19" spans="1:11" ht="38.25" customHeight="1">
      <c r="A19" s="50">
        <v>10</v>
      </c>
      <c r="B19" s="51" t="s">
        <v>53</v>
      </c>
      <c r="C19" s="132"/>
      <c r="D19" s="132"/>
      <c r="E19" s="132"/>
      <c r="F19" s="132"/>
      <c r="G19" s="52">
        <v>40302</v>
      </c>
      <c r="H19" s="52">
        <v>40368</v>
      </c>
      <c r="I19" s="132"/>
      <c r="J19" s="53">
        <v>32079359.94</v>
      </c>
      <c r="K19" s="136"/>
    </row>
    <row r="20" spans="1:11" ht="51">
      <c r="A20" s="50">
        <v>11</v>
      </c>
      <c r="B20" s="51" t="s">
        <v>22</v>
      </c>
      <c r="C20" s="132"/>
      <c r="D20" s="132"/>
      <c r="E20" s="132"/>
      <c r="F20" s="132"/>
      <c r="G20" s="52">
        <v>40459</v>
      </c>
      <c r="H20" s="52">
        <v>40543</v>
      </c>
      <c r="I20" s="132"/>
      <c r="J20" s="57">
        <v>3960000</v>
      </c>
      <c r="K20" s="136"/>
    </row>
    <row r="21" spans="1:11" ht="38.25">
      <c r="A21" s="50">
        <v>12</v>
      </c>
      <c r="B21" s="51" t="s">
        <v>54</v>
      </c>
      <c r="C21" s="132"/>
      <c r="D21" s="132"/>
      <c r="E21" s="132"/>
      <c r="F21" s="132"/>
      <c r="G21" s="52">
        <v>40486</v>
      </c>
      <c r="H21" s="52">
        <v>40529</v>
      </c>
      <c r="I21" s="132"/>
      <c r="J21" s="58">
        <v>19262280.08</v>
      </c>
      <c r="K21" s="136"/>
    </row>
    <row r="22" spans="1:11" ht="33.75">
      <c r="A22" s="50">
        <v>13</v>
      </c>
      <c r="B22" s="45" t="s">
        <v>97</v>
      </c>
      <c r="C22" s="132"/>
      <c r="D22" s="132"/>
      <c r="E22" s="132"/>
      <c r="F22" s="132"/>
      <c r="G22" s="52">
        <v>40512</v>
      </c>
      <c r="H22" s="52">
        <v>40542</v>
      </c>
      <c r="I22" s="132"/>
      <c r="J22" s="58">
        <v>3345812.63</v>
      </c>
      <c r="K22" s="136"/>
    </row>
    <row r="23" spans="1:11" ht="36">
      <c r="A23" s="50">
        <v>14</v>
      </c>
      <c r="B23" s="46" t="s">
        <v>63</v>
      </c>
      <c r="C23" s="132"/>
      <c r="D23" s="132"/>
      <c r="E23" s="132"/>
      <c r="F23" s="132"/>
      <c r="G23" s="52">
        <v>40513</v>
      </c>
      <c r="H23" s="52">
        <v>40512</v>
      </c>
      <c r="I23" s="132"/>
      <c r="J23" s="58">
        <v>1166071</v>
      </c>
      <c r="K23" s="136"/>
    </row>
    <row r="24" spans="1:11" ht="36">
      <c r="A24" s="50">
        <v>15</v>
      </c>
      <c r="B24" s="46" t="s">
        <v>62</v>
      </c>
      <c r="C24" s="132"/>
      <c r="D24" s="132"/>
      <c r="E24" s="132"/>
      <c r="F24" s="132"/>
      <c r="G24" s="52">
        <v>40512</v>
      </c>
      <c r="H24" s="52">
        <v>40512</v>
      </c>
      <c r="I24" s="132"/>
      <c r="J24" s="57">
        <v>15447307.53</v>
      </c>
      <c r="K24" s="136"/>
    </row>
    <row r="25" spans="1:11" ht="24">
      <c r="A25" s="50">
        <v>16</v>
      </c>
      <c r="B25" s="46" t="s">
        <v>100</v>
      </c>
      <c r="C25" s="132"/>
      <c r="D25" s="132"/>
      <c r="E25" s="132"/>
      <c r="F25" s="132"/>
      <c r="G25" s="52">
        <v>40521</v>
      </c>
      <c r="H25" s="52">
        <v>0</v>
      </c>
      <c r="I25" s="132"/>
      <c r="J25" s="57">
        <v>7138417</v>
      </c>
      <c r="K25" s="136"/>
    </row>
    <row r="26" spans="1:11" ht="24.75" thickBot="1">
      <c r="A26" s="59">
        <v>17</v>
      </c>
      <c r="B26" s="68" t="s">
        <v>101</v>
      </c>
      <c r="C26" s="133"/>
      <c r="D26" s="133"/>
      <c r="E26" s="133"/>
      <c r="F26" s="133"/>
      <c r="G26" s="61">
        <v>40521</v>
      </c>
      <c r="H26" s="61">
        <v>0</v>
      </c>
      <c r="I26" s="133"/>
      <c r="J26" s="60">
        <v>12085545</v>
      </c>
      <c r="K26" s="137"/>
    </row>
  </sheetData>
  <sheetProtection/>
  <mergeCells count="8">
    <mergeCell ref="E10:E26"/>
    <mergeCell ref="F10:F26"/>
    <mergeCell ref="I10:I26"/>
    <mergeCell ref="K10:K26"/>
    <mergeCell ref="A1:K1"/>
    <mergeCell ref="A2:K2"/>
    <mergeCell ref="C10:C26"/>
    <mergeCell ref="D10:D26"/>
  </mergeCells>
  <printOptions/>
  <pageMargins left="0.7480314960629921" right="0.7480314960629921" top="0.15748031496062992" bottom="0.1968503937007874" header="0" footer="0"/>
  <pageSetup horizontalDpi="300" verticalDpi="300" orientation="landscape" scale="70" r:id="rId1"/>
</worksheet>
</file>

<file path=xl/worksheets/sheet4.xml><?xml version="1.0" encoding="utf-8"?>
<worksheet xmlns="http://schemas.openxmlformats.org/spreadsheetml/2006/main" xmlns:r="http://schemas.openxmlformats.org/officeDocument/2006/relationships">
  <dimension ref="A1:K27"/>
  <sheetViews>
    <sheetView tabSelected="1" zoomScaleSheetLayoutView="100" zoomScalePageLayoutView="0" workbookViewId="0" topLeftCell="A1">
      <selection activeCell="I26" sqref="I26"/>
    </sheetView>
  </sheetViews>
  <sheetFormatPr defaultColWidth="11.421875" defaultRowHeight="12.75"/>
  <cols>
    <col min="1" max="1" width="3.00390625" style="38" bestFit="1" customWidth="1"/>
    <col min="2" max="2" width="23.57421875" style="38" customWidth="1"/>
    <col min="3" max="3" width="13.421875" style="38" customWidth="1"/>
    <col min="4" max="4" width="12.8515625" style="38" customWidth="1"/>
    <col min="5" max="5" width="32.28125" style="38" customWidth="1"/>
    <col min="6" max="6" width="10.7109375" style="38" customWidth="1"/>
    <col min="7" max="7" width="11.140625" style="38" customWidth="1"/>
    <col min="8" max="8" width="11.8515625" style="38" customWidth="1"/>
    <col min="9" max="9" width="15.00390625" style="38" customWidth="1"/>
    <col min="10" max="16384" width="11.421875" style="38" customWidth="1"/>
  </cols>
  <sheetData>
    <row r="1" spans="1:11" ht="11.25">
      <c r="A1" s="142" t="s">
        <v>39</v>
      </c>
      <c r="B1" s="142"/>
      <c r="C1" s="142"/>
      <c r="D1" s="142"/>
      <c r="E1" s="142"/>
      <c r="F1" s="142"/>
      <c r="G1" s="142"/>
      <c r="H1" s="142"/>
      <c r="I1" s="142"/>
      <c r="J1" s="37"/>
      <c r="K1" s="37"/>
    </row>
    <row r="2" spans="1:11" ht="11.25">
      <c r="A2" s="142" t="s">
        <v>24</v>
      </c>
      <c r="B2" s="142"/>
      <c r="C2" s="142"/>
      <c r="D2" s="142"/>
      <c r="E2" s="142"/>
      <c r="F2" s="142"/>
      <c r="G2" s="142"/>
      <c r="H2" s="142"/>
      <c r="I2" s="142"/>
      <c r="J2" s="142"/>
      <c r="K2" s="142"/>
    </row>
    <row r="3" spans="1:9" ht="11.25">
      <c r="A3" s="36"/>
      <c r="B3" s="36"/>
      <c r="C3" s="36"/>
      <c r="D3" s="36"/>
      <c r="E3" s="36"/>
      <c r="F3" s="36"/>
      <c r="G3" s="36"/>
      <c r="H3" s="36"/>
      <c r="I3" s="36"/>
    </row>
    <row r="4" spans="1:9" ht="11.25">
      <c r="A4" s="39" t="s">
        <v>57</v>
      </c>
      <c r="B4" s="39"/>
      <c r="C4" s="39"/>
      <c r="D4" s="39"/>
      <c r="E4" s="39"/>
      <c r="F4" s="39"/>
      <c r="G4" s="39"/>
      <c r="H4" s="39"/>
      <c r="I4" s="36"/>
    </row>
    <row r="5" spans="1:9" ht="11.25">
      <c r="A5" s="39" t="s">
        <v>58</v>
      </c>
      <c r="B5" s="39"/>
      <c r="C5" s="39"/>
      <c r="D5" s="39"/>
      <c r="E5" s="39"/>
      <c r="F5" s="39"/>
      <c r="G5" s="39"/>
      <c r="H5" s="39"/>
      <c r="I5" s="39"/>
    </row>
    <row r="6" spans="1:9" ht="11.25">
      <c r="A6" s="39" t="s">
        <v>59</v>
      </c>
      <c r="B6" s="39"/>
      <c r="C6" s="39"/>
      <c r="D6" s="39"/>
      <c r="E6" s="39"/>
      <c r="F6" s="39"/>
      <c r="G6" s="39"/>
      <c r="H6" s="39"/>
      <c r="I6" s="36"/>
    </row>
    <row r="7" spans="1:9" ht="11.25">
      <c r="A7" s="40" t="s">
        <v>60</v>
      </c>
      <c r="B7" s="40"/>
      <c r="C7" s="40"/>
      <c r="D7" s="40"/>
      <c r="E7" s="40"/>
      <c r="F7" s="40" t="s">
        <v>55</v>
      </c>
      <c r="G7" s="40"/>
      <c r="H7" s="41"/>
      <c r="I7" s="42"/>
    </row>
    <row r="8" spans="1:9" ht="12" thickBot="1">
      <c r="A8" s="43"/>
      <c r="B8" s="43"/>
      <c r="C8" s="43"/>
      <c r="D8" s="43"/>
      <c r="E8" s="43"/>
      <c r="F8" s="43"/>
      <c r="G8" s="41"/>
      <c r="H8" s="41"/>
      <c r="I8" s="42"/>
    </row>
    <row r="9" spans="1:9" ht="11.25">
      <c r="A9" s="146" t="s">
        <v>0</v>
      </c>
      <c r="B9" s="148" t="s">
        <v>40</v>
      </c>
      <c r="C9" s="148" t="s">
        <v>15</v>
      </c>
      <c r="D9" s="148" t="s">
        <v>20</v>
      </c>
      <c r="E9" s="139" t="s">
        <v>41</v>
      </c>
      <c r="F9" s="139" t="s">
        <v>69</v>
      </c>
      <c r="G9" s="139"/>
      <c r="H9" s="139"/>
      <c r="I9" s="140" t="s">
        <v>42</v>
      </c>
    </row>
    <row r="10" spans="1:9" ht="45.75" thickBot="1">
      <c r="A10" s="147"/>
      <c r="B10" s="149"/>
      <c r="C10" s="149"/>
      <c r="D10" s="150"/>
      <c r="E10" s="151"/>
      <c r="F10" s="35" t="s">
        <v>43</v>
      </c>
      <c r="G10" s="35" t="s">
        <v>44</v>
      </c>
      <c r="H10" s="35" t="s">
        <v>45</v>
      </c>
      <c r="I10" s="141"/>
    </row>
    <row r="11" spans="1:9" ht="67.5">
      <c r="A11" s="47">
        <v>1</v>
      </c>
      <c r="B11" s="71" t="s">
        <v>78</v>
      </c>
      <c r="C11" s="143" t="s">
        <v>46</v>
      </c>
      <c r="D11" s="143" t="s">
        <v>56</v>
      </c>
      <c r="E11" s="63" t="s">
        <v>83</v>
      </c>
      <c r="F11" s="64">
        <v>1</v>
      </c>
      <c r="G11" s="64">
        <v>1</v>
      </c>
      <c r="H11" s="64">
        <v>1</v>
      </c>
      <c r="I11" s="65"/>
    </row>
    <row r="12" spans="1:9" ht="45">
      <c r="A12" s="50">
        <v>2</v>
      </c>
      <c r="B12" s="45" t="str">
        <f>'11'!B11</f>
        <v>Ampliaciòn de redes electricas de la vereda San Gabriel del Corregimiento el Socorro </v>
      </c>
      <c r="C12" s="144"/>
      <c r="D12" s="144"/>
      <c r="E12" s="44" t="s">
        <v>84</v>
      </c>
      <c r="F12" s="62">
        <v>1</v>
      </c>
      <c r="G12" s="62">
        <v>1</v>
      </c>
      <c r="H12" s="62">
        <v>1</v>
      </c>
      <c r="I12" s="66"/>
    </row>
    <row r="13" spans="1:9" ht="67.5">
      <c r="A13" s="50">
        <v>3</v>
      </c>
      <c r="B13" s="45" t="str">
        <f>'11'!B12</f>
        <v>Construccion de Redes electricas para el alumbrado publico de la via principal Cementerio Central Vereda San Juan de Angnoy Corregimiento de Mapachico</v>
      </c>
      <c r="C13" s="144"/>
      <c r="D13" s="144"/>
      <c r="E13" s="44" t="s">
        <v>85</v>
      </c>
      <c r="F13" s="62">
        <v>1</v>
      </c>
      <c r="G13" s="62">
        <v>1</v>
      </c>
      <c r="H13" s="62">
        <v>1</v>
      </c>
      <c r="I13" s="66"/>
    </row>
    <row r="14" spans="1:9" ht="56.25">
      <c r="A14" s="50">
        <v>4</v>
      </c>
      <c r="B14" s="45" t="str">
        <f>'11'!B13</f>
        <v>Iluminación vía principal, planta Agroindustrial vereda San Fernando Centro  corregimiento de San Fernando Municipio de Pasto</v>
      </c>
      <c r="C14" s="144"/>
      <c r="D14" s="144"/>
      <c r="E14" s="44" t="s">
        <v>86</v>
      </c>
      <c r="F14" s="62">
        <v>1</v>
      </c>
      <c r="G14" s="62">
        <v>1</v>
      </c>
      <c r="H14" s="62">
        <v>1</v>
      </c>
      <c r="I14" s="66"/>
    </row>
    <row r="15" spans="1:9" ht="56.25">
      <c r="A15" s="50">
        <v>5</v>
      </c>
      <c r="B15" s="45" t="str">
        <f>'11'!B14</f>
        <v>Construccion de redes electricas vereda San Francisco sector San Sebastian las palmas, Corregimiento de Buesaquillo Muniicpio de Pasto</v>
      </c>
      <c r="C15" s="144"/>
      <c r="D15" s="144"/>
      <c r="E15" s="44" t="s">
        <v>87</v>
      </c>
      <c r="F15" s="62">
        <v>1</v>
      </c>
      <c r="G15" s="62">
        <v>1</v>
      </c>
      <c r="H15" s="62">
        <v>1</v>
      </c>
      <c r="I15" s="66"/>
    </row>
    <row r="16" spans="1:9" ht="45">
      <c r="A16" s="50">
        <v>6</v>
      </c>
      <c r="B16" s="45" t="str">
        <f>'11'!B15</f>
        <v>construccion de redes electricas vereda la Alianza Sector Bellavista Corregimiento de Buesaquillo</v>
      </c>
      <c r="C16" s="144"/>
      <c r="D16" s="144"/>
      <c r="E16" s="44" t="s">
        <v>88</v>
      </c>
      <c r="F16" s="62">
        <v>1</v>
      </c>
      <c r="G16" s="62">
        <v>1</v>
      </c>
      <c r="H16" s="62">
        <v>1</v>
      </c>
      <c r="I16" s="66"/>
    </row>
    <row r="17" spans="1:9" ht="56.25">
      <c r="A17" s="50">
        <v>7</v>
      </c>
      <c r="B17" s="45" t="str">
        <f>'11'!B16</f>
        <v>Cambio de postes, transformadores y mejoramiento de red eléctrica para la Vereda de San Antonio corregimiento de Obonuco</v>
      </c>
      <c r="C17" s="144"/>
      <c r="D17" s="144"/>
      <c r="E17" s="44" t="s">
        <v>89</v>
      </c>
      <c r="F17" s="62">
        <v>1</v>
      </c>
      <c r="G17" s="62">
        <v>1</v>
      </c>
      <c r="H17" s="62">
        <v>1</v>
      </c>
      <c r="I17" s="66"/>
    </row>
    <row r="18" spans="1:9" ht="33.75">
      <c r="A18" s="50">
        <v>8</v>
      </c>
      <c r="B18" s="45" t="str">
        <f>'11'!B17</f>
        <v>Iluminación polideportivo Vereda Obonuco Centro Corregimiento de Obonuco</v>
      </c>
      <c r="C18" s="144"/>
      <c r="D18" s="144"/>
      <c r="E18" s="44" t="s">
        <v>98</v>
      </c>
      <c r="F18" s="62">
        <v>1</v>
      </c>
      <c r="G18" s="62">
        <v>0</v>
      </c>
      <c r="H18" s="62">
        <v>0</v>
      </c>
      <c r="I18" s="66" t="s">
        <v>99</v>
      </c>
    </row>
    <row r="19" spans="1:9" ht="45">
      <c r="A19" s="50">
        <v>9</v>
      </c>
      <c r="B19" s="45" t="str">
        <f>'11'!B18</f>
        <v>Construccion y remodelación de redes electicas vereda Gualmatan Centro y Huertecillas Corregimiento de Gualmatan</v>
      </c>
      <c r="C19" s="144"/>
      <c r="D19" s="144"/>
      <c r="E19" s="44" t="s">
        <v>90</v>
      </c>
      <c r="F19" s="62">
        <v>1</v>
      </c>
      <c r="G19" s="62">
        <v>1</v>
      </c>
      <c r="H19" s="62">
        <v>1</v>
      </c>
      <c r="I19" s="66"/>
    </row>
    <row r="20" spans="1:9" ht="56.25">
      <c r="A20" s="50">
        <v>10</v>
      </c>
      <c r="B20" s="45" t="s">
        <v>94</v>
      </c>
      <c r="C20" s="144"/>
      <c r="D20" s="144"/>
      <c r="E20" s="44" t="s">
        <v>91</v>
      </c>
      <c r="F20" s="62">
        <v>1</v>
      </c>
      <c r="G20" s="62">
        <v>1</v>
      </c>
      <c r="H20" s="62">
        <v>1</v>
      </c>
      <c r="I20" s="66"/>
    </row>
    <row r="21" spans="1:9" ht="67.5">
      <c r="A21" s="50">
        <v>11</v>
      </c>
      <c r="B21" s="45" t="str">
        <f>'11'!B20</f>
        <v>Contratacion de interventoria a la empresa de servicio de Alumbrado SEPAL SA e interventoria a 2 proyectos de electrificacion Rural en el municipio de Pasto</v>
      </c>
      <c r="C21" s="144"/>
      <c r="D21" s="144"/>
      <c r="E21" s="44" t="s">
        <v>83</v>
      </c>
      <c r="F21" s="62">
        <v>1</v>
      </c>
      <c r="G21" s="62">
        <v>1</v>
      </c>
      <c r="H21" s="62">
        <v>1</v>
      </c>
      <c r="I21" s="66"/>
    </row>
    <row r="22" spans="1:9" ht="56.25">
      <c r="A22" s="50">
        <v>12</v>
      </c>
      <c r="B22" s="45" t="str">
        <f>'11'!B21</f>
        <v>Construcción de redes electricas vereda Cujacal Sector Fundación María de Nazareth Corregimiento de Buesaquillo </v>
      </c>
      <c r="C22" s="144"/>
      <c r="D22" s="144"/>
      <c r="E22" s="44" t="s">
        <v>92</v>
      </c>
      <c r="F22" s="62">
        <v>1</v>
      </c>
      <c r="G22" s="62">
        <v>1</v>
      </c>
      <c r="H22" s="62">
        <v>1</v>
      </c>
      <c r="I22" s="66"/>
    </row>
    <row r="23" spans="1:9" ht="56.25">
      <c r="A23" s="50">
        <v>13</v>
      </c>
      <c r="B23" s="45" t="s">
        <v>97</v>
      </c>
      <c r="C23" s="144"/>
      <c r="D23" s="144"/>
      <c r="E23" s="67" t="s">
        <v>95</v>
      </c>
      <c r="F23" s="62">
        <v>1</v>
      </c>
      <c r="G23" s="62">
        <v>1</v>
      </c>
      <c r="H23" s="62">
        <v>1</v>
      </c>
      <c r="I23" s="66"/>
    </row>
    <row r="24" spans="1:9" ht="60">
      <c r="A24" s="50">
        <v>14</v>
      </c>
      <c r="B24" s="46" t="s">
        <v>63</v>
      </c>
      <c r="C24" s="144"/>
      <c r="D24" s="144"/>
      <c r="E24" s="67" t="s">
        <v>96</v>
      </c>
      <c r="F24" s="62">
        <v>1</v>
      </c>
      <c r="G24" s="62">
        <v>1</v>
      </c>
      <c r="H24" s="62">
        <v>1</v>
      </c>
      <c r="I24" s="66"/>
    </row>
    <row r="25" spans="1:9" ht="60">
      <c r="A25" s="50">
        <v>15</v>
      </c>
      <c r="B25" s="46" t="s">
        <v>62</v>
      </c>
      <c r="C25" s="144"/>
      <c r="D25" s="144"/>
      <c r="E25" s="44" t="s">
        <v>93</v>
      </c>
      <c r="F25" s="62">
        <v>1</v>
      </c>
      <c r="G25" s="62">
        <v>1</v>
      </c>
      <c r="H25" s="62">
        <v>1</v>
      </c>
      <c r="I25" s="66"/>
    </row>
    <row r="26" spans="1:9" ht="48">
      <c r="A26" s="50">
        <v>16</v>
      </c>
      <c r="B26" s="46" t="s">
        <v>100</v>
      </c>
      <c r="C26" s="144"/>
      <c r="D26" s="144"/>
      <c r="E26" s="67" t="s">
        <v>103</v>
      </c>
      <c r="F26" s="74">
        <v>0</v>
      </c>
      <c r="G26" s="74">
        <v>0</v>
      </c>
      <c r="H26" s="74">
        <v>0</v>
      </c>
      <c r="I26" s="72" t="s">
        <v>104</v>
      </c>
    </row>
    <row r="27" spans="1:9" ht="48.75" thickBot="1">
      <c r="A27" s="59">
        <v>17</v>
      </c>
      <c r="B27" s="68" t="s">
        <v>101</v>
      </c>
      <c r="C27" s="145"/>
      <c r="D27" s="145"/>
      <c r="E27" s="75" t="s">
        <v>103</v>
      </c>
      <c r="F27" s="76">
        <v>0</v>
      </c>
      <c r="G27" s="76">
        <v>0</v>
      </c>
      <c r="H27" s="76">
        <v>0</v>
      </c>
      <c r="I27" s="73" t="str">
        <f>I26</f>
        <v>No se ejecutó. </v>
      </c>
    </row>
  </sheetData>
  <sheetProtection/>
  <protectedRanges>
    <protectedRange sqref="B20" name="Rango2"/>
  </protectedRanges>
  <mergeCells count="12">
    <mergeCell ref="J2:K2"/>
    <mergeCell ref="A9:A10"/>
    <mergeCell ref="B9:B10"/>
    <mergeCell ref="C9:C10"/>
    <mergeCell ref="D9:D10"/>
    <mergeCell ref="E9:E10"/>
    <mergeCell ref="F9:H9"/>
    <mergeCell ref="I9:I10"/>
    <mergeCell ref="A1:I1"/>
    <mergeCell ref="A2:I2"/>
    <mergeCell ref="C11:C27"/>
    <mergeCell ref="D11:D27"/>
  </mergeCells>
  <printOptions/>
  <pageMargins left="0.75" right="0.5" top="0.48" bottom="0.42" header="0" footer="0"/>
  <pageSetup horizontalDpi="300" verticalDpi="300"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planeacion04</dc:creator>
  <cp:keywords/>
  <dc:description/>
  <cp:lastModifiedBy>user</cp:lastModifiedBy>
  <cp:lastPrinted>2011-02-22T21:39:44Z</cp:lastPrinted>
  <dcterms:created xsi:type="dcterms:W3CDTF">2008-10-28T20:08:25Z</dcterms:created>
  <dcterms:modified xsi:type="dcterms:W3CDTF">2011-02-23T20:52:25Z</dcterms:modified>
  <cp:category/>
  <cp:version/>
  <cp:contentType/>
  <cp:contentStatus/>
</cp:coreProperties>
</file>