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<sst xmlns="http://schemas.openxmlformats.org/spreadsheetml/2006/main" count="6980" uniqueCount="962">
  <si>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</si>
  <si>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</si>
  <si>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</si>
  <si>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</si>
  <si>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</si>
  <si>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</si>
  <si>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</si>
  <si>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</si>
  <si>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</si>
  <si>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</si>
  <si>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</si>
  <si>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</si>
  <si>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</si>
  <si>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</si>
  <si>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</si>
  <si>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</si>
  <si>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</si>
  <si>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</si>
  <si>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</si>
  <si>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</si>
  <si>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</si>
  <si>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</si>
  <si>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</si>
  <si>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</si>
  <si>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</si>
  <si>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</si>
  <si>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</si>
  <si>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</si>
  <si>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</si>
  <si>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MUNICIPAL DE PASTO</t>
  </si>
  <si>
    <t>CAM  Anganoy vía Los Rosales II</t>
  </si>
  <si>
    <t>www.pasto.gov.co</t>
  </si>
  <si>
    <t xml:space="preserve">MISION:El Municipio de Pasto es una entidad territorial que establece las políticas y estrategias para promover el desarrollo y la productividad con ética pública y transparencia, satisfaciendo las necesidades básicas de sus ciudadanos para generar una mejor calidad de vida. 
VISION: Pasto lidera conjuntamente con los municipios de la Subregión Centro, un modelo de Ciudad - Región sostenible y competitiva, que dinamiza el desarrollo humano integral, en el camino hacia la construcción de una paz duradera desde el territorio, basada en el cierre de brechas, con una ciudadanía educada en la promoción, protección y defensa de los derechos humanos, bajo los principios de equidad territorial y de género, legitimidad democrática, ética pública, gestión integral ambiental y el pluralismo.
 </t>
  </si>
  <si>
    <t>DIMENSION SOCIAL: En lo social se promueve la justicia redistributiva, entendida como la opción preferencial para los más pobres; con enfoque de derechos, que garantiza el acceso y disfrute los servicios de salud, educación, vivienda, recreación y deporte.
DIMENSION ECONOMICA: El municipio de Pasto promueve la economía regional solidaria, fortaleciendo el componente socio empresarial, la asociatividad, el desarrollo rural, el turismo, la artesanía y la gastronomía; con acceso a la financiación y al crédito y la búsqueda de nuevos mercados.
DIMENSION AMBIENTAL:asto ordena, respeta, preserva y planifica el desarrollo armonizando la relación hombre - naturaleza. Se respetan y  protegen los ecosistemas estratégicos para la conservación de la vida y de la diversidad biológica.
DIMENSION CULTURAL: asto ordena, respeta, preserva y planifica el desarrollo armonizando la relación hombre - naturaleza. Se respetan y  protegen los ecosistemas estratégicos para la conservación de la vida y de la diversidad biológica.
DIMENSION POLITICA: Se garantiza la gobernabilidad, entendida como la corresponsabilidad con la ciudadanía y administra bajo principios de la planeación y la presupuestación participativa, la ejecución y el control social.</t>
  </si>
  <si>
    <t>JACKELINE CALVACHI ZAMBRANO</t>
  </si>
  <si>
    <t>El/La contratista se compromete para con el Municipio a prestar sus servicios profesionales de la Oficina Asesora Jurídica del Despacho, con idoneidad y capacidad según los requerimientos de la dependencia y en cumplimiento de funciones de la misma, con el fin de que coadyuve al logro de metas y objetivos institucionales como abogada brindando acompañamiento en la elaboración de  los proyectos que se requieren ejecutar dentro de la Oficina Jurídica y en los procedimientos de defensa judicial, extrajudicial, asesoría y soporte  jurídico.</t>
  </si>
  <si>
    <t>11 meses 15 dias</t>
  </si>
  <si>
    <t>Contratacion directa</t>
  </si>
  <si>
    <t>Honorarios- nivel central</t>
  </si>
  <si>
    <t>No</t>
  </si>
  <si>
    <t>N/A</t>
  </si>
  <si>
    <t>Ana Maria Gonzalez Bernal, Jefe Oficina de Asesoria Juridica del Despacho, 7244326 ext. 2034,2035, juridica@pasto.gov.co</t>
  </si>
  <si>
    <t>El contratista se compromete para con el Municipio a prestar sus servicios profesionales  como abogado especializado en derecho público, administrativo, gestión pública, en calidad de asesor del  Despacho del Alcalde, con idoneidad y capacidad según los requerimientos de la dependencia y en cumplimiento de funciones de la misma, con el fin de que coadyuve al logro de metas y objetivos institucionales, para el cumplimiento de las obligaciones pactadas en el contrato que coadyuven en la adopción de decisiones por parte del alcalde Municipal.</t>
  </si>
  <si>
    <t>12 meses</t>
  </si>
  <si>
    <t xml:space="preserve">Pedro Vicente Obando Ordoñez, Alcalde de Pasto, 7244326, despacho@pasto.gov.co, despachopasto@pasto.gov.co </t>
  </si>
  <si>
    <t>El/La contratista se compromete para con el Municipio a prestar sus servicios de apoyo a la gestión como dependiente judicial de la Oficina Asesora Jurídica del Despacho, con idoneidad y capacidad según los requerimientos de la dependencia y en cumplimiento de funciones de la misma, con el fin de que coadyuve al logro de metas y objetivos institucionales,  apoyando los actividades de seguimiento dentro de proceso judiciales en las Ciudades  de Pasto, Mocoa, Popayán, Cali y Bogotá.</t>
  </si>
  <si>
    <t>Otros gastos por adquisicion de servicios - nivel central</t>
  </si>
  <si>
    <t>6 meses</t>
  </si>
  <si>
    <t>Minima cuantia</t>
  </si>
  <si>
    <t>1 año</t>
  </si>
  <si>
    <t>Contratación Directa</t>
  </si>
  <si>
    <t>recursos propios</t>
  </si>
  <si>
    <t>Fredy Andres Gamez</t>
  </si>
  <si>
    <r>
      <t>El contratista se compromete para con el municipio a prestar sus servicios como tecnólogo en administración financiera de apoyo a la gestión, de la dirección administrativa de espacio público, con idoneidad y capacidad según los requerimientos de la dependencia y en cumplimiento de funciones de la misma, con el fin de que coadyuve al logro de metas y objetivos institucionales y en particular dentro del proyecto denominado “</t>
    </r>
    <r>
      <rPr>
        <sz val="11"/>
        <color indexed="8"/>
        <rFont val="Arial"/>
        <family val="2"/>
      </rPr>
      <t xml:space="preserve"> ESPACIO PUBLICO INCLUYENTE EN ARMONIA CON EL TERRITORIO VIGENCIA 2017”</t>
    </r>
  </si>
  <si>
    <r>
      <t>El contratista se compromete para con el municipio a prestar sus servicios como tecnólogo en el área humano social, de la dirección administrativa de espacio público, con idoneidad y capacidad según los requerimientos de la dependencia y en cumplimiento de funciones de la misma, con el fin de que coadyuve al logro de metas y objetivos institucionales y en particular dentro del proyecto denominado “</t>
    </r>
    <r>
      <rPr>
        <sz val="11"/>
        <color indexed="8"/>
        <rFont val="Arial"/>
        <family val="2"/>
      </rPr>
      <t xml:space="preserve"> ESPACIO PUBLICO INCLUYENTE EN ARMONIA CON EL TERRITORIO VIGENCIA 2017”.</t>
    </r>
  </si>
  <si>
    <t>El contratista se compromete para con el municipio a prestar sus servicios de apoyo a la gestión como técnico, en la dirección administrativa de espacio público, con idoneidad y capacidad según los requerimientos de la dependencia y en cumplimiento de funciones de la misma, con el fin de que coadyuve al logro de metas y objetivos institucionales y en particular dentro del proyecto denominado ESPACIO PUBLICO INCLUYENTE EN ARMONIA CON EL TERRITORIO VIGENCIA 2017”</t>
  </si>
  <si>
    <r>
      <t>El contratista se compromete para con el municipio a prestar sus servicios de apoyo a la gestión, de la dirección administrativa de espacio público, con idoneidad y capacidad según los requerimientos de la dependencia y en cumplimiento de funciones de la misma, con el fin de que coadyuve al logro de metas y objetivos institucionales y en particular dentro del proyecto denominado “</t>
    </r>
    <r>
      <rPr>
        <sz val="11"/>
        <color indexed="8"/>
        <rFont val="Arial"/>
        <family val="2"/>
      </rPr>
      <t xml:space="preserve"> ESPACIO PUBLICO INCLUYENTE EN ARMONIA CON EL TERRITORIO VIGENCIA 2017”.</t>
    </r>
  </si>
  <si>
    <t>11 meses</t>
  </si>
  <si>
    <t>talleres de espacio publico como captador de crabono, mitigacion del cambio climatico</t>
  </si>
  <si>
    <t>minima cuantia</t>
  </si>
  <si>
    <t>pasantias practicantes, proyecto espacio publico incluyente en armonia con el territorio vigencia 2017</t>
  </si>
  <si>
    <t>campañas de cultura ciudadana, contratacion medios de comunicación, mi barrio un espacio de encuentro y mi territorio rural un encuentro con la region</t>
  </si>
  <si>
    <t>contratacion servicios de impresos, cartillas, folletos, chapolas y demas, proyecto espacio publico incluyente en armonia con el territorio</t>
  </si>
  <si>
    <t>adecuacion estructural de modulos de frutas, prensas y confites proyecto espacio publico incluyente en armonia con el territorio</t>
  </si>
  <si>
    <t xml:space="preserve">contratacion combustible para camion y motocicleta adscrita a la direccion  administrativa de espacio publico, proyecto espacio publico incluyente en armonia con el territorio </t>
  </si>
  <si>
    <t>contratacion servicio de mantenimiento para camion adscrito a la direccion de espacio publico, proyecto espacio publico incluyente  en armonia con el territorio</t>
  </si>
  <si>
    <t>contratacion apoyo logistico para temporada de semana santa, dia de la madre, dia del padre y demas actividades en funcion de la direccion de espacio publico</t>
  </si>
  <si>
    <t>contratacion materiales de ferreteria campas de cultura ciudadana . Proyecto espacio publico incluyente en armonia on el territorio</t>
  </si>
  <si>
    <t>contratacion de distintivos personal operativo, proyecto espacio publico inlcuyente en armonia con el territorio vigencia 2017</t>
  </si>
  <si>
    <t>contratacion de elementos de papeleria y utiles de escritorio proyecto espacio publico incluyente en armonia con el territorio</t>
  </si>
  <si>
    <t>contratacion servicios de repetidora para equipos de computacion y compra de equipos de comunicación, proyecto espacio publicos inlcuyente en armonia con el territorio</t>
  </si>
  <si>
    <t>compra de transporte, motocicletas proyecto espacio publico incluyente en armonia con el territorio</t>
  </si>
  <si>
    <t>escenario de dialogo y concertacion  economia informal y feria itinerante</t>
  </si>
  <si>
    <t>recursos propios, venta de activos</t>
  </si>
  <si>
    <t>Prestación de Servicios Profesionales como zootecnista para prestar asistencia técnica agropecuaria.</t>
  </si>
  <si>
    <t>CPS</t>
  </si>
  <si>
    <t>Recursos propios</t>
  </si>
  <si>
    <t>NO</t>
  </si>
  <si>
    <t>Jairo Gaviria Bravo, Secretario de Agricultura Tel.7 29 31 77 agricultura@pasto.gov.co</t>
  </si>
  <si>
    <t>Prestación de Servicios Profesionales como Ing. Agrónomo para prestar asistencia técnica agropecuaria.</t>
  </si>
  <si>
    <t>Prestación de Servicios Profesionales como Ing. Acuícola para prestar asistencia técnica agropecuaria.</t>
  </si>
  <si>
    <t>Prestación de Servicios Profesionales como Ing. Agroindustrial para prestar asistencia técnica agropecuaria.</t>
  </si>
  <si>
    <t>Prestación de Servicios Profesionales como médico veterinario para prestar asistencia técnica agropecuaria.</t>
  </si>
  <si>
    <t>Prestación de Servicios Profesionales como Adm. Empresas para prestar asistencia técnica agropecuaria.</t>
  </si>
  <si>
    <t>Prestación de Servicios Profesionales como Abogado para prestar asistencia técnica agropecuaria.</t>
  </si>
  <si>
    <t>Prestación de Servicios Profesionales como Ing. Agroforestal para prestar asistencia técnica agropecuaria.</t>
  </si>
  <si>
    <t>Prestación de Servicios Profesionales como Especialista en formulación en proyectos para prestar asistencia técnica agropecuaria.</t>
  </si>
  <si>
    <t>Prestación de Servicios Profesionales en ciencias humanas y/o sociales para prestar asistencia técnica agropecuaria.</t>
  </si>
  <si>
    <t>Prestación de Servicios Profesionales como Profesional en gastronomia y cocina para prestar asistencia técnica agropecuaria.</t>
  </si>
  <si>
    <t>Prestación de Servicios  como Tlo. Agroforestal para prestar asistencia técnica agropecuaria.</t>
  </si>
  <si>
    <t>2 meses</t>
  </si>
  <si>
    <t>Prestación de Servicios como judicante para prestar asistencia técnica agropecuaria.</t>
  </si>
  <si>
    <t>Prestación de servicios como maquinista para manerjo maquinaria agropecuaria.</t>
  </si>
  <si>
    <t>Servicios de organización de eventos, refrigerios  y talleres de capacitación.</t>
  </si>
  <si>
    <t>10 meses</t>
  </si>
  <si>
    <t>Invitación pública</t>
  </si>
  <si>
    <t>S.G.P</t>
  </si>
  <si>
    <t>Apoyo práctica empresarial y pasantías.</t>
  </si>
  <si>
    <t>Contratación directa.</t>
  </si>
  <si>
    <t xml:space="preserve">Suministro de concentrado, droga veterinaria para animales (cuyes, gallinas ponedoras, cerdos, </t>
  </si>
  <si>
    <t>Menor cuantía</t>
  </si>
  <si>
    <t>Fertilizantes y nutrientes para plantas y herbicidas</t>
  </si>
  <si>
    <t>Suministro de elementos de ferreteria, eléctricos y suministros.</t>
  </si>
  <si>
    <t>Suministro de píe de cria (cuyes, gallinas y demás animales de granja)</t>
  </si>
  <si>
    <t>8 meses</t>
  </si>
  <si>
    <t>Mínima cuantia</t>
  </si>
  <si>
    <t>Suministro de computadores de escritorio y elementos de oficina.</t>
  </si>
  <si>
    <t>3 meses</t>
  </si>
  <si>
    <t>Servicio de mantenimiento y reparación de equipo pesado</t>
  </si>
  <si>
    <t>Estudios de factibilidad o selección de ideas de proyectos</t>
  </si>
  <si>
    <t>5 meses</t>
  </si>
  <si>
    <t>Concurso de meritos.</t>
  </si>
  <si>
    <t>Suministro de combustible gasolina  - ACPM</t>
  </si>
  <si>
    <t>Suministro de aceite para motor y lubricantes.</t>
  </si>
  <si>
    <t>Alquiler de camioneta para visitas a campo y supervisión a los 17 Corregimientos del Municipio de Pasto.</t>
  </si>
  <si>
    <t>Suministro de maquinaria agrícola</t>
  </si>
  <si>
    <t>4 meses</t>
  </si>
  <si>
    <t>Suministro de distintivos institucionales y dotación para profesionales que prestan asistencia técnica agropecuaria.</t>
  </si>
  <si>
    <t>El contratista se compromete para con el Municipio a prestar sus servicios  profesionales, en la Oficina de Almacén General, con idoneidad y capacidad según los requerimientos de la dependencia y en cumplimiento de funciones de la misma, con el fin de que coadyuve al logro de metas y objetivos institucionales dirigida al cumplimiento de las actividades del proyecto denominado "Fortalecimiento del Sistema de Inventario de Bienes Muebles y Equipos del Municipio de Pasto"</t>
  </si>
  <si>
    <t>Contratacion Directa</t>
  </si>
  <si>
    <t>Recursos Propios</t>
  </si>
  <si>
    <t>RUTH YANETH ESCOBAR PULISTAR</t>
  </si>
  <si>
    <t xml:space="preserve">El contratista se compromete para con el Municipio a prestar sus servicios de apoyo a la gestión, en la Oficina de Almacén de la Secretaria General con idoneidad y capacidad según los requerimientos de la dependencia y en cumplimiento de funciones de la misma, con el fin de que coadyuve al logro de metas y objetivos institucionales dirigida al cumplimiento de las actividades del proyecto denominado “fortalecimiento del sistema de inventario de bienes muebles y equipos del Municipio  de Pasto”. </t>
  </si>
  <si>
    <t xml:space="preserve">Elementos de oficina y papeleria  </t>
  </si>
  <si>
    <t>10 Meses</t>
  </si>
  <si>
    <t xml:space="preserve">Recursos Propios </t>
  </si>
  <si>
    <t xml:space="preserve">Jefe Oficina Juridica, Almacen </t>
  </si>
  <si>
    <t xml:space="preserve">Recarga y compra de toners  </t>
  </si>
  <si>
    <t xml:space="preserve">Elementos de aseo y cafeteria </t>
  </si>
  <si>
    <t xml:space="preserve">Equipos de computo e impresoras </t>
  </si>
  <si>
    <t>8 Meses</t>
  </si>
  <si>
    <t>Selección abreviada</t>
  </si>
  <si>
    <t>Jefe Oficina Juridica, Oficina de Sistemas</t>
  </si>
  <si>
    <t>Impresos, publicaciones y publicidad</t>
  </si>
  <si>
    <t>11 Meses</t>
  </si>
  <si>
    <t>Jefe Oficina Juridica, Secretario STTM</t>
  </si>
  <si>
    <t>Elementos de ferreteria y Electricos</t>
  </si>
  <si>
    <t>Jefe Oficina Juridica, Subsecretaria Operativa</t>
  </si>
  <si>
    <t xml:space="preserve">Dotacion personal operativo </t>
  </si>
  <si>
    <t>Dotacion personal operativo de apoyo</t>
  </si>
  <si>
    <t>Dotacion personal</t>
  </si>
  <si>
    <t>Dotacion personal administrativo (NOMINA)</t>
  </si>
  <si>
    <t>STTM - NIVEL CENTRAL</t>
  </si>
  <si>
    <t xml:space="preserve">Sofware  </t>
  </si>
  <si>
    <t>Elementos de seguridad vial</t>
  </si>
  <si>
    <t xml:space="preserve">Señalizacion </t>
  </si>
  <si>
    <t xml:space="preserve">Jefe Oficina Juridica, Subsecretaria de Movilidad </t>
  </si>
  <si>
    <t xml:space="preserve">Elementos tecnologicos </t>
  </si>
  <si>
    <t>Moviliario sede Centro y operativa STTM</t>
  </si>
  <si>
    <t>7 Meses</t>
  </si>
  <si>
    <t>Mantenimiento de vehículos en general. </t>
  </si>
  <si>
    <t>Contrato personal servicios profesionales en Artes Escenicas</t>
  </si>
  <si>
    <t>12 Meses</t>
  </si>
  <si>
    <t>Contratación directa</t>
  </si>
  <si>
    <t xml:space="preserve">Jefe Oficina Juridica, Secretario STTM, Subsecretario Operativo, Subsecretario de Registro, Subsecretario de Movilidad </t>
  </si>
  <si>
    <t>Contrato personal servicios profesionales de Psicólogo(a)</t>
  </si>
  <si>
    <t>Contrato personal servicios profesionales de Licenciado(a)/enfasis en seguridad vial</t>
  </si>
  <si>
    <t>Contrato personal servicios profesionales de Ingeniero(a) Industrial</t>
  </si>
  <si>
    <t>Contrato personal servicios profesionales de Ingeniero(a) de Sistemas</t>
  </si>
  <si>
    <t>Contrato personal servicios profesionales de Ingeniero(a) Civil</t>
  </si>
  <si>
    <t>Contrato personal servicios profesionales de Economista</t>
  </si>
  <si>
    <t>Contrato personal servicios profesionales de Contador(a) Público(a)</t>
  </si>
  <si>
    <t>Contrato personal servicios profesionales de Arquitecto(a)</t>
  </si>
  <si>
    <t>Contrato personal servicios profesionales de Administrador(a) de empresas/enfasis en medios alternativos de transporte</t>
  </si>
  <si>
    <t>Contrato personal servicios profesionales de Administrador(a) de empresas</t>
  </si>
  <si>
    <t>Contrato personal servicios profesionales de Abogado(a)</t>
  </si>
  <si>
    <t>Contrato personal servicios profesinoales de Médico(a)</t>
  </si>
  <si>
    <t>Contrato personal servicios profesinoales de Licenciado(a)</t>
  </si>
  <si>
    <t>Contrato personal de servicios Técnicos</t>
  </si>
  <si>
    <t>Contrato personal de servicios asistenciales</t>
  </si>
  <si>
    <t>Servicios educativos y de capacitacion. </t>
  </si>
  <si>
    <t>Compra de equipo de transporte tipo motocicleta</t>
  </si>
  <si>
    <t>Acuerdo Marco de precios</t>
  </si>
  <si>
    <t>Servicio de vigilancia</t>
  </si>
  <si>
    <t xml:space="preserve">Servicio de mensajeria </t>
  </si>
  <si>
    <t>Jefe Oficina Juridica</t>
  </si>
  <si>
    <t>Compra de equipo de transporte tipo bicicleta</t>
  </si>
  <si>
    <t>Licitacion Publica</t>
  </si>
  <si>
    <t>Servicio de suminitros de combustible  y lubricantes para vehiculos</t>
  </si>
  <si>
    <t>Compra de polizaz de seguros de vehiculos y motocicletas y demas bienes</t>
  </si>
  <si>
    <t>Jefe Oficina Juridica,  Secretario STTM</t>
  </si>
  <si>
    <t xml:space="preserve">Servicio de raciones alimentarias </t>
  </si>
  <si>
    <t>Jefe Oficina Juridica, Tecnico Oficina Financiera</t>
  </si>
  <si>
    <t>Compra  de radios de comunicación</t>
  </si>
  <si>
    <t>Mantenimiento de radios de comunicación</t>
  </si>
  <si>
    <t>9 Meses</t>
  </si>
  <si>
    <t>Alquiler de radios de comunicación</t>
  </si>
  <si>
    <t>Servicio de revision tecnico mecanica</t>
  </si>
  <si>
    <t>2 Meses</t>
  </si>
  <si>
    <t>Mantenimiento de equipos</t>
  </si>
  <si>
    <t>Arendamientos archivo</t>
  </si>
  <si>
    <t>Arendamientos sede morasurco</t>
  </si>
  <si>
    <t>Servicio de mantenimiento de motos</t>
  </si>
  <si>
    <t>Compra de firma digital</t>
  </si>
  <si>
    <t>6 Meses</t>
  </si>
  <si>
    <t>Compra y mantenimiento de fotocopiadoras</t>
  </si>
  <si>
    <t xml:space="preserve">Convenio plan de bienestar </t>
  </si>
  <si>
    <t>Contrato plan de medios</t>
  </si>
  <si>
    <t xml:space="preserve">Convenio bomberos </t>
  </si>
  <si>
    <t>Compra de texto</t>
  </si>
  <si>
    <t>El contratista se compromete para con el Municipio a prestar sus servicios  de apoyo a la gestion, en la Oficina de Control Interno Disciplinario, con idoneidad y capacidad según los requerimientos de la dependencia y en cumplimiento de funciones de la misma.</t>
  </si>
  <si>
    <t>Recursos de inversion.</t>
  </si>
  <si>
    <t>ANA SOFIA ORTIZ OBANDO</t>
  </si>
  <si>
    <t>La contratista se compromete para con el Municipio a prestar sus servicios profesionales como Geógrafo con conocimientos en desarrollo, planeación, formulación, ejecución y evaluación de proyectos, para coordinar y hacer el seguimiento al proyecto: Fortalecimiento del Liderazgo y de la Participación Comunitaria, garantizando el logro de metas y objetivos con idoneidad y capacidad según los requerimientos de la dependencia y con el fin de que coadyuve al logro de metas y objetivos institucionales de la Secretaria.</t>
  </si>
  <si>
    <t>11 meses 20 dias</t>
  </si>
  <si>
    <t>Prestacion de servicios</t>
  </si>
  <si>
    <t>PAULA ANDREA ROSERO LOMBANA</t>
  </si>
  <si>
    <t>La contratista se compromete para con el Municipio a prestar sus servicios profesionales como Contador Público para brindar asesoría contable y financiera en el manejo del presupuesto asignado al proyecto institucional, de igual manera consolidar información de los procesos de mesa local de participación, planeación local, presupuesto participativo y apoyar en la aplicación metodológica con idoneidad y capacidad según los requerimientos de la dependencia y con el fin de que coadyuve al logro de metas y objetivos institucionales de la Secretaria</t>
  </si>
  <si>
    <t>La contratista se compromete para con el Municipio a prestar sus servicios profesionales como Abogado con conocimiento integral del Derecho, con sentido de proyección social, contribución a la solución de conflictos y responsable de asesorar, informar y hacer seguimiento conforme a sus funciones a las organizaciones que estén sujetas a control y vigilancia de la Secretaría, con idoneidad y capacidad según los requerimientos de la dependencia y con el fin de que coadyuve al logro de metas y objetivos institucionales de la Secretaria</t>
  </si>
  <si>
    <t xml:space="preserve">La contratista se compromete para con el Municipio a prestar sus servicios de apoyo en la gestión como Técnico con idoneidad y capacidad según los requerimientos de la dependencia y en cumplimiento de funciones de la misma, con el fin de que coadyuve al logro de metas y objetivos institucionales de la Secretaria </t>
  </si>
  <si>
    <t>El/La contratista se compromete para con el Municipio a prestar sus servicios como tecnólogo en contaduría publico que desarrolle actividades de apoyo a las actividades en el área financiera y contables con idoneidad y capacidad según los requerimientos de la dependencia y en cumplimiento de funciones de la misma funciones de la misma, con el fin de que coadyuve al logro de metas y objetivos con el fin de que coadyuve al logro de metas y objetivos institucionales de la Secretaria de Desarrollo Comunitario</t>
  </si>
  <si>
    <t>El/La contratista se compromete para con el Municipio a prestar sus servicios de apoyo en la gestión como Técnico con idoneidad y capacidad según los requerimientos de la dependencia y en cumplimiento de funciones de la misma, con el fin de que coadyuve al logro de metas y objetivos institucionales de la Secretaria de Desarrollo Comunitario en lo concerniente al apoyo de todas las actividades relacionadas con las organizaciones sociales, comunales, comunitarias, étnicas, de veeduría ciudadana y de control social.</t>
  </si>
  <si>
    <t>La contratista se compromete para con el Municipio a prestar sus servicios como Tecnólogo en desarrollo comunitario o estudios en economía con idoneidad y capacidad según los requerimientos de la dependencia y con el fin de que coadyuve al logro de metas y objetivos institucionales de la Secretaria de Desarrollo Comunitario.</t>
  </si>
  <si>
    <t>El contratista se compromete para con el Municipio a prestar sus servicios profesionales como Administrador Público para brindar asesoría, información y capacitación a las organizaciones comunales y comunitarias del sector urbano, brindar asesoría en la formulación de manuales de convivencias de los programas de vivienda de interés prioritario y realizar el seguimiento y evaluación del funcionamiento de las JAC en el mismo sector con idoneidad y capacidad según los requerimientos de la dependencia y con el fin de que coadyuve al logro de metas y objetivos institucionales de la Secretaria.</t>
  </si>
  <si>
    <t>El contratista se compromete para con el Municipio a prestar sus servicios profesionales como Sociólogo con idoneidad y capacidad según los requerimientos de la dependencia y con el fin de que coadyuve al logro de metas y objetivos institucionales de la Secretaria de Desarrollo Comunitario.</t>
  </si>
  <si>
    <t xml:space="preserve">80111607
</t>
  </si>
  <si>
    <t xml:space="preserve">El contratista se compromete para con el Municipio a prestar sus servicios profesionales como abogado, para hacer seguimiento a las organizaciones sociales, comunales, comunitarias, con idoneidad y capacidad según los requerimientos de la dependencia y con el fin de que coadyuve al logro de metas y objetivos institucionales de la Secretaria de Desarrollo Comunitario. </t>
  </si>
  <si>
    <t>: La contratista se compromete para con el Municipio a prestar sus servicios profesionales como Comunicador Social con idoneidad y capacidad según los requerimientos de la dependencia y con el fin de que coadyuve al logro de metas y objetivos institucionales de la Secretaria de Desarrollo Comunitario</t>
  </si>
  <si>
    <t>El contratista se compromete con el Municipio a prestar sus servicios profesionales como Sociólogo para asuntos étnicos con idoneidad y capacidad según los requerimientos de la dependencia y con el fin de que coadyuve al logro de metas y objetivos institucionales de la Secretaria de Desarrollo Comunitario.</t>
  </si>
  <si>
    <t>11 meses 14 dias</t>
  </si>
  <si>
    <t xml:space="preserve">La contratista se compromete con el Municipio a prestar sus servicios profesionales como Abogado, para informar y hacer seguimiento conforme a sus funciones, a los ediles/as y JAL del Municipio de Pasto, con idoneidad y capacidad según los requerimientos de la dependencia y con el fin de que coadyuve al logro de metas y objetivos institucionales de la Secretaria de Desarrollo Comunitario. 
</t>
  </si>
  <si>
    <t>El contratista se compromete con el Municipio a prestar sus servicios profesionales como administrador de empresas con idoneidad y capacidad según los requerimientos de la dependencia y con el fin de que coadyuve al logro de metas y objetivos institucionales de la Secretaria de Desarrollo Comunitario.</t>
  </si>
  <si>
    <t>El contratista se compromete para con el Municipio a prestar sus servicios de apoyo en la gestión con idoneidad y capacidad según los requerimientos de la dependencia y en cumplimiento de funciones de la misma, con el fin de que coadyuve al logro de metas y objetivos institucionales de la Secretaria de Desarrollo Comunitario</t>
  </si>
  <si>
    <t>El contratista se compromete con el Municipio a prestar sus servicios profesionales como ingeniero de sistemas con idoneidad y capacidad según los requerimientos de la dependencia y con el fin de que coadyuve al logro de metas y objetivos institucionales de la Secretaria de Desarrollo Comunitario</t>
  </si>
  <si>
    <t xml:space="preserve">El contratista se compromete con el Municipio a prestar sus servicios de operación logsitca para la realizacion del Proceso de presupuesto participativo (cabildos) en su etapapa de delieracion conertacion y descicion. </t>
  </si>
  <si>
    <t>Minima cuantía</t>
  </si>
  <si>
    <t>El contratista se compromete con el Municipio a prestar sus servicios de operación logistica para la formacion y capacitacion de las organizaciones sociales, comunitarias dentro del marco del Semillero de liderazgo</t>
  </si>
  <si>
    <t>7 meses</t>
  </si>
  <si>
    <t>El contratista se compromete con el Municipio a prestar sus servicios de operación logistica para la realizacion del Dia de la Accion comunal para los lideres y lideresas del municipio de Pasto</t>
  </si>
  <si>
    <t>1 mes</t>
  </si>
  <si>
    <t>El contratista se compromete con el Municipio a prestar sus servicios de operación logistica para la participacion de los ediles/sas del municipio al XII Congreso Nacional de Ediles/as de colombia</t>
  </si>
  <si>
    <t>El contratista se compromete con el Municipio a prestar sus servicios de operación logistica para la participacion de los lideres/sas del municipio en al XI Congreo nacional de presupuesto participativo</t>
  </si>
  <si>
    <t>El contratista se compromete con el Municipio a prestar sus servicios de operación logistica para la celebracion del dia de la Afrocolombianidad</t>
  </si>
  <si>
    <t>El contratista se compromete con el Municipio a prestar sus servicios para la realizacion de chaquetas insitucioanales para el equipo de trabajo de la secretaria de Desarrollo Comunitario</t>
  </si>
  <si>
    <t>Contratacion de 2 camionetas para la secretaria de Desarrollo Comunitario</t>
  </si>
  <si>
    <t xml:space="preserve"> 10 meses</t>
  </si>
  <si>
    <t>Material Vivo Vegetal y Animal, Accesorios y Suministros</t>
  </si>
  <si>
    <t>Subasta Inversa</t>
  </si>
  <si>
    <t xml:space="preserve">S.G.P - otros Sectores </t>
  </si>
  <si>
    <t>NINGUNA</t>
  </si>
  <si>
    <t>JAIRO EFREN BURBANO NARVEZ</t>
  </si>
  <si>
    <t xml:space="preserve">Suministro de elementos de Ferreteía </t>
  </si>
  <si>
    <t>S.G.P - otros Sectores Y Recursos propios</t>
  </si>
  <si>
    <t>Elementos medicoveterinarios</t>
  </si>
  <si>
    <t>S.G.P - otros Sectores</t>
  </si>
  <si>
    <t>Alimento balanceado para animales</t>
  </si>
  <si>
    <t>Suministro de insumos agropecuarios, veterinarios y fertilizantes</t>
  </si>
  <si>
    <t>Servicio de Transporte Urbano, Rural y volqueta</t>
  </si>
  <si>
    <t>S.G.P - otros Sectores y F.R.A</t>
  </si>
  <si>
    <t>Equipos de Computo</t>
  </si>
  <si>
    <t>8  meses</t>
  </si>
  <si>
    <t>S.G.P - otros Sectores - Recursos Propios</t>
  </si>
  <si>
    <t>Materiales pedagogicos para talleres</t>
  </si>
  <si>
    <t>Minima Cuantia</t>
  </si>
  <si>
    <t>Impresos y publicaciones</t>
  </si>
  <si>
    <t>Elementos y suministros de cocina, refrigerios</t>
  </si>
  <si>
    <t>Invitacion Publica</t>
  </si>
  <si>
    <t>Elementos electronicos, GPS</t>
  </si>
  <si>
    <t>Materiales para eventos</t>
  </si>
  <si>
    <t>Dotacion</t>
  </si>
  <si>
    <t>Muebles y Enceres</t>
  </si>
  <si>
    <t>Transporte e incineracion de cadaveres animales</t>
  </si>
  <si>
    <t>Procesos de esterilizacion canina</t>
  </si>
  <si>
    <t>Obra Publica, tuberia</t>
  </si>
  <si>
    <t xml:space="preserve">Servicios de proteccion a los ecosistermas </t>
  </si>
  <si>
    <t>Servicios medioambientales</t>
  </si>
  <si>
    <t>Contrato personal servicios profesionales</t>
  </si>
  <si>
    <t>Contratos personales de servicios Tecnicos y auxiliares.</t>
  </si>
  <si>
    <t xml:space="preserve">Sistemas de desinfección </t>
  </si>
  <si>
    <t>Repuestos maquinaria</t>
  </si>
  <si>
    <t xml:space="preserve">Unidad Sanitaria </t>
  </si>
  <si>
    <t>S.G.P Agua Potable y Saneamiento Basico</t>
  </si>
  <si>
    <t>Asesoria de un Ingeniero Agronomo que haga la verificacion de los predios para la  la protección, conservación y recuperación de zonas de recarga acuiferá y/o abastecedoras de acueductos, suburbanos ruales del Municipio de Pasto</t>
  </si>
  <si>
    <t>Recursos propios de 1%</t>
  </si>
  <si>
    <t xml:space="preserve">Adquisicion de predios para la protecion, con conservacion y recuperacion de zonas de recarga acuifera y/o avastesedoras de acueductos, suburbanos rurales del Municipio de pasto. Es necesario la realizacion de avaluos comerciales para su adquisicion </t>
  </si>
  <si>
    <t>Servicios de asistencia legal</t>
  </si>
  <si>
    <t>Servicios de Ingenieros Ambientales</t>
  </si>
  <si>
    <t>Servicios de Operarios</t>
  </si>
  <si>
    <t>Necesidades de personal jurídico temporal</t>
  </si>
  <si>
    <t>Servicios temporales de recursos humanos</t>
  </si>
  <si>
    <t>CONTRATOS DE ARRENDAMIENTO</t>
  </si>
  <si>
    <t>PRODUCTOS PARA EL CONTROL DE PLAGAS</t>
  </si>
  <si>
    <t>Componentes y Suministros para Estructuras, Edificación, Construcción y Obras Civiles</t>
  </si>
  <si>
    <t>S.G.P  APSB</t>
  </si>
  <si>
    <t>Suministros de aseo y limpieza</t>
  </si>
  <si>
    <t>Abonos orgánicos y nutrientes para plantas</t>
  </si>
  <si>
    <t>1- Asistencial 11 meses 15 días $  1.000.000</t>
  </si>
  <si>
    <t xml:space="preserve">11 meses 15 dias </t>
  </si>
  <si>
    <t>contratación directa</t>
  </si>
  <si>
    <t>$11,500,000</t>
  </si>
  <si>
    <t>no</t>
  </si>
  <si>
    <t>Jose Luis Guerra</t>
  </si>
  <si>
    <t>2 -Asistencial 11 meses 15 días $  1.000.000</t>
  </si>
  <si>
    <t>3- Asistencial 11 meses 15 días $  1.000.000</t>
  </si>
  <si>
    <t>4 -Asistencial 11 meses 15 días $  1.000.000</t>
  </si>
  <si>
    <t>5 -Asistencial 6 meses $  1.000.000</t>
  </si>
  <si>
    <t>$ 6,000,000</t>
  </si>
  <si>
    <t xml:space="preserve">1 técnico en Gestión Documental 11 meses 15 días  $  1.400.000   </t>
  </si>
  <si>
    <t>$16,100,000</t>
  </si>
  <si>
    <t xml:space="preserve">2 técnico en Gestión Documental 11 meses 15 días  $  1.400.000   </t>
  </si>
  <si>
    <t xml:space="preserve">3 técnico en Gestión Documental 11 meses 15 días  $  1.400.000   </t>
  </si>
  <si>
    <t xml:space="preserve">4 técnico en Sistemas 11 meses 15 días  $  1.400.000   </t>
  </si>
  <si>
    <t>1 Profesional -  Ingeniero Industrial 11 meses 15 días $   2.000.000</t>
  </si>
  <si>
    <t>$23,000,000</t>
  </si>
  <si>
    <t>Contratar el servicio de custodia de archivo 2000 cajas por $2,000 c/u por 6 meses</t>
  </si>
  <si>
    <t>Invitación</t>
  </si>
  <si>
    <t>Sistema de seguridad y alarmas para depósito de archivo</t>
  </si>
  <si>
    <t>Escaner</t>
  </si>
  <si>
    <t>Impresora zebra</t>
  </si>
  <si>
    <t>Servidor</t>
  </si>
  <si>
    <t>Rollos de papel para impresora</t>
  </si>
  <si>
    <t>Prestar servicios de Abogado especializado en Derecho tributario para la regulación del ordenamiento legal que rige la contribución de valorización y atención y seguimiento jurídico a las acciones interpuestas por el cobro de la contribución y acciones relacionadas con el cobro persuasivo</t>
  </si>
  <si>
    <t>Fondo de Valorización</t>
  </si>
  <si>
    <t>No aplica</t>
  </si>
  <si>
    <t>Ing. Mónica Esparza Santacruz</t>
  </si>
  <si>
    <t>Prestar servicios de Abogado especializado en Derecho administrativo para atender las acciones contractuales y administrativas requeridas para el buen funcionamiento de la secretaría, atención y seguimiento jurídico a las acciones interpuestas por el cobro de la contribución y acciones relacionadas con el cobro persuasivo</t>
  </si>
  <si>
    <t>Prestar servicios de Contador con especialización en Derecho tributario para la atención de actividades administrativas, financieras y contables relacionadas con el manejo del Fondo Cuenta de Valorización</t>
  </si>
  <si>
    <t>Prestar servicios de Abogado para la proyección y gestión de actos administrativos y proyectos de acuerdos municipales, atención y seguimiento jurídico a reclamaciones por acciones interpuestas relacionadas con el cobro de valoración, y con actividades del cobro persuasivo</t>
  </si>
  <si>
    <t>Prestar servicios de Geógrafo para el manejo de sistemas de información geográfico y desarrollo y/o adecuación de estudios de distribución del gravamen de valorización</t>
  </si>
  <si>
    <t>Prestar servicios de  Ingeniero de sistemas para el seguimiento y manejo del sistema de información para la liquidación y recaudo de valorización en el Municipio de Pasto</t>
  </si>
  <si>
    <t>Prestar servicios de Ingeniero de sistemas para el análisis, diseño e implementación del sistema de gestión de la contribución de valorización</t>
  </si>
  <si>
    <t>Prestar servicios de Tecnólogo en Ciencias Administrativas o afines para la atención a contribuyentes y notificación de actos administrativos</t>
  </si>
  <si>
    <t>11 meses 21 días</t>
  </si>
  <si>
    <t xml:space="preserve">Prestar servicios de Auxiliar Administrativo para apoyo en labores de mensajería y logística </t>
  </si>
  <si>
    <t>Suministro de  equipos de cómputo de escritorio, computadores  portátiles, periféricos y demás elementos necesarios para el normal desarrollo de las actividades propias de dependencia</t>
  </si>
  <si>
    <t>Mínima cuantía</t>
  </si>
  <si>
    <t>Suministro de fotocopiadora</t>
  </si>
  <si>
    <t>Suministro de una licencia del sistema de información geográfica ArcGis Standar</t>
  </si>
  <si>
    <t>Suministro de una licencia de un sistema de información para el manejo de los procesos de generación, irrigación, asignación, liquidación, facturación, recaudo, y cobranzas para la Subsecretaria de Valorización del Municipio de Pasto</t>
  </si>
  <si>
    <t>Suministro de licencias para la legalización de software de aplicaciones de Office</t>
  </si>
  <si>
    <t>Prestación de servicios como operador de medios para la contratación de pauta publicitaria en radio, prensa, pantallas LED, tecnologías de la información y cualquier medio de comunicación local o nacional para notificación y recaudo del gravamen de valorización</t>
  </si>
  <si>
    <t>Prestar los servicios de impresión litográfica de documentos, de formas de facturas de cobro, e impresión digital de la información variable de facturas de cobro del gravamen de valorización</t>
  </si>
  <si>
    <t>Suministro de información catastral para los estudios requeridos para la asignación del gravamen de valorización</t>
  </si>
  <si>
    <t>Prestación de servicios para el levantamiento de Tablas de Valoración Documental del Fondo Acumulado de la Subsecretaría de Valorización</t>
  </si>
  <si>
    <t xml:space="preserve">Suministrar papelería y elementos de oficina </t>
  </si>
  <si>
    <t>Prestar los servicios de mensajería expresa, para admisión, curso y entrega de correspondencia a cada uno de los contribuyentes beneficiados por las obras ejecutadas por el Sistema de Valorización</t>
  </si>
  <si>
    <t>Prestar servicio de desplazamiento en motocicleta para actividades de Auxiliar Administrativo</t>
  </si>
  <si>
    <t>El CONTRATISTA se compromete para con el Municipio de Pasto a prestar los servicios de impresión litográfica de Facturas de cobro del Impuesto Predial Unificado correspondiente a la vigencia 2017, con el fin de liquidar dicha vigencia y otras adeudadas, si las hubiere, e informar a través de la factura a los contribuyentes el valor del impuesto predial  adeudado. </t>
  </si>
  <si>
    <t>11 MESES 5 DIAS</t>
  </si>
  <si>
    <t>Amanda Vallejo</t>
  </si>
  <si>
    <t>El CONTRATISTA se compromete para con el Municipio de Pasto a Operar el Plan de Medios para la emisión de pauta publicitaria de la Secretaría de Hacienda  en cumplimiento  al calendario tributario de los impuestos:  Predial Unificado, Industria y Comercio y su complementario de Avisos y Tableros y el Impuesto Mensual de Industria y Comercio anticipado – RETEICA-,  en  medios  radiales,  televisivos, digitales  y  escritos,  en  los términos que se establecerán en la invitación publica. </t>
  </si>
  <si>
    <t>4 MESES</t>
  </si>
  <si>
    <t>Publicidad (Campañas no divulgativas)</t>
  </si>
  <si>
    <t>Fortalecimiento de finanzas publicas/nivel central</t>
  </si>
  <si>
    <t>Otros</t>
  </si>
  <si>
    <t>Propios</t>
  </si>
  <si>
    <t>Contratos de prestacion de Servicios profesionales Administrador de empresas</t>
  </si>
  <si>
    <t>propios</t>
  </si>
  <si>
    <t>Nathaly Riascos Maya. Directora Administrativa de Juventud. juventud@pasto.gov.co</t>
  </si>
  <si>
    <t>Contratos de prestacion de Servicios profesionales Sociologa(o)</t>
  </si>
  <si>
    <t>Contratos de prestacion de Servicios profesionales Psicólogo (a)</t>
  </si>
  <si>
    <t>Contratos de prestacion de Servicios profesionales Abogado (a)</t>
  </si>
  <si>
    <t>Contratos de prestacion de Servicios profesionales ciencias sociales (comunicador social, publicista,)</t>
  </si>
  <si>
    <t>Contratos de prestacion de Servicios profesionales ciencias sociales (antropología, música, diseño gráfico)</t>
  </si>
  <si>
    <t>Contrato de prestación de servicios de apoyo a la gestion técnico en sistemas.</t>
  </si>
  <si>
    <t>Contrato de prestación de servicios de apoyo a la gestion técnico (a) deportivo.</t>
  </si>
  <si>
    <t>Transporte (alquiler camioneta)</t>
  </si>
  <si>
    <t>mínima cuantia</t>
  </si>
  <si>
    <t>Impresos y publicaciones: Publicidad, campañas, revistas, plegables y cartillas.</t>
  </si>
  <si>
    <t xml:space="preserve">Refrigerios </t>
  </si>
  <si>
    <t>Papelería y útiles de escritorio</t>
  </si>
  <si>
    <t>invitacion pública</t>
  </si>
  <si>
    <t>Fortalecimiento de entornos protectores.</t>
  </si>
  <si>
    <t>Convivencia e inclusión social.</t>
  </si>
  <si>
    <t>Estrategia para el seguimiento a emprendimientos y/o proyectos productivos.</t>
  </si>
  <si>
    <t>Implementación de una estrategia de comunicación juvenil</t>
  </si>
  <si>
    <t>10.000.000.</t>
  </si>
  <si>
    <t>Observatorio de Juventud con enfoque de gestión de conocimiento</t>
  </si>
  <si>
    <t>Plataforma Municipal de Jóvenes</t>
  </si>
  <si>
    <t>Fortalecimiento Organizaciones Juveniles de Base -  Consejo Municipal de Juventud.</t>
  </si>
  <si>
    <t>logistica Apoyo a   asamblea municipal de jóvenes</t>
  </si>
  <si>
    <t>comités de veeduría ciudadana</t>
  </si>
  <si>
    <t>Agenda cultural 21</t>
  </si>
  <si>
    <t>Fortalecimiento del Comité de Adolescencia y Juventud.</t>
  </si>
  <si>
    <t>Implementación  de escuelas en movimiento</t>
  </si>
  <si>
    <t>componente cultural y educativo (Galeras Rock - hip hop)</t>
  </si>
  <si>
    <t>Logística y sonido festival Galeras Rock - hip hop</t>
  </si>
  <si>
    <t>5 dias</t>
  </si>
  <si>
    <t>menor cuantía</t>
  </si>
  <si>
    <t>SGP</t>
  </si>
  <si>
    <t>componente  cultural y educativo Se-emana Juventud.</t>
  </si>
  <si>
    <t>Creación cabildo joven</t>
  </si>
  <si>
    <t>Apoyo al fortalecimiento de la población joven del pueblo quillasinga.</t>
  </si>
  <si>
    <t xml:space="preserve">Contratación de un Profesional en Ingenieria, administración ó areas afines </t>
  </si>
  <si>
    <t xml:space="preserve">N.A. </t>
  </si>
  <si>
    <t>Jaime Santacruz Santacruz, Jefe de Control Interno</t>
  </si>
  <si>
    <t xml:space="preserve">Contratación de un Profesional en Ingenieria de sistemas </t>
  </si>
  <si>
    <t>Contratación de un Profesional en Contaduria</t>
  </si>
  <si>
    <t xml:space="preserve">Contratación de un Profesional en Ciencias Humanas o administrativas ó afines </t>
  </si>
  <si>
    <t xml:space="preserve">Contratación de un Profesional en areas administrativas, económicas o afines </t>
  </si>
  <si>
    <t xml:space="preserve">11 meses </t>
  </si>
  <si>
    <t xml:space="preserve">Contratación de un Profesional en administración o areas afines </t>
  </si>
  <si>
    <t>Contratación de prestacion de servicios de apoyo a la gestión para contribuir a las actividades logisticas y de transporte</t>
  </si>
  <si>
    <t>Suministro de combustible</t>
  </si>
  <si>
    <t>Suministro de refigerios</t>
  </si>
  <si>
    <t>Contratación proceso de seguimiento del sistema de gestión de calidad del Municipio</t>
  </si>
  <si>
    <t>Se requiere un profesional en Trabajo Social con el fin de que coadyuve al logro de metas y objetivos institucionales como el enlace entre la Alcaldía Municipal de Pasto y la estrategia Red Unidos.</t>
  </si>
  <si>
    <t>SISTEMA GENERAL DE PARTICIPACIONES</t>
  </si>
  <si>
    <t xml:space="preserve">ARLEY DARIO BASTIDAS BILBAO
SECREATRIO DE BIENESTAR SOCIAL.
MAIL: dariobastidas@hotmail.com
CEL:3188342107
</t>
  </si>
  <si>
    <t>Profesional area psicosocial psicologo/a  responsable Programa. Prestará servicios profesionales en la Secretaría de Bienestar Social coadyuvando en la evaluación, seguimiento y monitoreo del proyecto “Envejecimiento humano y con bienestar”.</t>
  </si>
  <si>
    <t>11 MESES Y 15 DÍAS</t>
  </si>
  <si>
    <t>Estampilla adulto mayor</t>
  </si>
  <si>
    <t>Profesional en el area de derecho. Abogado/a. Prestará servicios profesionales para brindar apoyo, y colaboración en el área jurídica a la Secretaría de Bienestar social (SBS)</t>
  </si>
  <si>
    <t>12 MESES</t>
  </si>
  <si>
    <t>Profesional area contaduria publica especializado  en politica pública. Prestará servicios profesionales de apoyo a la gestión en la Secretaria de Bienestar Social en el proyecto “Envejecimiento Humano y con bienestar” y en otros proyectos que lo requieran en la planeación, formulación e implementación de políticas públicas municipales.</t>
  </si>
  <si>
    <t xml:space="preserve">Profesional area psicosocial terapia ocupacional.  Prestará servicios profesionales en la Secretaria de Bienestar Social brindando asistencia en la operatividad y ejecución del programa nacional “Colombia Mayor”, programa de solidaridad con el adulto mayor, asi como en la planeación y desarrollo de los talleres ocio ocupacionales y/o productivos en el proyecto “Envejecimiento humano y con bienestar”. </t>
  </si>
  <si>
    <t>Profesional area Ingenieria Industrial y afines. Prestará servicios profesionales de apoyo a la gestión en la Secretaria de Bienestar Social en el proyecto “Envejecimiento Humano y con bienestar” brindado asistencia en el funcionamiento del Centro Vida y en el proceso de construcción de un nuevo centro vida y demás proyectos que lo requieran.</t>
  </si>
  <si>
    <t>Profesional area comunicador social y afines. Prestará servicios profesionales de apoyo a la gestión en la Secretaria de Bienestar Social en el proyecto “Envejecimiento Humano y con bienestar” brindado asistencia en el área de comunicación social, publicidad y diseño, apoyando el proceso de difusión del Programa dentro de la población objeto, y consecuentemente desarrollar una estrategia pública de difusión y convocatoria del Programa en sus diferentes etapas. Además coadyuvara en la ejecución de los productos asociados al programa y demás proyectos que lo requieran.</t>
  </si>
  <si>
    <t>Proesional area psicosocial gerontologo/a (1). Prestará servicios profesionales en la planeación, organización y ejecución de talleres de tipo ocio-ocupacional y/o productivos y psicosociales dirigidos a los grupos centros vida de personas mayores, como en la conformación de los mismos dentro del proyecto “Envejecimiento humano y con bienestar”.</t>
  </si>
  <si>
    <t xml:space="preserve">Profesional area psicosocial Trabajador/a social (1). Prestará sus servicios profesionales en la Secretaría de Bienestar Social, coadyuvando en la realización de visitas domiciliarias y seguimiento para la vinculación y exclusión de personas mayores al programa y demás que requiera la Secretaría de Bienestar Social, apoyar  activamente al Comité de Envejecimiento y vejez y, realizar seguimiento a otros proyectos de la Secretaría de Bienestar Social. </t>
  </si>
  <si>
    <t>11 MESES</t>
  </si>
  <si>
    <t xml:space="preserve">Profesional area psicosocial Trabajador/a social (2). Prestará sus servicios profesionales de la Secretaria de Bienestar Social de los proyectos “Envejecimiento humano y con bienestar” especialmente a los grupos de adulto, del producto “centros de bienestar para adulto mayor CBA´S en el municipio de Pasto y de otros proyectos que requiera la Secretaría de Bienestar Social. </t>
  </si>
  <si>
    <t>Profesional area psicosocial gerontologo/a (2).  Prestará servicios profesionales en la Secretaria de Bienestar Social coadyuvando en la planeación y desarrollo en las actividades de los productos del proyecto Envejecimiento humano y con bienestar.</t>
  </si>
  <si>
    <t>Profesional area social antropologia o sociologia.  Prestará servicios profesionales en la planeación, organización y ejecución de actividades como talleres de tipo ocio-ocupacional y/o productivos y psicosociales dirigidos a los grupos centros vida de personas mayores de la población rural y resguardos indígenas, como en la conformación de los mismos dentro del proyecto “Envejecimiento humano y con bienestar”.</t>
  </si>
  <si>
    <t xml:space="preserve">11 MESES </t>
  </si>
  <si>
    <t>Profesional area de la salud fisioterapeuta. Prestará servicios profesionales en la Secretaria de Bienestar Social coadyuvando en la planeación y desarrollo de las brigadas de salud y actividades de  acondicionamiento físico con los grupos de adulto mayor y demás programas que requiera la Secretaria de Bienestar Social.</t>
  </si>
  <si>
    <t xml:space="preserve">Profesional en área administrativa economista y afines. Prestará sus servicios profesionales en la Secretaría de Bienestar Social, brindando apoyo en el área administrativa y financiera del proyecto envejecimiento humano y con bienestar. </t>
  </si>
  <si>
    <t xml:space="preserve">Profesional en el area de salud - nutricionista. Prestará servicios profesionales en la Secretaria de Bienestar Social coadyuvando en la guía y orientación nutricional para las personas mayores que asistan al centro vida de la Secretaría de Bienestar social. </t>
  </si>
  <si>
    <t>Tecnologo/a área administrativa. Prestará sus servicios de apoyo a la gestión en la Secretaría de Bienestar Social, brindando apoyo en el área logística y administrativa en el proyecto “Envejecimiento Humano y con bienestar” y en los demás programas que se requiera.</t>
  </si>
  <si>
    <t xml:space="preserve">Tecnólogo/a sistemas.  Prestará sus servicios de apoyo a la gestión en la Secretaria de Bienestar Social coadyuvando en la realización de registro, análisis y procesamiento de las bases de datos generadas de los diferentes trámites y servicios solicitados por los beneficiarios/as del proyecto “Envejecimiento humano y con bienestar”, y otros de la Secretaria de Bienestar Social. </t>
  </si>
  <si>
    <t>Técnico/a área administrativa. Prestará los servicios de apoyo a la gestión de la Secretaria de Bienestar Social brindando asistencia en el área administrativa, logística y operativa del programa envejecimiento humano y con bienestar.</t>
  </si>
  <si>
    <t xml:space="preserve">Técnico/a area artes manuales. Prestará sus servicios de apoyo a la gestión en el proyecto “Envejecimiento Humano y con bienestar” en las actividades con los grupos de personas mayores, al igual que apoyar la planeación y ejecución de talleres y capacitaciones en manualidades. </t>
  </si>
  <si>
    <t xml:space="preserve">Tecino/a en el area de salud aux de enfermeria. Prestará sus servicios de apoyo a la gestión de la Secretaria de Bienestar Social colaborando con el seguimiento a los beneficiarios del proyecto “Envejecimiento Humano y con Bienestar” como el apoyo en los productos CBAS, brigadas de salud y en los demás programas que así se requiera. </t>
  </si>
  <si>
    <t>Orientador/a  (Primaria) (1). Prestarán sus servicios de apoyo a la gestión en la Secretaría de Bienestar Social, para brindar asistencia y orientación, así como realizar el seguimiento y acompañamiento a beneficiarios/as del proyecto “Envejecimiento humano y con bienestar” y demás programas y proyectos que lo requieran.</t>
  </si>
  <si>
    <t>Orientador/a  (Primaria) (2). Prestarán sus servicios de apoyo a la gestión en la Secretaría de Bienestar Social, para brindar asistencia y orientación, así como realizar el seguimiento y acompañamiento a beneficiarios/as del proyecto “Envejecimiento humano y con bienestar” y demás programas y proyectos que lo requieran.</t>
  </si>
  <si>
    <t>Orientador/a  (Primaria) (3). Prestarán sus servicios de apoyo a la gestión en la Secretaría de Bienestar Social, para brindar asistencia y orientación, así como realizar el seguimiento y acompañamiento a beneficiarios/as del proyecto “Envejecimiento humano y con bienestar” y demás programas y proyectos que lo requieran.</t>
  </si>
  <si>
    <t>Orientador/a  (Primaria) (4). Prestarán sus servicios de apoyo a la gestión en la Secretaría de Bienestar Social, para brindar asistencia y orientación, así como realizar el seguimiento y acompañamiento a beneficiarios/as del proyecto “Envejecimiento humano y con bienestar” y demás programas y proyectos que lo requieran.</t>
  </si>
  <si>
    <t>Orientador/a  (Primaria) (5). Prestarán sus servicios de apoyo a la gestión en la Secretaría de Bienestar Social, para brindar asistencia y orientación, así como realizar el seguimiento y acompañamiento a beneficiarios/as del proyecto “Envejecimiento humano y con bienestar” y demás programas y proyectos que lo requieran.</t>
  </si>
  <si>
    <t>Orientador/a  (Primaria) (6). Prestarán sus servicios de apoyo a la gestión en la Secretaría de Bienestar Social, para brindar asistencia y orientación, así como realizar el seguimiento y acompañamiento a beneficiarios/as del proyecto “Envejecimiento humano y con bienestar” y demás programas y proyectos que lo requieran.</t>
  </si>
  <si>
    <t>Orientador/a  (Primaria) (7). Prestarán sus servicios de apoyo a la gestión en la Secretaría de Bienestar Social, para brindar asistencia y orientación, así como realizar el seguimiento y acompañamiento a beneficiarios/as del proyecto “Envejecimiento humano y con bienestar” y demás programas y proyectos que lo requieran.</t>
  </si>
  <si>
    <t>Orientador/a  (Primaria) (8). Prestarán sus servicios de apoyo a la gestión en la Secretaría de Bienestar Social, para brindar asistencia y orientación, así como realizar el seguimiento y acompañamiento a beneficiarios/as del proyecto “Envejecimiento humano y con bienestar” y demás programas y proyectos que lo requieran.</t>
  </si>
  <si>
    <t>Orientador/a  (Primaria) (9). Prestarán sus servicios de apoyo a la gestión en la Secretaría de Bienestar Social, para brindar asistencia y orientación, así como realizar el seguimiento y acompañamiento a beneficiarios/as del proyecto “Envejecimiento humano y con bienestar” y demás programas y proyectos que lo requieran.</t>
  </si>
  <si>
    <t>Orientador/a  (Primaria) (10). Prestarán sus servicios de apoyo a la gestión en la Secretaría de Bienestar Social, para brindar asistencia y orientación, así como realizar el seguimiento y acompañamiento a beneficiarios/as del proyecto “Envejecimiento humano y con bienestar” y demás programas y proyectos que lo requieran.</t>
  </si>
  <si>
    <t>Orientador/a  (Primaria) (11). Prestarán sus servicios de apoyo a la gestión en la Secretaría de Bienestar Social, para brindar asistencia y orientación, así como realizar el seguimiento y acompañamiento a beneficiarios/as del proyecto ”ENVEJECIMIENTO HUMANO Y CON BIENESTAR”  en la zona urbana y rural del Municipio de Pasto, en sus diferentes modalidades.</t>
  </si>
  <si>
    <t xml:space="preserve">Se solicita un profesional en ingenieria industrial, de sistemas, trabajador social, psicologia, responsable como Enlace Municipal del programa Mas Familias en Accion. </t>
  </si>
  <si>
    <t>22,000,000</t>
  </si>
  <si>
    <t>se solicita un profesional en adminstracion publica responsable de la atencion del programa y de en los diferentes procesos dentro del programa Mas Familias en Accion..</t>
  </si>
  <si>
    <t>19,000,000</t>
  </si>
  <si>
    <t>Se solicita un profesional en derecho para responder: derechos de peticion, tutelas y todo lo relacionado con juridica</t>
  </si>
  <si>
    <t>18,000,000</t>
  </si>
  <si>
    <t>Se solicita un tecnico en sistemas, para verificacion en educacion</t>
  </si>
  <si>
    <t>15,000,000</t>
  </si>
  <si>
    <t>Se solicita un tecnico en contaduria, finanzas o afines para atencion al usuario, atwncion en zona rural y para diferentes procesos dentro del programa Mas Familias en Accion.</t>
  </si>
  <si>
    <t>Se solicita una profesional en psicologia para atencion al usuario y para todo lo relacionado con la zona urbana</t>
  </si>
  <si>
    <t>Se solicita un profesional en ingenieria de sistemas para verificacion en salud, mantenimiento de computadores, claves para ingresar y bloquear  programas.</t>
  </si>
  <si>
    <t>Se necesita  un tecnicos en administracion de empresas o afines para la atencion del usuario y realizacion de novedades.</t>
  </si>
  <si>
    <t>30/12/20147</t>
  </si>
  <si>
    <t>Se solicita un orientador apoyo a la gestion nivel asistencial</t>
  </si>
  <si>
    <t>10,000,000</t>
  </si>
  <si>
    <t>Se solicita 3 Enlaces Indigenas apoyo a la gestion en el cabildo indigena el Encano, Genoy y la Laguna.</t>
  </si>
  <si>
    <t>30,000,000</t>
  </si>
  <si>
    <t>Contratar a un profesional en Terapia ocupacional, con amplio conocimiento en discapacidad, experiencia de 2 años en manejo de población con discapacidad experiencia laboral en la identificación de necesidades, evaluación y diagnostico del grupo poblacional con el fin de liderar procesos articulados interinstitucionalmente en los ámbitos de salud, cultura, trabajo, entre otros</t>
  </si>
  <si>
    <t>Contratar a un profesional en derecho o ciencias políticas con amplio conocimiento en discapacidad, construcción de políticas públicas a favor de personas con discapacidad</t>
  </si>
  <si>
    <t xml:space="preserve">Contratar a un profesional en Sicología, sociología o trabajo social con amplio conocimientos en discapacidad, experiencia en dirección y ejecución de proyectos, trabajo con personas con discapacidad </t>
  </si>
  <si>
    <t>Profesional en el àrea de Psicologia, Trabajo Social o Sociología responsable de la ejecución del proyecto, mediante labores de coordinación para el correcto desarrollo del proyecto.</t>
  </si>
  <si>
    <t>$26.400.000</t>
  </si>
  <si>
    <t>Contratación de un Profesional en Trabajo Social, Psicología y/o sociología, responsable para la ejecución del Proyecto, mediante labores de focalización de NNA(Niños, Niñas y Adolesecentes) en Trabajo Infantil o en Riesgo, Intervención psicosocial, ejecución de talleres y demás actividades que se requieran para la correcta ejecución del Proyecto.</t>
  </si>
  <si>
    <t>$19.800.000</t>
  </si>
  <si>
    <t>Contratación de un Profesional en el área de sistemas, para que apoye en el desarrollo y ejecución del proyecto y en las actividades que  realicen los responsables del mismo, con el fin de detectar el trabajo infantil</t>
  </si>
  <si>
    <t>$16.500.000</t>
  </si>
  <si>
    <t>Contratación de un técnico de apoyo, para que apoye en el desarrollo y ejecución del proyecto y en las actividades que realicen los responsables del proyecto, con el fin de detectar el trabajo infantil</t>
  </si>
  <si>
    <t>$12.000.000</t>
  </si>
  <si>
    <t xml:space="preserve">Psicóloga con el fin de que coadyuve al logro de metas y objetivos institucionales realizando actividades de coordinación, evaluación, seguimiento y monitoreo del proyecto recuperando mi hogar “entorno amable” municipio de Pasto. </t>
  </si>
  <si>
    <t xml:space="preserve">Abogado, con el fin de que coadyuve al logro de metas y objetivos institucionales realizando actividades relacionadas con el componente Jurídico del proyecto recuperando mi hogar “entorno amable” municipio de Pasto. </t>
  </si>
  <si>
    <t>9 meses</t>
  </si>
  <si>
    <t xml:space="preserve">Psicóloga, con el fin de que coadyuve al logro de metas y objetivos institucionales realizando actividades relacionadas con el componente psicosocial del  Centro de consejería, atención y orientación del  proyecto recuperando mi hogar “entorno amable” municipio de Pasto así como cuando se requiera en otros  proyectos.  </t>
  </si>
  <si>
    <t>Psicóloga, con el fin de que coadyuve al logro de metas y objetivos institucionales realizando actividades relacionadas con el componente psicosocial Escuela de familias de la comunidad del proyecto recuperando mi hogar “entorno amable” municipio de Pasto así como cuando se requiera en otros proyectos.</t>
  </si>
  <si>
    <t>Contratista</t>
  </si>
  <si>
    <t>Técnico en Salud Ocupacional,  con el fin de que coadyuve al logro de metas y objetivos institucionales como apoyo en la atención de las necesidades de la población beneficiaria del proyecto apoyo a la emergencia social en el municipio de Pasto.</t>
  </si>
  <si>
    <t>Técnico en primera infancia quien prestará servicios de apoyo a la gestión, en la Secretaría de Bienestar Social, para la Atención Pedagógica de los Niños y Niñas beneficiarios del proyecto.</t>
  </si>
  <si>
    <t>Técnico en secretariado,  en sistemas o áreas afines  quien se encargará del acompañamiento a la coordinación  en los proyectos para la primera infancia y su articulación con entidades cooperantes tanto públicas como privadas.</t>
  </si>
  <si>
    <t>Persona de apoyo a la gestión  técnico en sistemas, áreas administrativas o afines, para que se responsabilice del manejo de la entrada y salida de alimentos de las bodegas,  como también supervise el cargue y descargue de alimentos.</t>
  </si>
  <si>
    <t xml:space="preserve">una persona profesional en el area de terapia ocupacional o uuxiliar de enfermeria o sus afines </t>
  </si>
  <si>
    <t>contratacion directa</t>
  </si>
  <si>
    <t xml:space="preserve">recursos propios </t>
  </si>
  <si>
    <t xml:space="preserve">una persona profesional en trabajo social , psicologia o are4as afines </t>
  </si>
  <si>
    <t>una persona tecnico en primera  infancia  o 6 semestres de licenciatura en preescolar</t>
  </si>
  <si>
    <t xml:space="preserve">CORDINADOR Perfil: un profesional en área de, trabajo social, psicología o en cualquier licenciatura o derecho y sus afines, 
Objeto: coadyuvar  en las actividades de coordinación evaluación, seguimiento y monitoreo del proyecto Nutrición y Afecto. </t>
  </si>
  <si>
    <t xml:space="preserve">NUTRICIONISTA Profesional nutricionista dietista o en un área a fin a esta profesión, 
Objeto: apoyar en la  realización, valoración, estudio y seguimiento nutricional de niños y niñas beneficiarios del programa Nidos Nutrir y programa abrazo de amor
</t>
  </si>
  <si>
    <t>PSICOLOGOS 1 Profesionales en Sicología o en una área a fin a esta profesión, quienes brindarán orientación en los Nidos del Municipio de Pasto</t>
  </si>
  <si>
    <t>PSICOLOGOS 2 Profesionales en Sicología o en una área a fin a esta profesión, quienes brindarán orientación en los Nidos del Municipio de Pasto</t>
  </si>
  <si>
    <t>PSICOLOGO 3 Profesionales en Sicología o en una área a fin a esta profesión, quienes brindarán orientación en los Nidos del Municipio de Pasto</t>
  </si>
  <si>
    <t xml:space="preserve">TRABAJADOR SOCIAL 1  Profesional en Trabajador social o en áreas afines,
Objeto: realizará el seguimiento a las familias beneficiarias del proyecto y las visitas socio familiar a los beneficiarios de los Nidos Nutrir del Municipio de Pasto como también coadyuvar en la coordinación de capacitaciones y talleres que se realicen, tanto a las familias, pedagogas, manipuladoras y demás personal del proyecto
</t>
  </si>
  <si>
    <t xml:space="preserve">TRABAJADOR SOCIAL 2 Profesional en Trabajador social o en áreas afines,
Objeto: realizará el seguimiento a las familias beneficiarias del proyecto y las visitas socio familiar a los beneficiarios de los Nidos Nutrir del Municipio de Pasto como también coadyuvar en la coordinación de capacitaciones y talleres que se realicen, tanto a las familias, pedagogas, manipuladoras y demás personal del proyecto
</t>
  </si>
  <si>
    <t xml:space="preserve">TERAPEUTA OCUPACIONAL 1 Perfil: Personas con conocimiento y/o experiencia en el área de terapia ocupacional o en áreas afines
Objeto: prestar servicios de apoyo a la gestión, en la Secretaría de Bienestar Social, para la Atención de los Niños y Niñas beneficiarios del proyecto.
</t>
  </si>
  <si>
    <t xml:space="preserve">TERAPEUTA OCUPACIONAL 2 Perfil: Personas con conocimiento y/o experiencia en el área de terapia ocupacional o en áreas afines
Objeto: prestar servicios de apoyo a la gestión, en la Secretaría de Bienestar Social, para la Atención de los Niños y Niñas beneficiarios del proyecto.
</t>
  </si>
  <si>
    <t xml:space="preserve">TERAPEUTA OCUPACIONAL 3 Perfil: Personas con conocimiento y/o experiencia en el área de terapia ocupacional o en áreas afines
Objeto: prestar servicios de apoyo a la gestión, en la Secretaría de Bienestar Social, para la Atención de los Niños y Niñas beneficiarios del proyecto.
</t>
  </si>
  <si>
    <t xml:space="preserve">TERAPEUTA OCUPACIONAL 4 Perfil: Personas con conocimiento y/o experiencia en el área de terapia ocupacional o en áreas afines
Objeto: prestar servicios de apoyo a la gestión, en la Secretaría de Bienestar Social, para la Atención de los Niños y Niñas beneficiarios del proyecto.
</t>
  </si>
  <si>
    <t>TERAPEUTA DE LENGUAJE 1. Perfil: Personas con conocimiento y/o experiencia en el área de terapia de lenguaje o en áreas afines a estas, quienes prestarán servicios de apoyo a la gestión, en la Secretaría de Bienestar Social, para la Atención de los Niños y Niñas beneficiarios del proyecto.</t>
  </si>
  <si>
    <t>TERAPEUTA DE LENGUAJE 2. Perfil: Personas con conocimiento y/o experiencia en el área de terapia de lenguaje o en áreas afines a estas, quienes prestarán servicios de apoyo a la gestión, en la Secretaría de Bienestar Social, para la Atención de los Niños y Niñas beneficiarios del proyecto.</t>
  </si>
  <si>
    <t>ARQUITECTOS coadyuvar en el  seguimiento a los procesos de construcción, culminación, adecuación de los CDI Nidos Nutrir, que ejecuta la Secretaria de Infraestructura.</t>
  </si>
  <si>
    <t xml:space="preserve">ABOGADA para prretsar servicio de apoyo juridico </t>
  </si>
  <si>
    <t xml:space="preserve">TECNICO DOCENTE EDUCACION ESPECIAL 1 Perfil: Personas con conocimiento y/o experiencia en el área de pre escolar, Licenciadas en básica primaria o en áreas afines 
Objeto: prestar servicios de Atención Pedagógica de los Niños y Niñas con discapacidad   beneficiarios del proyecto, potenciando al máximo el desarrollo integral del niño y la niña.
</t>
  </si>
  <si>
    <t xml:space="preserve">TECNICO DOCENTE  EDUCACION ESPECIAL 2 Perfil: Personas con conocimiento y/o experiencia en el área de pre escolar, Licenciadas en básica primaria o en áreas afines 
Objeto: prestar servicios de Atención Pedagógica de los Niños y Niñas con discapacidad beneficiarios del proyecto, potenciando al máximo el desarrollo integral del niño y la niña.
</t>
  </si>
  <si>
    <t xml:space="preserve">tecnico o auxiliae en sistema con conociemiento en administracion y mercadeo </t>
  </si>
  <si>
    <t xml:space="preserve">TECNICO DOCENTE APOYO 1 Personas con conocimiento y/o experiencia en el área de música o en áreas afines 
Objeto: prestar servicios de apoyo a la gestión, en la Secretaría de Bienestar Social, para la Atención Pedagógica de los Niños y Niñas beneficiarios del proyecto.
</t>
  </si>
  <si>
    <t xml:space="preserve">TECNICO DOCENTE APOYO 2 Personas con conocimiento y/o experiencia en el área de música o en áreas afines 
Objeto: prestar servicios de apoyo a la gestión, en la Secretaría de Bienestar Social, para la Atención Pedagógica de los Niños y Niñas beneficiarios del proyecto.
</t>
  </si>
  <si>
    <t xml:space="preserve">TECNICO DOCENTE APOYO 1 Personas con conocimiento y/o experiencia en el área de educación física o en áreas afines 
Objeto: prestar servicios de apoyo a la gestión, en la Secretaría de Bienestar Social, para la Atención Pedagógica de los Niños y Niñas beneficiarios del proyecto.
</t>
  </si>
  <si>
    <t xml:space="preserve">TECNICO DOCENTE APOYO 2 Personas con conocimiento y/o experiencia en el área de educación física o en áreas afines 
Objeto: prestar servicios de apoyo a la gestión, en la Secretaría de Bienestar Social, para la Atención Pedagógica de los Niños y Niñas beneficiarios del proyecto.
</t>
  </si>
  <si>
    <t xml:space="preserve">TECNICO DOCENTE APOYO 1 Personas con conocimiento y/o experiencia en el área de artes, Licenciadas en básica primaria o en áreas afines 
Objeto: prestará servicios de apoyo a la gestión, en la Secretaría de Bienestar Social, para la Atención Pedagógica de los Niños y Niñas beneficiarios del proyecto en artes.
</t>
  </si>
  <si>
    <t xml:space="preserve">Tecnicos Docentes especiales 1 Personas con conocimiento y/o experiencia en el área de pre escolar, Licenciadas en básica primaria o en áreas afines a estas, quienes prestarán servicios de apoyo a la gestión, en la Secretaría de Bienestar Social, para la Atención Pedagógica de los Niños y Niñas beneficiarios del proyecto.
</t>
  </si>
  <si>
    <t xml:space="preserve">Tecnicos Docentes especiales 2 Personas con conocimiento y/o experiencia en el área de pre escolar, Licenciadas en básica primaria o en áreas afines a estas, quienes prestarán servicios de apoyo a la gestión, en la Secretaría de Bienestar Social, para la Atención Pedagógica de los Niños y Niñas beneficiarios del proyecto.
</t>
  </si>
  <si>
    <t xml:space="preserve">Docente 1: Perfil: Personas con conocimiento y/o experiencia en el área de pre escolar, Licenciadas en básica primaria o en áreas afines 
Objeto: prestará servicios de apoyo a la gestión, en la Secretaría de Bienestar Social, para la Atención Pedagógica de los Niños y Niñas beneficiarios del proyecto.
</t>
  </si>
  <si>
    <t xml:space="preserve">Tecnico en alimentos . Perfil: Técnico en alimentos o una persona que tenga experiencia en áreas afines a esta tecnología
Objeto:  apoyar en la realización y control del los alimentos perecederos y no perecederos de los Nidos Nutrir del Municipio de Pasto, 
</t>
  </si>
  <si>
    <t xml:space="preserve">ASISTENCIAL - APOYO LOGISTICO 1. Bachiller con experiencia en servicios generales 
 Objeto: Apoyo a la gestión para realizar el aseo, limpieza y desinfección de todas las áreas de los Nidos Nutrir, de acuerdo al manual de limpieza y desinfección establecida por la Secretaria de Salud.
</t>
  </si>
  <si>
    <t xml:space="preserve">ASISTENCIAL - APOYO LOGISTICO 2. Bachiller con experiencia en servicios generales 
Objeto: Apoyo a la gestión para realizar el aseo, limpieza y desinfección de todas las áreas de los Nidos Nutrir, de acuerdo al manual de limpieza y desinfección establecida por la Secretaria de Salud.
</t>
  </si>
  <si>
    <t xml:space="preserve">ASISTENCIAL - APOYO LOGISTICO 3 Bachiller con experiencia en servicios generales 
 Objeto: Apoyo a la gestión para realizar el aseo, limpieza y desinfección de todas las áreas de los Nidos Nutrir, de acuerdo al manual de limpieza y desinfección establecida por la Secretaria de Salud.
</t>
  </si>
  <si>
    <t xml:space="preserve">ASISTENCIAL - APOYO LOGISTICO 4 Bachiller con experiencia en servicios generales 
 Objeto: Apoyo a la gestión para realizar el aseo, limpieza y desinfección de todas las áreas de los Nidos Nutrir, de acuerdo al manual de limpieza y desinfección establecida por la Secretaria de Salud.
</t>
  </si>
  <si>
    <t xml:space="preserve">ASISTENCIAL - APOYO LOGISTICO 5 Bachiller con experiencia en servicios generales 
 Objeto: Apoyo a la gestión para realizar el aseo, limpieza y desinfección de todas las áreas de los Nidos Nutrir, de acuerdo al manual de limpieza y desinfección establecida por la Secretaria de Salud.
</t>
  </si>
  <si>
    <t xml:space="preserve">ASISTENCIAL- MANIPULACION  DE ALIMENTOS 1. Perfil: Bachiller con experiencia en manipulación de alimentos
Perfil: coadyuvar en la ejecución del componente alimentario y velar por el uso adecuado de los recursos y enseres encomendados a su responsabilidad en los Nidos Nutrir 
</t>
  </si>
  <si>
    <t xml:space="preserve">ASISTENCIAL- MANIPULACION  DE ALIMENTOS 2. Perfil: Bachiller con experiencia en manipulación de alimentos
Perfil: coadyuvar en la ejecución del componente alimentario y velar por el uso adecuado de los recursos y enseres encomendados a su responsabilidad en los Nidos Nutrir 
</t>
  </si>
  <si>
    <t xml:space="preserve">ASISTENCIAL- MANIPULACION  DE ALIMENTOS 3. Perfil: Bachiller con experiencia en manipulación de alimentos
Perfil: coadyuvar en la ejecución del componente alimentario y velar por el uso adecuado de los recursos y enseres encomendados a su responsabilidad en los Nidos Nutrir 
</t>
  </si>
  <si>
    <t xml:space="preserve">Persona para realizar aseo y limpieza en los nidos </t>
  </si>
  <si>
    <t>Prestar servicios profesionales en la Secretaría de Bienestar Social coadyuvando en la evaluación, seguimiento y monitoreo del proyecto “CIUDADANOS Y CIUDADADAS DE CALLE VIGENCIA 2017”</t>
  </si>
  <si>
    <t>contratista</t>
  </si>
  <si>
    <t>Prestará servicios profesionales en la Secretaria de Bienestar Social en la planeación y desarrollo del programa “CIUDADANOS Y CIUDADADAS DE CALLE VIGENCIA 2017”, aportando en el mejoramiento de las condiciones de vida de la población habitante de calle y en riesgo de calle del municipio y brindará asistencia en la operatividad y ejecución del proyecto</t>
  </si>
  <si>
    <t>Prestará servicios profesionales en la Secretaria de Bienestar Social en la planeación y desarrollo de las campañas y jornadas de sensibilización y visibilizar de la problemática habitante de calle en el proyecto “CIUDADANOS Y CIUDADADAS DE CALLE VIGENCIA 2017”, aportando en el mejoramiento de las condiciones de vida de la población habitante de calle del municipio y brindará asistencia en la operatividad y ejecución del proyecto</t>
  </si>
  <si>
    <t>refrigerios comité, politica publica, jornadas, encuentros y campañas. Programa discapacidad</t>
  </si>
  <si>
    <t xml:space="preserve">Dotaciones: centro de escucha, jornada de dignificacion: Kids de aseo, </t>
  </si>
  <si>
    <t>Dotacion: kids escolares - programa educativo flexible</t>
  </si>
  <si>
    <t>Dotacion: Casa de paso, Programa habitante de calle,</t>
  </si>
  <si>
    <t xml:space="preserve">impresos y publicaciones, Programa habitante de calle,  </t>
  </si>
  <si>
    <t>Papelería y útiles de escritorio (resmas de papel oficio y carta, lapiceros, lapiz, folders, huellero, gancho tipo legajador, marcadores, tablas legajadoras, saca ganchos, gancho tipo clip)</t>
  </si>
  <si>
    <t>Contrato con  operador en asistencia alimentaria (Complemento aimentario para 200 personas mayores diarias) Para licitacion Programa adulto mayor,</t>
  </si>
  <si>
    <t>Contrato</t>
  </si>
  <si>
    <t>Estampilla adlto mayor</t>
  </si>
  <si>
    <t>Materiales Talleres ocio ocupacional y/o productivo (materiales sujetos a las necesidades de la población, posterior a encuestas: elementos para trabajar manualidades, ) 50 grupos. Total 1250 personas mayores. Programa adulto mayor,</t>
  </si>
  <si>
    <t>Estampilla adultio mayor</t>
  </si>
  <si>
    <t>Evento Día del adulto Mayor. (Refrigerios) 1 evento masivo 1200 personas mayores Programa adulto mayor,</t>
  </si>
  <si>
    <t>Eventos de exposición y Clausura de talleres ocio ocupacionales y/o productivos. (Refrigerios) 1evento masivo 1250 personas mayores.</t>
  </si>
  <si>
    <t>Evento Nuevo Comienzo "actividad cultural y deportiva a través de Pasto Deporte" (Refrigerio). 1 evento masivo 1200 personas mayores. Programa adulto mayor,</t>
  </si>
  <si>
    <t>Fortalecimiento a  los comités (subsidio económico, de envejecimiento ) -Refrigerios. 10 comites anuales Programa adulto mayor,</t>
  </si>
  <si>
    <t>Encuentros socioculturales y recreativos (refrigerios e incentivos) Eventos masivos con asistencia de 300 personas. 3 encuentros. Programa adulto mayor,</t>
  </si>
  <si>
    <t>Encuentros intergeneracioales entre niños, niñas, jovenes y adultos mayores. (Refrigerios) 2 Encuentros masivos, asistencia de 250 personas en cada evento. Programa adulto mayor,</t>
  </si>
  <si>
    <t>Estrategias y campañas de sensibilización y educación, realizadas. (refrigerios) 2 campaña realizada con 150  personas mayores c/u Programa adulto mayor,</t>
  </si>
  <si>
    <t>Encuentros comunales para la elaboración de la politica publica municpal de envejecimiento y vejez. 30 encuentros. Refrigerios (50 personas en cada encuentro. Total 1500 personas) Programa adulto mayor,</t>
  </si>
  <si>
    <t>Adquisicion de instrumentos musicales  2 Claves tipo cubano, 1 metalofono soprano cromatico y 4 atriles para partitura, para continuar  la capacitación en música.  7 grupos conformados. Programa adulto mayor,</t>
  </si>
  <si>
    <t>Adquisición de herramientas para la conformación de huerta comunitaria con cultivo de productos para el autoconsumo. (Semillas, elementos de dotación y herramientas para autocultivo) 2 grupos conformados de 40 personas c/u  Programa adulto mayor,</t>
  </si>
  <si>
    <t>Adquisiciòn, dotaciòn de elementos y bienes para el Centro vida. (gabinetes, cableado, elementos electricos, muebles, espejos, estructuras de almacenamiento, maquinas, elementos de cocina, puntos ecologicos, productos de aseo,) Programa adulto mayor,</t>
  </si>
  <si>
    <t>Adquisicion de vestidos para danzas (para la conformacion de grupos de danzas, de acuerdo a los ritmos musicales seleccionados) 2 grupos conformados. 5 ritmos especificados. Programa adulto mayor,</t>
  </si>
  <si>
    <t>Servicio de camioneta Camioneta, Programa adulto mayor,</t>
  </si>
  <si>
    <t>Publicidad, medio de comunicaciones, Impresos (certificados, invitaciones, carteles) Programa adulto mayor,</t>
  </si>
  <si>
    <t>Papeleria (Resmas de papel carta y oficio,  boligrafos, lapices, cinta pegante ancha, clips pequeños,  paquetes de bombas, cartulina en octavos, marcadores, borradores, cartulina kimberly en octavos,  cuaderno argollados, folder colgante, sacaganchos, tijeras metalicas.) la cantidad del pedido se realizara de acuerdo a la oferta economica que envien. Programa adulto mayor,</t>
  </si>
  <si>
    <t>Celebración de eventos como día del niño, día de la erradicación del trabajo infantil, encuentros con los beneficiarios del proyecto,  comités de erradicación del trabajo infantil, capacitaciones en ejecución del proyecto - Alquiler de salón, compra de refrigerios, logística,  servicios y adquisición de insumos. Programa Educado y protegido</t>
  </si>
  <si>
    <t>MINIMA CUANTIA</t>
  </si>
  <si>
    <t>Recursos Propios.</t>
  </si>
  <si>
    <t>$4.000.000</t>
  </si>
  <si>
    <t>Papeleria y elementos de oficina proyecto (10 resmas tamaño carta, 5 resmas tamaño oficio, 2 perforadoras, 2 cosedoras, 10 carpetas plásicas tamaño carta, 10 carpetas plásticas tamaño oficio, ganchos para cosedora, clicks, borradores, sacapuntas, tres cajas de lapices, tres cajas de lapiceros color negro, impresión de publicidad para campañas educomunicativas)Programa Educado y protegido</t>
  </si>
  <si>
    <t>Recusrsos Propios.</t>
  </si>
  <si>
    <t>$1.300.000</t>
  </si>
  <si>
    <t>Eventos masivos y actividades a realizarse de descentralizaciones con beneficiarios del programa, Secretarias,  Direcciones y otras organizaciones gubernamentales  para la ejecucion del programa - refrigerios.</t>
  </si>
  <si>
    <t>EVENTOS</t>
  </si>
  <si>
    <t>Se solicita rubro para eventos masivos y actividades a realizarse con beneficiarias del programa y madres lideres para la ejecucion del programa refrigerios e inscripciones del programa Mas Familias en Accion. Programa familias en accion,</t>
  </si>
  <si>
    <t>4,000,000</t>
  </si>
  <si>
    <t>Compra de equipo para oficina, computador con CPU teclado y mouse que permitira el mejor desempeño del profesional a cargo del proyecto de atencion integral y de las diferentes actividades que se desarrollan en el programa. Programa discapacidad</t>
  </si>
  <si>
    <t>COMPRA</t>
  </si>
  <si>
    <t>Compra de 746 suplementos alimentarios para beneficiar a 240 familias con personas con discapacidad severa multiple que pertenecen al proyecto de Atencion Integral, suplemetos que se compone de alimentos basicos para mejorar la situacion alimentaria de estas familias  Programa discapacidad</t>
  </si>
  <si>
    <t>3 MESES</t>
  </si>
  <si>
    <t>Compra de insumos para el desarrollo de talleres productivos de peluquería, gastronimía, corte y confección, elaboración de articulos de decoración. Que buscan orientar laboralmente a las madres cuidadoras de poblacion con discapacidad</t>
  </si>
  <si>
    <t xml:space="preserve">Compra de 40 uniformes deportivos para que la poblacion con discapacidad pueda participar en las diferentes iniciativas deportivas.  </t>
  </si>
  <si>
    <t>1 MES</t>
  </si>
  <si>
    <t>Compra de insumos de oficina lapiceros, resmas de hojas tamaño carta y oficio, carpetas, sobres de manila, CD, rotulos, impresiones de chapolas informativas para salidas estramurales, elaboración de pendondes y pasacalles para los diferentes eventos organizados.</t>
  </si>
  <si>
    <t>2 MESES</t>
  </si>
  <si>
    <t>Compra de 1550 refigerios para las diferentes actividades programadas desde el programa tales como reuniones con secretaria de educacion, salud, 4 comites municipales de discapacidad, celebracion del dis internacional de las personas con discapacidad, reuniones extraordinarias resultado de Comites. programa discapcidad</t>
  </si>
  <si>
    <t>10 MESES</t>
  </si>
  <si>
    <t xml:space="preserve">impresiones y publicaciones </t>
  </si>
  <si>
    <t>1 MESES</t>
  </si>
  <si>
    <t xml:space="preserve">400 refrigerios </t>
  </si>
  <si>
    <t>proceso de selección</t>
  </si>
  <si>
    <t xml:space="preserve">proceso de selección </t>
  </si>
  <si>
    <t xml:space="preserve">375 sudaderas programa nidos  </t>
  </si>
  <si>
    <t xml:space="preserve">minima cuantia </t>
  </si>
  <si>
    <t xml:space="preserve">papeleria y utiles de escritorio  Nidos </t>
  </si>
  <si>
    <t>380 mercados - paquetes alimentarios Programa madres gestantes y lactantes</t>
  </si>
  <si>
    <t>implementos de aseo Programa Nidos</t>
  </si>
  <si>
    <t>1368 refrigerios  Programa Nidos</t>
  </si>
  <si>
    <t>contratacion de trasporte para beneficiarios de  los CDI Programa Nidos</t>
  </si>
  <si>
    <t>celebracion dia del niños y eventos nidos nutrir  Programa Nidos</t>
  </si>
  <si>
    <t>Papelería: resmas de papel carta y oficio, rollo de papel craf, cajas de lapicero negro, cajas de lapices, cajas de marcadores permanentes, resaltadores, marcador borrable, cinta adhesiva, pinceles, tijeras, pegante, legajadores.</t>
  </si>
  <si>
    <t>Paquetes alimentarios para familias en emergencia social    Programa recuperando mihogar</t>
  </si>
  <si>
    <t>Refrigerios Programa recuperando mihogar</t>
  </si>
  <si>
    <t>Cajas mortuorias Programa recuperando mihogar</t>
  </si>
  <si>
    <t>Alimentos no perecederos Programa comedores comunitarios</t>
  </si>
  <si>
    <t>Papeleria y elementos de oficina proyecto (50 resmas tamaño carta, 50 resmas tamaño oficio, 10 perforadoras, 10 cosedoras, 100 carpetas folder tamaño carta, 300 carpetas folder tamaño oficio, 20 cajas ganchos para cosedora, 20 cajas de clicks, 5 cajas borradores,5 cajas de  sacapuntas, 10 cajas de lapices, 20 cajas de lapiceros color negro, 10 cajas de lapiceros color negro, 10 cajas de corrector, 10 cajas de pega stick, 10 cajas de legajadores, 20 cajas de marcadores color negro, 20 cajas de marcadores de colores, 20 cajas de marcadores de borrables, 100 bisturis,  secretaria de bienestar sociasl</t>
  </si>
  <si>
    <t>CONTRATACION DE SERVICIOS PROFESIONALES COMO APOYO EN LAS DIFERENTES AREAS DE LA SECRETARIA DE CULTURA</t>
  </si>
  <si>
    <t>estampilla pro cultura</t>
  </si>
  <si>
    <t>JOSE ISMAEL AGUIRRE OLIVA  - CEL 301 252 5802</t>
  </si>
  <si>
    <t>CONTRATACION DE SERVICIOS PROFESIONALES COMO APOYO A LA GESTION EN LA SECRETARIA DE CULTURA</t>
  </si>
  <si>
    <t xml:space="preserve">9  meses </t>
  </si>
  <si>
    <t>SONIDO, TARIMA Y LUCES PARA LA REALIZACION DEL CONCURSO INTERNACIONAL DE TRIOS ONOMASTICO DE SAN JUAN DE PASTO</t>
  </si>
  <si>
    <t xml:space="preserve">15 dias </t>
  </si>
  <si>
    <t>OPERADOR LOGISTICO PARA LA REALIZACION DEL XV CONCURSO MUNICIPAL DE MUSICA CAMPESINA</t>
  </si>
  <si>
    <t>1 a 2 meses</t>
  </si>
  <si>
    <t>40.00.000</t>
  </si>
  <si>
    <t>El/La contratista se compromete para con el Municipio a prestar sus servicios de apoyo a la gestión (técnico), de la Secretaría General – oficina SISBÉN, con idoneidad y capacidad según los requerimientos de la dependencia y en cumplimiento de funciones de la misma, con el fin de que coadyuve al logro de metas y objetivos institucionales para el desarrollo de actividades operativas y asistenciales que se requieran para el adecuado desarrollo de la Selección de Beneficiarios Para Programas Sociales (SISBEN) y que estén a cargo de la Secretaría General.</t>
  </si>
  <si>
    <t>CONTRATACIÓN DIRECTA</t>
  </si>
  <si>
    <t>RECURSOS PROPIOS</t>
  </si>
  <si>
    <t>SANDRA RAMOS -JEFE OFICINA SISBEN</t>
  </si>
  <si>
    <t>INVITACIÓN PÚBLICA</t>
  </si>
  <si>
    <t>PRESTAR LOS SERVICIOS DE MENSAJERIA ESPECIALIZADA, PARA LA ADMISION, CURSO Y ENTREGA DE CORRESPONDENCIA Y DEMAS ENVIOS POSTALES QUE SE REQUIERA A NIVEL URBANO, RURAL, REGIONAL, NACIONAL E INTERNACIONAL DEACUERDO A LAS ESPECIFICACIONES ESTABLECIDAS EN LAS CONDICIONES MINIMAS Y LA PROPUESTA PRESENTADA.</t>
  </si>
  <si>
    <t>MODALIDAD MONTO AGOTABLE</t>
  </si>
  <si>
    <t>marthaceciliadavilaf@saludpasto.gov.co</t>
  </si>
  <si>
    <t>CONTRATAR LAS POLIZAS GLOBALES, RC SERVIDORES PUBLICOS, POLIZAS Y SOAT DE AUTOMOVILES Y MOTOCICLETAS DE LA SMS, QUE GARANTICEN LA ADECUADA PROTECCION DE LOS BIENES, PERSONAS E INTERESES PATRIMONIALES Y EXPATRIMONIALES POR LOS CUALES ES LEGALMENTE RESPONSABLE LA ALCALDIA DE PASTO</t>
  </si>
  <si>
    <t>SUMINISTRAR COMBUSTIBLES, PARA EL PARQUE AUTOMOTOR CONFORMADO POR VEHICULOS, MOTOCICLETAS DE MANERA CONSTANTE Y PERMANENTE.</t>
  </si>
  <si>
    <t>SUMINISTRAR LUBRICANTES Y ADITIVOS, PARA EL PARQUE AUTOMOTOR CONFORMADO POR VEHICULOS, MOTOCICLETAS DE MANERA CONSTANTE Y PERMANENTE.</t>
  </si>
  <si>
    <t>CONTRATAR SERVICIO DE MANTENIMIENTO PREVENTIVO Y CORRECTIVO, SUMINISTRO DE PARTES Y REPUESTOS MECANICOS PARA EL PARQUE AUTOMOTOR DE LA SMS, CONFORMADO POR VEHICULOS.</t>
  </si>
  <si>
    <t>CONTRATAR SERVICIO DE MANTENIMIENTO PREVENTIVO Y CORRECTIVO, SUMINISTRO DE PARTES Y REPUESTOS MECANICOS PARA EL PARQUE AUTOMOTOR DE LA SMS, CONFORMADO POR MOTOCICLETAS.</t>
  </si>
  <si>
    <t>CONTRATAR EL SERVICIO DE REMODELACION DEL ESPACIO FISICO PARA POSTERIOR REUBICACION DEL PERSONAL DE LA SMS.</t>
  </si>
  <si>
    <t>CONTRATACION DEL SERVICIO DE MANTENIMIENTO Y SUMINISTRO DE REPUESTOS DE DUPLICADORA Y FOTOCOPIADORA DE LA SMS, A SUMINISTRAR Y LA INSTALACION DE MATERIALES Y ELEMENTOS NECESARIOS PARA TAL FIN, DE ACUERDO A LA NECESIDAD Y TENIENDO COMO REFERENCIA LOS PRECIOS ESTABLECIDOS EN LA OFERTA ECONOMICA</t>
  </si>
  <si>
    <t xml:space="preserve">CONTRATACION DE SERVICIO DE SALONES Y REFRIGERIOS PARA EVENTOS Y REUNIONES DE LA SMS </t>
  </si>
  <si>
    <t>CONTRATACION DEL SERVICIO DE REVISIÓN TÉCNICA MECÁNICA Y EMISIONES CONTAMINANTES A LOS VEHÍCULOS Y MOTOCICLETAS QUE CONFORMAN EL PARQUE AUTOMOTOR DE LA ALCALDÍA MUNICIPAL DE PASTO, POR PARTE DEL CENTRO DE DIAGNÓSTICO AUTOMOTOR DE PASTO CEDAN</t>
  </si>
  <si>
    <t>CONTRATACION DE SERVICIO DE VIGILANCIA Y SEGURIDAD PRIVADA PARA LA BODEGA DE LA SMS DEL MUNICIPIO DE PASTO</t>
  </si>
  <si>
    <t>CONTRATACION DE INSUMOS Y ELEMENTOS DE CAFETERÍA DE ACUERDO A LAS SOLICITUDES EFECTUADAS POR EL SUPERVISOR DEL CONTRATO, QUE PERMITAN GARANTIZAR EL BIENESTAR DE LOS FUNCIONARIOS DE LA ADMINISTRACIÓN MUNICIPAL</t>
  </si>
  <si>
    <t>CONTRATACION PARA EL SUMINISTRO DE LOS ELEMENTOS DE FERRETERIA PARA EL ADECUADO FUNCIONAMIENTO DE LAS INSTALACIONES DE LA SMS, DE ACUERDO A LAS SOLICITUDES EFECTUADAS POR LA SUPERVISORA DEL CONTRATO.</t>
  </si>
  <si>
    <t>CONTRATACION PARA EL SUMINISTRO DE LOS ELEMENTOS DE ASEO Y LIMPIEZA PARA EL ADECUADO FUNCIONAMIENTO DE LAS INSTALACIONES DE LA SMS.</t>
  </si>
  <si>
    <t>CONTRATACION PARA EL SUMINISTRO DE ELEMENTOS DE PAPELERÍA, ÚTILES DE ESCRITORIO Y ELEMENTOS DE OFICINA PARA EL BUEN FUNCIONAMIENTO DE LA SMS</t>
  </si>
  <si>
    <t>CONTRATACION PARA SUMINISTRAR TÓNER, CARTUCHOS Y CINTAS PARA LOS DIFERENTES TIPOS DE IMPRESORAS Y FOTOCOPIADORAS ASIGNADAS A LAS DEPENDENCIAS DE LA SMS.</t>
  </si>
  <si>
    <t>CONTRATACION PARA LA ADQUISICION DE  PENDONES PARA LA SMS.</t>
  </si>
  <si>
    <t>CONTRATACION PARA LA ADQUISICION DE LLANTAS, PARA EL PARQUE AUTOMOTOR DE VEHICULOS Y MOTOCICLETAS, PERTENECIENTE A LA SMS.</t>
  </si>
  <si>
    <t>CONTRATACION PARA LA ADQUSICION DE SILLAS ERGONÓMICAS, SEGÚN CONDICIONES TÉCNICAS EXIGIDAS, NECESARIAS PARA EL NORMAL DESARROLLO DE LAS FUNCIONES DEL PERSONAL DE LAS SMS.</t>
  </si>
  <si>
    <t>CONTRATACION PARA LA ADQUISICION DE COMPUTADORES DE ESCRITORIO, IMPRESORAS, ESCÁNERES, VIDEOS PROYECTORES Y PERIFÉRICOS, NECESARIOS PARA EL NORMAL DESARROLLO DE LAS ACTIVIDADES PROPIAS DE LA SMS</t>
  </si>
  <si>
    <t>CONTRATACION PARA LA ADQUISICION DE PERSIANAS PARA EL BUEN FUNCIONAMIENTO DE LA SMS.</t>
  </si>
  <si>
    <t>CONTRATACION PARA EL PLAN INSTITUCIONAL DE CAPACITACIONES PARA EL PERSONAL DE LA SMS.</t>
  </si>
  <si>
    <t>EL ARRENDADOR ENTREGA AL ARRENDATARIO, EN CALIDAD DE ARRENDAMIENTO, EL USO Y GOCE DE UN BIEN INMUEBLE, UBICADO EN LA CARRERA 26 NO. 22 -26 DE LA CIUDAD DE PASTO, IDENTIFICADO CON LA MATRÍCULA INMOBILIARIA NO. 240-187052 DE LA OFICINA DE REGISTRO DE INSTRUMENTOS PÚBLICOS DE PASTO Y CUYOS LINDEROS SE ENCUENTRAN DESCRITOS EN LA ESCRITURA NO. 239 DEL 11/2/2005 DE LA NOTARIA PRIMERA DEL CIRCUITO DE PASTO. EL INMUEBLE CUENTA CON LOS SERVICIOS DE ENERGÍA ELÉCTRICA, AGUA, ALCANTARILLADO. EL INMUEBLE SERÁ DESTINADO AL ALMACENAMIENTO DE BIENES DEVOLUTIVOS Y DEL ARCHIVO DE LA ENTIDAD.</t>
  </si>
  <si>
    <t>MODALIDAD MINIMA CUANTIA</t>
  </si>
  <si>
    <t>EL ARRENDADOR ENTREGA AL ARRENDATARIO, EN CALIDAD DE ARRENDAMIENTO, EL USO Y GOCE DE UNA CASETA DE COMUNICACIONES, UBICADA EN LA VEREDA GUADALUPE EN EL SECTOR DE CRUZ DE AMARILLO (CRESTEGALLO), CORREGIMIENTO DE CATAMBUCO, MUNICIPIO DE PASTO, CON FOLIO DE MATRICULA INMOBILIARIA NO. 240-80068 DE LA OFICINA DE INSTRUMENTOS PÚBLICOS DE PASTO, PARA EL EQUIPO REPETIDOR MARCA MOTOROLA MODELO GR-500 DE LA SECRETARIA MUNICIPAL DE SALUD. EL ARRENDAMIENTO INCLUYE EL SERVICIO DE ENERGÍA Y VIGILANCIA.</t>
  </si>
  <si>
    <t>CONTRATACION DE ARRENDAMIENTO DE BODEGA PARA EL BUEN FUNCIONAMIENTO DE LA SMS.</t>
  </si>
  <si>
    <t>CONTRATACION PARA ADQUISICION DE LICENCIA DE SQL SERVER  2012 +  CALC DE 5 USUARIOS, LICENCIA SISTEMA OPERATIVO WINDOWS 10.X   32/64 BITS, LICENCIA WINDOWS SERVER 2012 + 5 CAL, LICENCIA ANTIVIRUS MCAFFE  PROTECT PLUS GOB/EDU CORPORATIVA (50 -100 NODOS) + MEDIOS DE INSTALACION - ACTUALIZACION, LICENCIA MCFEE ANTIVIRUS Y LICENCIA DE OFFICE 2013  PROFESIONAL (WORD, EXCEL, ACCES, POWERPORINT, OUTLOOK, PUBLISHER) PARA LA SMS.</t>
  </si>
  <si>
    <t xml:space="preserve">CONTRATACION PARA LA READECUACION Y AMPLIACION  DEL CENTRO DE COMPUTO-A.
</t>
  </si>
  <si>
    <t>CONTRATACION PARA LA AQUISICION DE SWITCH 48 PORTS ETHERNET 10/100/1000 - ADMINISTRABLE - NIVEL 3, PUERTOS ADICIONALES SFP PARA FIBRA. CONTROL DE FLUJO IEEE 802, XX -. SEGURIDAD: LISTAS DE CONTROL DE ACCESO (ACL), SSL, ASIGNACION AUTOMATICA DE VLAN.   GARANTÍA MÍNIMA 1 AÑO.</t>
  </si>
  <si>
    <t>CONTRATACION PARA LA ADQUISISION DE KIT MANTENIMIENTO IMPRESORA HP LASER JET 4350 (110v-q5421A), KIT MANTENIMIENTO IMPRESORA HP LASER JET 4100 (110V-C8057A, )KIT DE FUSOR DE 110 V PARA IMÁGENES HP COLOR LASERJET C 9725A PARA IMPRESORA 4600, KIT DE TRANSFERENCIA DE IMÁGENES HP COLOR LASERJET C 9724A PARA IMPRESORA 4600.</t>
  </si>
  <si>
    <t>CONTRATACION PARA LA ADQUISICION DE PARTES DE COMPUTADOR TALES COMO: DISCO DURO TECNOLOGIA ALTA CAPACIDAD 1 TERABYTE PARA PC DE ESCRITORIO, FUENTE DE PODER ATX DE 800 W, MONITOR LED DE 22'', COMBO TECLADO Y MOUSE USB Y MULTITOMA  PROTECTOR DE PICOS DE ELECTRICIDAD, ESENCIAL PARA ORDENADORES, DISPOSITIVOS ELECTRONICOS, COMO TAMBIEN PARTES DE VIDEO BEAM.</t>
  </si>
  <si>
    <t>CONTRATACION PARA LA ADQUISION DE EQUIPO MEDICO, ACCESORIOS Y SUMINISTROS.</t>
  </si>
  <si>
    <t>ADQUISICION DE CAMARA DIGITAL PARA LA SMS.</t>
  </si>
  <si>
    <t>ADQUISICION DE GRABADORA PERIODISTICA PARA LA SMS.</t>
  </si>
  <si>
    <t>CONTRATACION PARA PAUTAS PUBLICITARIAS (RADIO Y TELEVISIÓN) DE LA SMS</t>
  </si>
  <si>
    <t>CONTRATACION PARA JORNADA DE VACUNACION ANTIRRÁBICA Y CENSO DE CANINOS Y FELINOS EN EL SECTOR URBANO Y RURAL DEL MUNICIPIO DE PASTO</t>
  </si>
  <si>
    <t>CONTRATACION PARA EL MANTENIMIENTO Y ACTUALIZACION  SOFTWARE SYSMAN, CONTABILIDAD, PRESUPUESTO (ALMACEN), MANTENIMIENTO Y ACTUALIZACION DEL SOFTWARE DE RIPS DE LA SMS.</t>
  </si>
  <si>
    <t>CONTRATACION PARA EL ANÁLISIS DE LABORATORIOS PARA SEGUIMIENTO DE CALIDAD DE ALIMENTOS DE SMS.</t>
  </si>
  <si>
    <t>NIVEL NACIONAL</t>
  </si>
  <si>
    <t>CONVENIO EMAS: PRESTACION DE SERVICIOS DE APOYO A  LA GESTION MEDIANTE EL DESARROLLO DE ATIVIDADES DE RECOLECCION Y TRANSPORTE PARA LA INCINERACION Y DISPOSICIÓN FINAL DE CADAVERES DE ANIMALES CUYO DECESO SE HAYA PRESENTADO EN EL CENTRO DE ZOONOSIS DEL MUNICIPIO DE PASTO ASI COMO DE LOS RESIDUOS HOSPITALARIOS O SIMILARES QUE SE GENEREN EN EL MISMO CENTRO</t>
  </si>
  <si>
    <t>RECURSOS PROPIOS - NIVEL NACIONAL</t>
  </si>
  <si>
    <t>CONTRATACION PARA LA ADQUISICION DE GPS.</t>
  </si>
  <si>
    <t>CONTRATACION PARA LA ADQUISISCION DE UNA CAMARA DE MEDICION DE RADIACION PARA LA SMS.</t>
  </si>
  <si>
    <t>CONTRATACION PARA LA COMPRA DE CHAQUETAS Y OVEROLES UNISEX PARA LA SMS.</t>
  </si>
  <si>
    <t>CONTRATACION PARA EL MANTENIMIENTO PREVENTIVO Y CORRECTIVO A EQUIPOS DE LA RED DE FRIO MUNICIPAL DE LA SMS.</t>
  </si>
  <si>
    <t>CONTRATACION CON CENTINELAS PARA MONITOREO DE TEMPERTAURAS DE  BIOLOGICOS EN CENTRO DE ACOPIO DE LA SMS.</t>
  </si>
  <si>
    <t>CONTRATACION PARA LA COMPRA DE UNA BASE METALICA DE RUEDAS PARA REFRIGERADOR HORIZONTAL PARA EL ALMACENAMIENTO DE BIOLOGICOS Y UN TERMOMETRO DIGITAL PARA MEDIR TEMPERATURA DE BIOLOGICO.</t>
  </si>
  <si>
    <t>CONTRATACION HOSTING</t>
  </si>
  <si>
    <t>CONTRATACION PARA LA ADQUISICION DE FIRMA DIGITAL DE SECRETARIA DE SALUD Y ALCALDIA MUNICIPAL.</t>
  </si>
  <si>
    <t>CONTRATACION PARA LA COMPRA DE CONCENTRADO PARA CANINOS X 40 KG. NUTRECAM</t>
  </si>
  <si>
    <t>CONTRATACION PARA LA READECUACIÓN/ADECUACIÓN DE CENTRO DE ACOPIO DE LA RED DE FRIO DE LA SMS.</t>
  </si>
  <si>
    <t>CONTRATACION DEL SERVICIO DE IMPRESIÓN Y LITOGRAFÍA DEL MATERIAL NECESARIO PARA PROMOVER LAS ACTIVIDADES, PROGRAMAS, PROYECTOS, EVENTOS Y/O CAMPAÑAS DE LA SMS.</t>
  </si>
  <si>
    <t>CONTRATACION DE UNA PERSONA PARA LA REALIZACION DE ACTIVIDADES DE ASEO EN LAS INSTALCIONES DE LA SMS VIGENCIA 2017</t>
  </si>
  <si>
    <t>CONTRATACION DIRECTA</t>
  </si>
  <si>
    <t>RECUSOS PROPIOS</t>
  </si>
  <si>
    <t>EL/LA CONTRATISTA SE COMPROMETE PARA CON EL MUNICIPIO A PRESTAR SUS SERVICIOS PROFESIONALES, A LA SECRETARÍA DE SALUD, EN LA OFICINA JURÍDICA PARA FORTALECER LOS PROCESOS DE TRÁMITE Y GESTIÓN DE CONTRATACIÓN Y CONVENIOS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ABOGADA.</t>
  </si>
  <si>
    <t>10 MESES 25 DIAS</t>
  </si>
  <si>
    <t>EL/LA CONTRATISTA SE COMPROMETE PARA CON EL MUNICIPIO A PRESTAR SUS SERVICIOS PROFESIONALES, A LA SECRETARÍA DE SALUD, EN LA OFICINA JURÍDICA PARA FORTALECER Y APOYAR LOS TRÁMITES RELACIONADOS CON LOS REQUERIMIENTOS JURÍDICOS QUE SE PRESENTEN EN LA SECRETARIA MUNICIPAL DE SALUD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ABOGADA.</t>
  </si>
  <si>
    <t>EL/LA CONTRATISTA SE COMPROMETE PARA CON EL MUNICIPIO A PRESTAR SUS SERVICIOS EN FORMACIÓN BÁSICA, A LA SECRETARÍA DE SALUD, EN LA OFICINA JURÍDICA EN EL FORTALECIMIENTO DE ACTIVIDADES DE SECRETARIADO Y MANEJO DE DOCUMENTACIÓN Y ARCHIVO DE INFORMACIÓN JURÍDICA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</si>
  <si>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PROFESIONALES, A LA SECRETARÍA DE SALUD, EN LA OFICINA JURÍDICA PARA APOYAR Y FORTALECER LA GESTIÓN PRE Y POST CONTRACTUAL Y CONTRACTUAL Y TRAMITES PARA CONVENIOS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ABOGADA.</t>
  </si>
  <si>
    <t>EL/LA CONTRATISTA SE COMPROMETE PARA CON EL MUNICIPIO A PRESTAR SUS SERVICIOS TECNOLÓGICOS, A LA SECRETARÍA DE SALUD, EN LA OFICINA JURÍDICA PARA APOYAR LOS PROCEDIMIENTOS CONTRACTUALES, REPORTES DE INFORMACIÓN A ENTES DE CONTROL Y FORTALECIMIENTO DE GESTIONA OPERATIVA EN SISTEMAS DE INFORMACIÓN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TECNÓLOGO EN SISTEMAS.</t>
  </si>
  <si>
    <t>EL/LA CONTRATISTA SE COMPROMETE PARA CON EL MUNICIPIO A PRESTAR SUS SERVICIOS PROFESIONALES CON FORMACIÓN AVANZADA, A LA SECRETARÍA DE SALUD, EN LA SUBSECRETARIA DE PLANEACIÓN Y CALIDAD PARA FORTALECIMIENTO Y APOYO EN PROYECTOS MISIONALES Y ESTRATÉGICOS DE SALUD PÚBLICA, SANEAMIENTO DE APORTES PATRONALES Y ANÁLISIS DE INFORMACIÓN PARA REPORTES DEL PASIVO PENSIONAL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CONTADOR PÚBLICO ESPECIALIZADO EN PROYECTOS.</t>
  </si>
  <si>
    <t>EL/LA CONTRATISTA SE COMPROMETE PARA CON EL MUNICIPIO A PRESTAR SUS SERVICIOS PROFESIONALES, A LA SECRETARÍA DE SALUD, EN LA SUBSECRETARIA DE PLANEACIÓN Y CALIDAD PARA FORTALECIMIENTO EN GESTIÓN DE LOS MEDIOS COMUNICACIONALES Y DE INFORMACION GENERADOS POR LA SECRETARIA DE SALUD,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COMUNICADORA SOCIAL.</t>
  </si>
  <si>
    <t>EL/LA CONTRATISTA SE COMPROMETE PARA CON EL MUNICIPIO A PRESTAR SUS SERVICIOS PROFESIONALES, A LA SECRETARÍA DE SALUD, EN LA SUBSECRETARIA DE PLANEACIÓN Y CALIDAD PARA APOYO EN LOS PROCESOS CONTABLES PROPIOS DE LA SECRETARIA DE SALUD,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CONTADOR PÚBLICO.</t>
  </si>
  <si>
    <t>EL/LA CONTRATISTA SE COMPROMETE PARA CON EL MUNICIPIO A PRESTAR SUS SERVICIOS PROFESIONALES, A LA SECRETARÍA DE SALUD, EN LA SUBSECRETARIA DE PLANEACIÓN Y CALIDAD PARA EL FORTALECIMIENTO DEL SISTEMA DE INFORMACIÓN EN SALUD, REPORTE Y SEGUIMIENTO REGISTROS NORMATIVOS DE OBLIGATORIO CUMPLIMIENTO,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INGENIERO DE SISTEMAS.</t>
  </si>
  <si>
    <t>EL/LA CONTRATISTA SE COMPROMETE PARA CON EL MUNICIPIO A PRESTAR SUS SERVICIOS TECNOLÓGICOS, A LA SECRETARÍA DE SALUD, EN EL DESPACHO DE LA SECRETARÍA DE SALUD EN EL FORTALECIMIENTO DE ACTIVIDADES DE ASISTENCIA TÉCNICA, DOCUMENTAL Y GESTIÓN DE ARCHIVO E INFORMACIÓN DE LA SECRETARIA DE SALUD,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TECNÓLOGA EN ADMINISTRACIÓN MUNICIPAL.</t>
  </si>
  <si>
    <t>EL/LA CONTRATISTA SE COMPROMETE PARA CON EL MUNICIPIO A PRESTAR SUS SERVICIOS EN FORMACIÓN BÁSICA, A LA SECRETARÍA DE SALUD, EN LA SUBSECRETARIA DE PLANEACION Y CALIDAD EN EL FORTALECIMIENTO DE ACTIVIDADES OPERATIVAS, MISIONALES, DE INFORMACIÓN Y COMUNICACIÓN CON LAS REDES DE PRESTACIÓN DE SERVICIOS DE SALUD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RADIO OPERADOR.</t>
  </si>
  <si>
    <t>EL/LA CONTRATISTA SE COMPROMETE PARA CON EL MUNICIPIO A PRESTAR SUS SERVICIOS EN FORMACIÓN BÁSICA, A LA SECRETARÍA DE SALUD, EN LA SUBSECRETARIA DE PLANEACIÓN Y CALIDAD EN EL FORTALECIMIENTO DE ACTIVIDADES DE INVENTARIOS, ARCHIVO Y ALMACÉN DEL ÁREA DE APOYO LOGÍSTICO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</si>
  <si>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TÉCNICOS, A LA SECRETARÍA DE SALUD, EN LA SUBSECRETARIA DE SEGURIDAD SOCIAL PARA EL FORTALECIMIENTO EN LA GESTIÓN Y DEPURACIÓN DE BASE DE DATOS DE AFILIACIÓN DENTRO DEL PROYECTO ASEGUREMOS LA UNIVERSALIZACIÓN DE LA AFILIACIÓN AL RÉGIMEN SUBSIDIADO 2017, CON IDONEIDAD Y CAPACIDAD SEGÚN LOS REQUERIMIENTOS DE LA DEPENDENCIA Y EN CUMPLIMIENTO DE FUNCIONES DE LA MISMA, CON EL FIN DE QUE COADYUVE AL LOGRO DE METAS Y OBJETIVOS INSTITUCIONALES COMO TÉCNICO EN SISTEMAS.</t>
  </si>
  <si>
    <t>EL/LA CONTRATISTA SE COMPROMETE PARA CON EL MUNICIPIO A PRESTAR SUS SERVICIOS PROFESIONALES CON FORMACIÓN AVANZADA, A LA SECRETARÍA DE SALUD, EN LA SUBSECRETARIA DE SEGURIDAD SOCIAL EN EL FORTALECIMIENTO DE ACTIVIDADES DE AUDITORÍA DE CUENTAS POR PRESTACIÓN DE SERVICIOS DE SALUD DENTRO DEL PROYECTO FORTALECIMIENTO DEL ACCESO Y LA CALIDAD DE LA PRESTACIÓN DE SERVICIOS DE SALUD 2017, CON IDONEIDAD Y CAPACIDAD SEGÚN LOS REQUERIMIENTOS DE LA DEPENDENCIA Y EN CUMPLIMIENTO DE FUNCIONES DE LA MISMA, CON EL FIN DE QUE COADYUVE AL LOGRO DE METAS Y OBJETIVOS INSTITUCIONALES COMO ENFERMERA AUDITORA.</t>
  </si>
  <si>
    <t>EL/LA CONTRATISTA SE COMPROMETE PARA CON EL MUNICIPIO A PRESTAR SUS SERVICIOS PROFESIONALES CON FORMACIÓN AVANZADA, A LA SECRETARÍA DE SALUD, EN LA SUBSECRETARIA DE SEGURIDAD SOCIAL EN EL FORTALECIMIENTO DE ACTIVIDADES DE AUDITORÍA DE CALIDAD EN LOS SERVICIOS DE SALUD DENTRO DEL PROYECTO FORTALECIMIENTO DEL ACCESO Y LA CALIDAD DE LA PRESTACIÓN DE SERVICIOS DE SALUD 2017, CON IDONEIDAD Y CAPACIDAD SEGÚN LOS REQUERIMIENTOS DE LA DEPENDENCIA Y EN CUMPLIMIENTO DE FUNCIONES DE LA MISMA, CON EL FIN DE QUE COADYUVE AL LOGRO DE METAS Y OBJETIVOS INSTITUCIONALES COMO PSICOLOGO AUDITOR.</t>
  </si>
  <si>
    <t>EL/LA CONTRATISTA SE COMPROMETE PARA CON EL MUNICIPIO A PRESTAR SUS SERVICIOS PROFESIONALES, A LA SECRETARÍA DE SALUD, EN LA SUBSECRETARIA DE SEGURIDAD SOCIAL PARA APOYAR LOS PROCESOS DE AFILIACIÓN, NOVEDADES, TRASLADOS Y MOVILIDAD EN EL SISTEMA DE INFORMACIÓN EN SALUD DENTRO DEL PROYECTO ASEGUREMOS LA UNIVERSALIZACIÓN DE LA AFILIACIÓN AL RÉGIMEN SUBSIDIADO 2017, CON IDONEIDAD Y CAPACIDAD SEGÚN LOS REQUERIMIENTOS DE LA DEPENDENCIA Y EN CUMPLIMIENTO DE FUNCIONES DE LA MISMA, CON EL FIN DE QUE COADYUVE AL LOGRO DE METAS Y OBJETIVOS INSTITUCIONALES COMO INGENIERO DE SISTEMAS.</t>
  </si>
  <si>
    <t>11 MESES 15 DIAS</t>
  </si>
  <si>
    <t>EL/LA CONTRATISTA SE COMPROMETE PARA CON EL MUNICIPIO A PRESTAR SUS SERVICIOS EN FORMACIÓN BÁSICA, A LA SECRETARÍA DE SALUD, EN LA SUBSECRETARIA DE SEGURIDAD SOCIAL PARA EL FORTALECIMIENTO EN LA ATENCIÓN AL USUARIO FRENTE A LAS ACCIONES DE AFILIACIÓN DENTRO DEL PROYECTO ASEGUREMOS LA UNIVERSALIZACIÓN DE LA AFILIACIÓN AL RÉGIMEN SUBSIDIADO 2017,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</si>
  <si>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EN FORMACIÓN BÁSICA, A LA SECRETARÍA DE SALUD, EN LA SUBSECRETARIA DE SEGURIDAD SOCIAL EN EL FORTALECIMIENTO DE ACTIVIDADES DE SECRETARIADO Y OPERATIVAS MISIONALES DENTRO DEL PROYECTO ASEGUREMOS LA UNIVERSALIZACIÓN DE LA AFILIACIÓN AL RÉGIMEN SUBSIDIADO 2017,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</si>
  <si>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PROFESIONALES, A LA SECRETARÍA DE SALUD, EN LA SUBSECRETARIA DE SEGURIDAD SOCIAL PARA APOYAR LOS PROCESOS DE DEPURACIÓN, REPORTE DE NOVEDADES, VALIDACIÓN Y ANÁLISIS DE INFORMACIÓN DEL ESTADO DE AFILIACIÓN AL SISTEMA DE SALUD DE LA POBLACIÓN DEL MUNICIPIO DENTRO DEL PROYECTO ASEGUREMOS LA UNIVERSALIZACIÓN DE LA AFILIACIÓN AL RÉGIMEN SUBSIDIADO 2017, CON IDONEIDAD Y CAPACIDAD SEGÚN LOS REQUERIMIENTOS DE LA DEPENDENCIA Y EN CUMPLIMIENTO DE FUNCIONES DE LA MISMA, CON EL FIN DE QUE COADYUVE AL LOGRO DE METAS Y OBJETIVOS INSTITUCIONALES COMO INGENIERO DE SISTEMAS.</t>
  </si>
  <si>
    <t>EL/LA CONTRATISTA SE COMPROMETE PARA CON EL MUNICIPIO A PRESTAR SUS SERVICIOS PROFESIONALES, A LA SECRETARÍA DE SALUD, EN LA SUBSECRETARIA DE SALUD PUBLICA PARA EL FORTALECIMIENTO GESTIÓN DE LA INFORMACIÓN DE LAS DIMENSIONES SALUD AMBIENTAL Y SALUD PUBLICA DENTRO DEL PROYECTO CONTROL DE LOS FACTORES AMBIENTALES QUE INFLUYEN EN LA CALIDAD DE VIDA Y LA SALUD DE LA POBLACIÓN DEL MUNICIPIO DE PASTO, CON IDONEIDAD Y CAPACIDAD SEGÚN LOS REQUERIMIENTOS DE LA DEPENDENCIA Y EN CUMPLIMIENTO DE FUNCIONES DE LA MISMA, CON EL FIN DE QUE COADYUVE AL LOGRO DE METAS Y OBJETIVOS INSTITUCIONALES COMO INGENIERO DE SISTEMAS.</t>
  </si>
  <si>
    <t>EL/LA CONTRATISTA SE COMPROMETE PARA CON EL MUNICIPIO A PRESTAR SUS SERVICIOS EN FORMACIÓN BÁSICA, A LA SECRETARÍA DE SALUD, EN LA SUBSECRETARIA DE SALUD PÚBLICA EN EL FORTALECIMIENTO DE ACTIVIDADES OPERATIVAS MISIONALES DENTRO DEL PROYECTO CONTROL DE LOS FACTORES AMBIENTALES QUE INFLUYEN EN LA CALIDAD DE VIDA Y LA SALUD DE LA POBLACIÓN DEL MUNICIPIO DE PASTO,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</si>
  <si>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PROFESIONALES, A LA SECRETARÍA DE SALUD, EN LA SUBSECRETARIA DE SALUD PUBLICA PARA GESTIÓN Y VALIDACIÓN DE INFORMACIÓN DE ESTADO SANITARIO, SALUD AMBIENTAL Y DIMENSIONES DE SALUD PUBLICA DENTRO DEL PROYECTO CONTROL DE LOS FACTORES AMBIENTALES QUE INFLUYEN EN LA CALIDAD DE VIDA Y LA SALUD DE LA POBLACION DEL MUNICIPIO DE PASTO, CON IDONEIDAD Y CAPACIDAD SEGÚN LOS REQUERIMIENTOS DE LA DEPENDENCIA Y EN CUMPLIMIENTO DE FUNCIONES DE LA MISMA, CON EL FIN DE QUE COADYUVE AL LOGRO DE METAS Y OBJETIVOS INSTITUCIONALES COMO INGENIERO DE SISTEMAS.</t>
  </si>
  <si>
    <t>EL/LA CONTRATISTA SE COMPROMETE PARA CON EL MUNICIPIO A PRESTAR SUS SERVICIOS EN FORMACIÓN BÁSICA, A LA SECRETARÍA DE SALUD, EN LA SUBSECRETARIA DE SALUD PÚBLICA EN EL FORTALECIMIENTO PROCEDIMIENTOS TÉCNICO MISIONALES EN EL ÁREA DE ZOONOSIS DENTRO DEL PROYECTO CONTROL DE LOS FACTORES AMBIENTALES QUE INFLUYEN EN LA CALIDAD DE VIDA Y LA SALUD DE LA POBLACIÓN DEL MUNICIPIO DE PASTO,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</si>
  <si>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EN FORMACIÓN BÁSICA, A LA SECRETARÍA DE SALUD, EN LA SUBSECRETARIA DE SALUD PÚBLICA EN EL FORTALECIMIENTO DE ACTIVIDADES DE SECRETARIADO Y OPERATIVAS MISIONALES DENTRO DEL PROYECTO CONTROL DE LOS FACTORES AMBIENTALES QUE INFLUYEN EN LA CALIDAD DE VIDA Y LA SALUD DE LA POBLACIÓN DEL MUNICIPIO DE PASTO,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</si>
  <si>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PROFESIONALES, A LA SECRETARÍA DE SALUD, EN LA SUBSECRETARIA DE PLANEACIÓN Y CALIDAD PARA FORTALECIMIENTO Y GESTIÓN DEL SISTEMA DE INFORMACIÓN Y COMUNICACIÓN PARA LA CALIDAD EN SALUD,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INGENIERO DE SISTEMAS.</t>
  </si>
  <si>
    <t>EL/LA CONTRATISTA SE COMPROMETE PARA CON EL MUNICIPIO A PRESTAR SUS SERVICIOS DE FORMACIÓN BÁSICA, DE LA SECRETARIA DE SALUD, EN LA SUBSECRETARIA DE SALUD PÚBLICA COMO APOYO A LA GESTIÓN DE PROCESOS DE INFORMACIÓN Y SECRETARIADO DENTRO DEL PROYECTO FORTALECIMIENTO DE LA GESTIÓN ADMINISTRATIVA, FINANCIERA Y JURÍDICA DE LA SALUD PÚBLICA EN EL MUNICIPIO DE PASTO, CON IDONEIDAD Y CAPACIDAD SEGÚN LOS REQUERIMIENTOS DE LA DEPENDENCIA Y EN CUMPLIMIENTO DE FUNCIONES DE LA MISMA, CON EL FIN DE QUE COADYUVE AL LOGRO DE METAS Y OBJETIVOS INSTITUCIONALES COMO BACHILLER.</t>
  </si>
  <si>
    <t>EL/LA CONTRATISTA SE COMPROMETE PARA CON EL MUNICIPIO A PRESTAR SUS SERVICIOS PROFESIONALES, A LA SECRETARÍA DE SALUD, EN LA SUBSECRETARIA DE SALUD PÚBLICA COMO APOYO Y GESTIÓN EN LAS ACTIVIDADES DE LA DIMENSIÓN DE EMERGENCIAS Y DESASTRES DENTRO DEL PROYECTO FORTALECIMIENTO DE LA GESTIÓN DEL RIESGO EN SALUD PÚBLICA EN EMERGENCIA Y DESASTRES EN EL MUNICIPIO DE PASTO AÑO 2017,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</si>
  <si>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EN FORMACIÓN BÁSICA, EN LA SUBSECRETARIA DE SALUD PÚBLICA DE LA SECRETARIA DE SALUD, PARA APOYAR EL SISTEMA DE INFORMACIÓN DEL PLAN AMPLIADO DE INMUNIZACIONES DENTRO DEL PROYECTO VIDA SALUDABLE Y ENFERMEDADES TRANSMISIBLES,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</si>
  <si>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PROFESIONALES, EN LA SUBSECRETARIA DE SALUD PÚBLICA DE LA SECRETARIA DE SALUD, PARA APOYAR LAS ACTIVIDADES DE INSPECCIÓN Y VIGILANCIA DE ENFERMEDADES TRANSMISIBLES DENTRO DEL PROYECTO VIDA SALUDABLE Y ENFERMEDADES TRANSMISIBLES,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</si>
  <si>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PROFESIONALES, EN LA SUBSECRETARIA DE SALUD PÚBLICA DE LA SECRETARIA DE SALUD, PARA APOYAR EL SISTEMA NOMINAL DE SEGUIMIENTO Y APLICACIÓN DEL PLAN AMPLIADO DE INMUNIZACIONES DENTRO DEL PROYECTO VIDA SALUDABLE Y ENFERMEDADES TRANSMISIBLES,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</si>
  <si>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PROFESIONALES, EN LA SUBSECRETARIA DE SALUD PÚBLICA DE LA SECRETARIA DE SALUD, PARA APOYO EN EL MANTENIMIENTO, GESTIÓN Y CUSTODIA DE RED DE FRIO DENTRO DEL PROYECTO VIDA SALUDABLE Y ENFERMEDADES TRANSMISIBLES,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</si>
  <si>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TECNOLÓGICOS, EN LA SUBSECRETARIA DE SALUD PÚBLICA DE LA SECRETARIA DE SALUD, PARA APOYO EN GESTIÓN Y REPORTES DE EVENTOS Y NOTIFICACION EN SALUD PUBLICA DENTRO DEL PROYECTO PASTO CON VIGILANCIA EN SALUD PÚBLICA EFECTIVA PARA EL AÑO 2017, CON IDONEIDAD Y CAPACIDAD SEGÚN LOS REQUERIMIENTOS DE LA DEPENDENCIA Y EN CUMPLIMIENTO DE FUNCIONES DE LA MISMA, CON EL FIN DE QUE COADYUVE AL LOGRO DE METAS Y OBJETIVOS INSTITUCIONALES COMO TECNÓLOGA DE PROMOCIÓN DE LA SALUD.</t>
  </si>
  <si>
    <t>EL/LA CONTRATISTA SE COMPROMETE PARA CON EL MUNICIPIO A PRESTAR SUS SERVICIOS PROFESIONALES, EN LA SUBSECRETARIA DE SALUD PÚBLICA DE LA SECRETARIA DE SALUD, PARA APOYO EN INVESTIGACIÓN Y SEGUIMIENTO DE EVENTOS DE VIGILANCIA EN SALUD PUBLICA DENTRO DEL PROYECTO PASTO CON VIGILANCIA EN SALUD PÚBLICA EFECTIVA PARA EL AÑO 2017,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</si>
  <si>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PROFESIONALES, EN LA SUBSECRETARIA DE SALUD PÚBLICA DE LA SECRETARIA DE SALUD, PARA APOYO EN GESTIÓN Y MANEJO DE ESTADÍSTICAS VITALES DENTRO DEL PROYECTO PASTO CON VIGILANCIA EN SALUD PÚBLICA EFECTIVA PARA EL AÑO 2017, CON IDONEIDAD Y CAPACIDAD SEGÚN LOS REQUERIMIENTOS DE LA DEPENDENCIA Y EN CUMPLIMIENTO DE FUNCIONES DE LA MISMA, CON EL FIN DE QUE COADYUVE AL LOGRO DE METAS Y OBJETIVOS INSTITUCIONALES COMO MÉDICO.</t>
  </si>
  <si>
    <t>EL/LA CONTRATISTA SE COMPROMETE PARA CON EL MUNICIPIO A PRESTAR SUS SERVICIOS TECNOLÓGICOS, EN LA SUBSECRETARIA DE SALUD PÚBLICA DE LA SECRETARIA DE SALUD, PARA APOYO EN LA BÚSQUEDA ACTIVA COMUNITARIA DE EVENTOS DE INTERÉS EN SALUD PUBLICA DENTRO DEL PROYECTO PASTO CON VIGILANCIA EN SALUD PÚBLICA EFECTIVA PARA EL AÑO 2017, CON IDONEIDAD Y CAPACIDAD SEGÚN LOS REQUERIMIENTOS DE LA DEPENDENCIA Y EN CUMPLIMIENTO DE FUNCIONES DE LA MISMA, CON EL FIN DE QUE COADYUVE AL LOGRO DE METAS Y OBJETIVOS INSTITUCIONALES COMO TECNÓLOGA EN PROMOCIÓN DE LA SALUD.</t>
  </si>
  <si>
    <t>EL/LA CONTRATISTA SE COMPROMETE PARA CON EL MUNICIPIO A PRESTAR SUS SERVICIOS PROFESIONALES, EN LA SUBSECRETARIA DE SALUD PÚBLICA DE LA SECRETARIA DE SALUD, PARA APOYO EN LA GESTIÓN Y ANÁLISIS ESTADÍSTICOS DE SALUD PÚBICA DENTRO DEL PROYECTO PASTO CON VIGILANCIA EN SALUD PÚBLICA EFECTIVA PARA EL AÑO 2017, CON IDONEIDAD Y CAPACIDAD SEGÚN LOS REQUERIMIENTOS DE LA DEPENDENCIA Y EN CUMPLIMIENTO DE FUNCIONES DE LA MISMA, CON EL FIN DE QUE COADYUVE AL LOGRO DE METAS Y OBJETIVOS INSTITUCIONALES COMO ESTADÍSTICO.</t>
  </si>
  <si>
    <t>EL/LA CONTRATISTA SE COMPROMETE PARA CON EL MUNICIPIO A PRESTAR SUS SERVICIOS DE APOYO A LA GESTIÓN, A LA SECRETARÍA DE SALUD, EN LA SUBSECRETARIA DE SALUD PÚBLICA PARA LA REALIZACIÓN DE ACCIONES DE GESTIÓN, INSPECCIÓN Y CONTROL DENTRO DEL PROYECTO CONSTRUYENDO SOBERANÍA Y SEGURIDAD ALIMENTARIA EN EL MUNICIPIO DE PASTO, CON IDONEIDAD Y CAPACIDAD SEGÚN LOS REQUERIMIENTOS DE LA DEPENDENCIA Y EN CUMPLIMIENTO DE FUNCIONES DE LA MISMA, CON EL FIN DE QUE COADYUVE AL LOGRO DE METAS Y OBJETIVOS INSTITUCIONALES COMO TÉCNICO EN SALUD (ENFERMERÍA).</t>
  </si>
  <si>
    <t>EL/LA CONTRATISTA SE COMPROMETE PARA CON EL MUNICIPIO A PRESTAR SUS SERVICIOS DE APOYO A LA GESTIÓN, A LA SECRETARÍA DE SALUD, EN LA SUBSECRETARIA DE SALUD PÚBLICA PARA LA REALIZACIÓN DE ACCIONES DE FORTALECIMIENTO, GESTIÓN, VIGILANCIA Y CONTROL EN EL PLAN DE SOBERANÍA Y SEGURIDAD ALIMENTARIA Y NUTRICIONAL DENTRO DEL PROYECTO CONSTRUYENDO SOBERANÍA Y SEGURIDAD ALIMENTARIA EN EL MUNICIPIO DE PASTO, CON IDONEIDAD Y CAPACIDAD SEGÚN LOS REQUERIMIENTOS DE LA DEPENDENCIA Y EN CUMPLIMIENTO DE FUNCIONES DE LA MISMA, CON EL FIN DE QUE COADYUVE AL LOGRO DE METAS Y OBJETIVOS INSTITUCIONALES COMO TECNÓLOGA EN SALUD (NUTRICIONISTA).</t>
  </si>
  <si>
    <t>EL/LA CONTRATISTA SE COMPROMETE PARA CON EL MUNICIPIO A PRESTAR SUS SERVICIOS PROFESIONALES CON FORMACIÓN AVANZADA, A LA SECRETARÍA DE SALUD, EN LA SUBSECRETARIA DE SALUD PÚBLICA PARA APOYO EN LA CONSTRUCCIÓN E IMPLEMENTACIÓN DEL PROYECTO ESTRATÉGICO DISMINUCIÓN DEL BAJO PESO AL NACER EN NIÑOS Y NIÑAS EN EL MUNICIPIO DE PASTO DENTRO DEL PROYECTO CONSTRUYENDO SOBERANÍA Y SEGURIDAD ALIMENTARIA EN EL MUNICIPIO DE PASTO, CON IDONEIDAD Y CAPACIDAD SEGÚN LOS REQUERIMIENTOS DE LA DEPENDENCIA Y EN CUMPLIMIENTO DE FUNCIONES DE LA MISMA, CON EL FIN DE QUE COADYUVE AL LOGRO DE METAS Y OBJETIVOS INSTITUCIONALES COMO ENFERMERA.</t>
  </si>
  <si>
    <t xml:space="preserve">2 MESES 15 DIAS </t>
  </si>
  <si>
    <t>RENDIMIENTOS FINANCIEROS</t>
  </si>
  <si>
    <t>EL/LA CONTRATISTA SE COMPROMETE PARA CON EL MUNICIPIO A PRESTAR SUS SERVICIOS PROFESIONALES, A LA SECRETARÍA DE SALUD, EN LA SUBSECRETARIA DE SALUD PÚBLICA PARA EL APOYO EN LA IMPLEMENTACIÓN DEL MODELO DE ATENCIÓN PRIMARIA EN SALUD MENTAL E INVESTIGACIÓN EN VIOLENCIAS DENTRO DEL PROYECTO SALUD MENTAL EN BUENAS MANOS 2017, CON IDONEIDAD Y CAPACIDAD SEGÚN LOS REQUERIMIENTOS DE LA DEPENDENCIA Y EN CUMPLIMIENTO DE FUNCIONES DE LA MISMA, CON EL FIN DE QUE COADYUVE AL LOGRO DE METAS Y OBJETIVOS INSTITUCIONALES COMO PSICOLOGA.</t>
  </si>
  <si>
    <t>EL/LA CONTRATISTA SE COMPROMETE PARA CON EL MUNICIPIO A PRESTAR SUS SERVICIOS PROFESIONALES, A LA SECRETARÍA DE SALUD, EN LA SUBSECRETARIA DE SALUD PÚBLICA PARA EL FORTALECIMIENTO A LA RED DE APOYO AL BUEN TRATO, ATENCIÓN PRIMARIA EN SALUD MENTAL Y JUSTICIA TRANSICIONAL DENTRO DEL PROYECTO SALUD MENTAL EN BUENA MANOS 2017,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</si>
  <si>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PROFESIONALES, A LA SECRETARÍA DE SALUD, EN LA SUBSECRETARIA DE SALUD PÚBLICA COMO APOYO A LA GESTIÓN EN SALUD MENTAL EN EL PLAN DE DESARROLLO Y PLAN TERRITORIAL DE SALUD DENTRO DEL PROYECTO SALUD MENTAL EN BUENA MANOS 2017, CON IDONEIDAD Y CAPACIDAD SEGÚN LOS REQUERIMIENTOS DE LA DEPENDENCIA Y EN CUMPLIMIENTO DE FUNCIONES DE LA MISMA, CON EL FIN DE QUE COADYUVE AL LOGRO DE METAS Y OBJETIVOS INSTITUCIONALES COMO PSICÓLOGA.</t>
  </si>
  <si>
    <t>EL/LA CONTRATISTA SE COMPROMETE PARA CON EL MUNICIPIO A PRESTAR SUS SERVICIOS PROFESIONALES, A LA SECRETARÍA DE SALUD, EN LA SUBSECRETARIA DE SALUD PÚBLICA PARA EL APOYO EN LA DIMENSIÓN SEXUALIDAD DERECHOS SEXUALES, DERECHOS REPRODUCTIVOS DENTRO DEL PROYECTO PASTO VISTE SU SEXUALIDAD CON DERECHOS 2017,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</si>
  <si>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TÉCNICOS, A LA SECRETARÍA DE SALUD, EN LA SUBSECRETARIA DE PLANEACIÓN Y CALIDAD PARA EL FORTALECIMIENTO DE LAS ACTIVIDADES PROPIAS DEL MANEJO Y GESTIÓN DE ARCHIVO, DENTRO DEL PROYECTO FORTALECIMIENTO DE LA GESTIÓN ADMINISTRATIVA, FINANCIERA Y JURÍDICA DE LA SALUD PUBLICA EN EL MUNICIPIO DE PASTO, DEL ÁREA DE APOYO LOGÍSTICO CON IDONEIDAD Y CAPACIDAD SEGÚN LOS REQUERIMIENTOS DE LA DEPENDENCIA Y EN CUMPLIMIENTO DE FUNCIONES DE LA MISMA, CON EL FIN DE QUE COADYUVE AL LOGRO DE METAS Y OBJETIVOS INSTITUCIONALES COMO TÉCNICO ARCHIVISTA.</t>
  </si>
  <si>
    <t>EL/LA CONTRATISTA SE COMPROMETE PARA CON EL MUNICIPIO A PRESTAR SUS SERVICIOS DE FORMACIÓN BASICA, A LA SECRETARÍA DE SALUD, EN LA SUBSECRETARIA DE PLANEACIÓN Y CALIDAD PARA APOYO EN LA GESTIÓN DE ALISTAMIENTO Y ORGANIZACIÓN DE DOCUMENTOS DE LA SECRETARIA DE SALUD,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</si>
  <si>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PROFESIONALES, EN LA SUBSECRETARIA DE SEGURIDAD SOCIAL DE LA SECRETARIA DE SALUD,  COMO APOYO A LOS PROCESOS DE OPERATIVIDAD DEL RÉGIMEN SUBSIDIADO DENTRO DEL PROYECTO ASEGUREMOS LA UNIVERSALIZACIÓN DE LA AFILIACIÓN AL RÉGIMEN SUBSIDIADO 2017, CON IDONEIDAD Y CAPACIDAD SEGÚN LOS REQUERIMIENTOS DE LA DEPENDENCIA Y EN CUMPLIMIENTO DE FUNCIONES DE LA MISMA, CON EL FIN DE QUE COADYUVE AL LOGRO DE METAS Y OBJETIVOS INSTITUCIONALES COMO ADMINISTRADOR DE EMPRESAS.</t>
  </si>
  <si>
    <t>EL/LA CONTRATISTA SE COMPROMETE PARA CON EL MUNICIPIO A PRESTAR SUS SERVICIOS TÉCNICOS, EN LA SUBSECRETARIA DE SEGURIDAD SOCIAL DE LA SECRETARIA DE SALUD,  COMO APOYO A LOS PROCEDIMIENTOS DE REVISIÓN DE CUENTAS Y GESTIÓN DOCUMENTAL DENTRO DEL PROYECTO FORTALECIMIENTO DEL ACCESO Y LA CALIDAD DE LA PRESTACIÓN DE SERVICIOS DE SALUD 2017, CON IDONEIDAD Y CAPACIDAD SEGÚN LOS REQUERIMIENTOS DE LA DEPENDENCIA Y EN CUMPLIMIENTO DE FUNCIONES DE LA MISMA, CON EL FIN DE QUE COADYUVE AL LOGRO DE METAS Y OBJETIVOS INSTITUCIONALES COMO TÉCNICO EN ÁREAS ADMINISTRATIVAS Y FINANCIERAS.</t>
  </si>
  <si>
    <t>EL/LA CONTRATISTA SE COMPROMETE PARA CON EL MUNICIPIO A PRESTAR SUS SERVICIOS DE FORMACIÓN BÁSICA, A LA SECRETARÍA DE SALUD, EN LA SUBSECRETARIA DE PLANEACIÓN Y CALIDAD PARA APOYO EN LOS PROCEDIMIENTOS DE ARCHIVO DE GESTIÓN FINANCIERA,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</si>
  <si>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DE PROFESIONALES, A LA SECRETARÍA DE SALUD, EN LA SUBSECRETARIA DE PLANEACIÓN Y CALIDAD PARA APOYO EN LOS PROCESOS INFORMÁTICOS Y VALIDACIÓN DE DATOS,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INGENIERO DE SISTEMAS.</t>
  </si>
  <si>
    <t>EL/LA CONTRATISTA SE COMPROMETE PARA CON EL MUNICIPIO A PRESTAR SUS SERVICIOS DE PROFESIONALES, A LA SECRETARÍA DE SALUD, EN LA SUBSECRETARIA DE PLANEACIÓN Y CALIDAD PARA APOYO EN LA GESTIÓN DE INFORMACIÓN DE PRESTACIÓN DE SERVICIOS Y REGISTROS DE CALIDAD EN EAPB E IPS,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INGENIERO DE SISTEMAS.</t>
  </si>
  <si>
    <t>EL/LA CONTRATISTA SE COMPROMETE PARA CON EL MUNICIPIO A PRESTAR SUS SERVICIOS DE PROFESIONALES, A LA SECRETARÍA DE SALUD, EN LA SUBSECRETARIA DE PLANEACIÓN Y CALIDAD PARA APOYAR LA IMPLEMENTACIÓN DEL SISTEMA DE CALIDAD Y MODELO ESTÁNDAR DE CONTROL INTERNO EN LA SMS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INGENIERO INDUSTRIAL.</t>
  </si>
  <si>
    <t>RECURSOS PROPIOS - RENDIMIENTOS FINANCIEROS</t>
  </si>
  <si>
    <t>EL/LA CONTRATISTA SE COMPROMETE PARA CON EL MUNICIPIO A PRESTAR SUS SERVICIOS PROFESIONALES, A LA SECRETARÍA DE SALUD, EN LA OFICINA JURÍDICA COMO APOYO EN LOS PROCESOS ADMINISTRATIVOS SANCIONATORIOS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ABOGADA.</t>
  </si>
  <si>
    <t>EL/LA CONTRATISTA SE COMPROMETE PARA CON EL MUNICIPIO A PRESTAR SUS SERVICIOS PROFESIONALES DE FORMACIÓN AVANZADA, A LA SECRETARÍA DE SALUD, EN LA OFICINA JURÍDICA EN LAS CONCILIACIONES Y PROCESOS EXTRAJUDICIALES DENTRO DEL PROYECTO FORTALECIMIENTO DE LA GESTIÓN ADMINISTRATIVA, FINANCIERA Y JURÍDICA DE LA SALUD PUBLICA EN EL MUNICIPIO DE PASTO, CON IDONEIDAD Y CAPACIDAD SEGÚN LOS REQUERIMIENTOS DE LA DEPENDENCIA Y EN CUMPLIMIENTO DE FUNCIONES DE LA MISMA, CON EL FIN DE QUE COADYUVE AL LOGRO DE METAS Y OBJETIVOS INSTITUCIONALES COMO ABOGADO ESPECIALISTA.</t>
  </si>
  <si>
    <t>EL/LA CONTRATISTA SE COMPROMETE PARA CON EL MUNICIPIO A PRESTAR SUS SERVICIOS TECNOLÓGICOS, A LA SECRETARÍA DE SALUD, EN LA SUBSECRETARIA DE SALUD PUBLICA EN APOYO A LAS ACCIONES DE INSPECCIÓN, VIGILANCIA Y CONTROL SANITARIO Y AMBIENTAL DENTRO DEL PROYECTO CONTROLAR LOS FACTORES AMBIENTALES QUE INFLUYEN EN LA CALIDAD DE VIDA Y LA SALUD DE LA POBLACIÓN, CON IDONEIDAD Y CAPACIDAD SEGÚN LOS REQUERIMIENTOS DE LA DEPENDENCIA Y EN CUMPLIMIENTO DE FUNCIONES DE LA MISMA, CON EL FIN DE QUE COADYUVE AL LOGRO DE METAS Y OBJETIVOS INSTITUCIONALES COMO TECNÓLOGO EN SALUD AMBIENTAL.</t>
  </si>
  <si>
    <t>EL/LA CONTRATISTA SE COMPROMETE PARA CON EL MUNICIPIO A PRESTAR SUS SERVICIOS TECNICOS, A LA SECRETARÍA DE SALUD, EN LA SUBSECRETARIA DE SALUD PUBLICA EN APOYO A LAS ACCIONES DE INSPECCIÓN, VIGILANCIA Y CONTROL SANITARIO Y AMBIENTAL DENTRO DEL PROYECTO CONTROLAR LOS FACTORES AMBIENTALES QUE INFLUYEN EN LA CALIDAD DE VIDA Y LA SALUD DE LA POBLACIÓN, CON IDONEIDAD Y CAPACIDAD SEGÚN LOS REQUERIMIENTOS DE LA DEPENDENCIA Y EN CUMPLIMIENTO DE FUNCIONES DE LA MISMA, CON EL FIN DE QUE COADYUVE AL LOGRO DE METAS Y OBJETIVOS INSTITUCIONALES COMO TECNÓLOGO EN SALUD AMBIENTAL.</t>
  </si>
  <si>
    <t>EL/LA CONTRATISTA SE COMPROMETE PARA CON EL MUNICIPIO A PRESTAR SUS SERVICIOS PROFESIONALES, A LA SECRETARÍA DE SALUD, EN LA SUBSECRETARIA DE SALUD PÚBLICA EN APOYO A LA GESTIÓN DE LA ESTRATEGIA IAMI DENTRO DEL PROYECTO CONSTRUYENDO SOBERANÍA Y SEGURIDAD ALIMENTARIA EN EL MUNICIPIO DE PASTO, CON IDONEIDAD Y CAPACIDAD SEGÚN LOS REQUERIMIENTOS DE LA DEPENDENCIA Y EN CUMPLIMIENTO DE FUNCIONES DE LA MISMA, CON EL FIN DE QUE COADYUVE AL LOGRO DE METAS Y OBJETIVOS INSTITUCIONALES COMO FONOAUDIÓLOGO.</t>
  </si>
  <si>
    <t>SGP - RECURSOS PROPIOS - RENDIMIENTOS FINANCIEROS</t>
  </si>
  <si>
    <t>EL/LA CONTRATISTA SE COMPROMETE PARA CON EL MUNICIPIO A PRESTAR SUS SERVICIOS TECNOLÓGICOS, A LA SECRETARÍA DE SALUD, EN LA SUBSECRETARIA DE SALUD PÚBLICA PARA LA REALIZACIÓN DE ACCIONES DE FORTALECIMIENTO, GESTIÓN, VIGILANCIA Y CONTROL EN EL PLAN DE SOBERANÍA Y SEGURIDAD ALIMENTARIA DENTRO DEL PROYECTO CONSTRUYENDO SOBERANÍA Y SEGURIDAD ALIMENTARIA EN EL MUNICIPIO DE PASTO, CON IDONEIDAD Y CAPACIDAD SEGÚN LOS REQUERIMIENTOS DE LA DEPENDENCIA Y EN CUMPLIMIENTO DE FUNCIONES DE LA MISMA, CON EL FIN DE QUE COADYUVE AL LOGRO DE METAS Y OBJETIVOS INSTITUCIONALES COMO TECNÓLOGO EN PROMOCIÓN DE LA SALUD.</t>
  </si>
  <si>
    <t>EL/LA CONTRATISTA SE COMPROMETE PARA CON EL MUNICIPIO A PRESTAR SUS SERVICIOS PROFESIONALES, A LA SECRETARÍA DE SALUD, EN LA SUBSECRETARIA DE SALUD PÚBLICA PARA APOYAR LAS ACCIONES DE INSPECCIÓN, VIGILANCIA Y ASISTENCIA TÉCNICA INTERINSTITUCIONAL EN SALUD MENTAL, DENTRO DEL PROYECTO SALUD MENTAL EN BUENAS MANOS 2017, CON IDONEIDAD Y CAPACIDAD SEGÚN LOS REQUERIMIENTOS DE LA DEPENDENCIA Y EN CUMPLIMIENTO DE FUNCIONES DE LA MISMA, CON EL FIN DE QUE COADYUVE AL LOGRO DE METAS Y OBJETIVOS INSTITUCIONALES COMO MÉDICO.</t>
  </si>
  <si>
    <t>EL/LA CONTRATISTA SE COMPROMETE PARA CON EL MUNICIPIO A PRESTAR SUS SERVICIOS PROFESIONALES, A LA SECRETARÍA DE SALUD, EN LA SUBSECRETARIA DE SALUD PÚBLICA PARA APOYAR LAS ACCIONES DE REGISTRO, ANÁLISIS E INVESTIGACIÓN EN SALUD MENTAL, DENTRO DEL PROYECTO SALUD MENTAL EN BUENAS MANOS 2017, CON IDONEIDAD Y CAPACIDAD SEGÚN LOS REQUERIMIENTOS DE LA DEPENDENCIA Y EN CUMPLIMIENTO DE FUNCIONES DE LA MISMA, CON EL FIN DE QUE COADYUVE AL LOGRO DE METAS Y OBJETIVOS INSTITUCIONALES COMO PSICÓLOGA.</t>
  </si>
  <si>
    <t>EL/LA CONTRATISTA SE COMPROMETE PARA CON EL MUNICIPIO A PRESTAR SUS SERVICIOS PROFESIONALES, A LA SECRETARÍA DE SALUD, EN LA SUBSECRETARIA DE SALUD PÚBLICA EN APOYO A LA GESTIÓN DE ESTRATEGIAS DE ATENCIÓN CON ENFOQUE DIFERENCIAL A POBLACIONES VULNERABLES DENTRO DEL PROYECTO GESTIÓN DIFERENCIAL DE POBLACIONES VULNERABLES, CON IDONEIDAD Y CAPACIDAD SEGÚN LOS REQUERIMIENTOS DE LA DEPENDENCIA Y EN CUMPLIMIENTO DE FUNCIONES DE LA MISMA, CON EL FIN DE QUE COADYUVE AL LOGRO DE METAS Y OBJETIVOS INSTITUCIONALES COMO PSICÓLOGA.</t>
  </si>
  <si>
    <t>EL/LA CONTRATISTA SE COMPROMETE PARA CON EL MUNICIPIO A PRESTAR SUS SERVICIOS PROFESIONALES, A LA SECRETARÍA DE SALUD, EN LA SUBSECRETARIA DE SALUD PÚBLICA EN EL FORTALECIMIENTO DEL SISTEMA DE INFORMACIÓN DE ENFERMEDADES CRÓNICAS DENTRO DEL PROYECTO VIDA SALUDABLE Y CONDICIONES NO TRANSMISIBLES, CON IDONEIDAD Y CAPACIDAD SEGÚN LOS REQUERIMIENTOS DE LA DEPENDENCIA Y EN CUMPLIMIENTO DE FUNCIONES DE LA MISMA, CON EL FIN DE QUE COADYUVE AL LOGRO DE METAS Y OBJETIVOS INSTITUCIONALES COMO INGENIERO DE SISTEMAS.</t>
  </si>
  <si>
    <t>EL/LA CONTRATISTA SE COMPROMETE PARA CON EL MUNICIPIO A PRESTAR SUS SERVICIOS PROFESIONALES, A LA SECRETARÍA DE SALUD, EN LA SUBSECRETARIA DE SALUD PÚBLICA PARA APOYO EN PROCESOS DE AUDITORIA Y GESTIÓN DE ACCIONES DENTRO DEL PROYECTO VIDA SALUDABLE Y CONDICIONES NO TRANSMISIBLES, CON IDONEIDAD Y CAPACIDAD SEGÚN LOS REQUERIMIENTOS DE LA DEPENDENCIA Y EN CUMPLIMIENTO DE FUNCIONES DE LA MISMA, CON EL FIN DE QUE COADYUVE AL LOGRO DE METAS Y OBJETIVOS INSTITUCIONALES COMO MÉDICO.</t>
  </si>
  <si>
    <t>EL/LA CONTRATISTA SE COMPROMETE PARA CON EL MUNICIPIO A PRESTAR SUS SERVICIOS PROFESIONALES, A LA SECRETARÍA DE SALUD, EN LA SUBSECRETARIA DE SALUD PÚBLICA PARA EL FORTALECIMIENTO DEL SISTEMA DE INFORMACIÓN, ACCIONES DE INSPECCIÓN Y VIGILANCIA Y DESARROLLO DE ACCIONES COLECTIVAS EN EL COMPONENTE DE SALUD ORAL DENTRO DEL PROYECTO VIDA SALUDABLE Y CONDICIONES NO TRANSMISIBLES, CON IDONEIDAD Y CAPACIDAD SEGÚN LOS REQUERIMIENTOS DE LA DEPENDENCIA Y EN CUMPLIMIENTO DE FUNCIONES DE LA MISMA, CON EL FIN DE QUE COADYUVE AL LOGRO DE METAS Y OBJETIVOS INSTITUCIONALES COMO ODONTÓLOGO.</t>
  </si>
  <si>
    <t>EL/LA CONTRATISTA SE COMPROMETE PARA CON EL MUNICIPIO A PRESTAR SUS SERVICIOS PROFESIONALES, A LA SECRETARÍA DE SALUD, EN LA SUBSECRETARIA DE SALUD PÚBLICA PARA FORTALECER PROCESOS DE INVESTIGACIÓN GENERADOS POR EL OBSERVATORIO DE ENFERMEDADES CRÓNICAS DENTRO DEL PROYECTO VIDA SALUDABLE Y CONDICIONES NO TRANSMISIBLES, CON IDONEIDAD Y CAPACIDAD SEGÚN LOS REQUERIMIENTOS DE LA DEPENDENCIA Y EN CUMPLIMIENTO DE FUNCIONES DE LA MISMA, CON EL FIN DE QUE COADYUVE AL LOGRO DE METAS Y OBJETIVOS INSTITUCIONALES COMO BACTERIÓLOGA.</t>
  </si>
  <si>
    <t>EL/LA CONTRATISTA SE COMPROMETE PARA CON EL MUNICIPIO A PRESTAR SUS SERVICIOS PROFESIONALES, A LA SECRETARÍA DE SALUD, EN LA SUBSECRETARIA DE SALUD PÚBLICA PARA EL PROCESAMIENTO Y ANÁLISIS DE DATOS ESTADÍSTICOS DE SALUD PÚBLICA DENTRO DEL PROYECTO VIDA SALUDABLE Y CONDICIONES NO TRANSMISIBLES, CON IDONEIDAD Y CAPACIDAD SEGÚN LOS REQUERIMIENTOS DE LA DEPENDENCIA Y EN CUMPLIMIENTO DE FUNCIONES DE LA MISMA, CON EL FIN DE QUE COADYUVE AL LOGRO DE METAS Y OBJETIVOS INSTITUCIONALES COMO ESTADÍSTICO.</t>
  </si>
  <si>
    <t>EL/LA CONTRATISTA SE COMPROMETE PARA CON EL MUNICIPIO A PRESTAR SUS SERVICIOS PROFESIONALES, A LA SECRETARÍA DE SALUD, EN LA SUBSECRETARIA DE SALUD PÚBLICA EN APOYO A VIGILANCIA Y ASISTENCIA TÉCNICA A INSTITUCIONES DE LA DIMENSIÓN DE SALUD MENTAL DENTRO DEL PROYECTO PASTO CON VIGILANCIA EN SALUD PUBLICA EFECTIVA PARA EL AÑO 2017, CON IDONEIDAD Y CAPACIDAD SEGÚN LOS REQUERIMIENTOS DE LA DEPENDENCIA Y EN CUMPLIMIENTO DE FUNCIONES DE LA MISMA, CON EL FIN DE QUE COADYUVE AL LOGRO DE METAS Y OBJETIVOS INSTITUCIONALES COMO MÉDICO.</t>
  </si>
  <si>
    <t>EL/LA CONTRATISTA SE COMPROMETE PARA CON EL MUNICIPIO A PRESTAR SUS SERVICIOS TECNOLÓGICOS, A LA SECRETARÍA DE SALUD, EN LA SUBSECRETARIA DE SALUD PÚBLICA EN EL FORTALECIMIENTO TÉCNICO DEL SISTEMA DE INFORMACIÓN RUAF-ND, DENTRO DEL PROYECTO PASTO CON VIGILANCIA EN SALUD PUBLICA EFECTIVA PARA EL AÑO 2017, CON IDONEIDAD Y CAPACIDAD SEGÚN LOS REQUERIMIENTOS DE LA DEPENDENCIA Y EN CUMPLIMIENTO DE FUNCIONES DE LA MISMA, CON EL FIN DE QUE COADYUVE AL LOGRO DE METAS Y OBJETIVOS INSTITUCIONALES COMO TECNÓLOGO EN SISTEMAS.</t>
  </si>
  <si>
    <t>EL/LA CONTRATISTA SE COMPROMETE PARA CON EL MUNICIPIO A PRESTAR SUS SERVICIOS TECNOLÓGICOS, A LA SECRETARÍA DE SALUD, EN LA SUBSECRETARIA DE SALUD PÚBLICA EN EL FORTALECIMIENTO DEL SISTEMA DE INFORMACIÓN Y REGISTRO POBLACIONAL DE CÁNCER DENTRO DEL PROYECTO PASTO CON VIGILANCIA EN SALUD PUBLICA EFECTIVA PARA EL AÑO 2017, CON IDONEIDAD Y CAPACIDAD SEGÚN LOS REQUERIMIENTOS DE LA DEPENDENCIA Y EN CUMPLIMIENTO DE FUNCIONES DE LA MISMA, CON EL FIN DE QUE COADYUVE AL LOGRO DE METAS Y OBJETIVOS INSTITUCIONALES COMO TECNÓLOGA EN PROMOCIÓN DE LA SALUD.</t>
  </si>
  <si>
    <t>EL/LA CONTRATISTA SE COMPROMETE PARA CON EL MUNICIPIO A PRESTAR SUS SERVICIOS PROFESIONALES, A LA SECRETARÍA DE SALUD, EN LA SUBSECRETARIA DE SALUD PÚBLICA EN EL FORTALECIMIENTO DE ACCIONES DE INSPECCIÓN Y VIGILANCIA A EAPB E IPS EN ADHERENCIA A NORMAS Y GUÍAS DE LAS DIMENSIONES DE SALUD PÚBLICA, DENTRO DEL PROYECTO PASTO CON VIGILANCIA EN SALUD PUBLICA EFECTIVA PARA EL AÑO 2017, CON IDONEIDAD Y CAPACIDAD SEGÚN LOS REQUERIMIENTOS DE LA DEPENDENCIA Y EN CUMPLIMIENTO DE FUNCIONES DE LA MISMA, CON EL FIN DE QUE COADYUVE AL LOGRO DE METAS Y OBJETIVOS INSTITUCIONALES COMO ODONTÓLOGA.</t>
  </si>
  <si>
    <t>EL/LA CONTRATISTA SE COMPROMETE PARA CON EL MUNICIPIO A PRESTAR SUS SERVICIOS DE EDUCACIÓN BÁSICA, EN LA SUBSECRETARIA DE SEGURIDAD SOCIAL DE LA SECRETARIA DE SALUD,  COMO APOYO A LOS PROCESOS DE ATENCIÓN AL USUARIODENTRO DEL PROYECTO ASEGUREMOS LA UNIVERSALIZACIÓN DE LA AFILIACIÓN AL RÉGIMEN SUBSIDIADO 2017, CON IDONEIDAD Y CAPACIDAD SEGÚN LOS REQUERIMIENTOS DE LA DEPENDENCIA Y EN CUMPLIMIENTO DE FUNCIONES DE LA MISMA, CON EL FIN DE QUE COADYUVE AL LOGRO DE METAS Y OBJETIVOS INSTITUCIONALES COMO APOYO A LA GESTIÓN.</t>
  </si>
  <si>
    <t>EL/LA CONTRATISTA SE COMPROMETE PARA CON EL MUNICIPIO A PRESTAR SUS SERVICIOS PROFESIONALES, A LA SECRETARÍA DE SALUD, EN LA SUBSECRETARIA DE SALUD PÚBLICA EN APOYO AL SEGUIMIENTO DE LAS ACCIONES E INDICADORES DE LA DIMENSIÓN GESTIÓN DIFERENCIAL DE POBLACIONES VULNERABLES DENTRO DEL PROYECTO GESTIÓN DIFERENCIAL DE POBLACIONES VULNERABLES, CON IDONEIDAD Y CAPACIDAD SEGÚN LOS REQUERIMIENTOS DE LA DEPENDENCIA Y EN CUMPLIMIENTO DE FUNCIONES DE LA MISMA, CON EL FIN DE QUE COADYUVE AL LOGRO DE METAS Y OBJETIVOS INSTITUCIONALES COMOMÉDICO</t>
  </si>
  <si>
    <t>EL/LA CONTRATISTA SE COMPROMETE PARA CON EL MUNICIPIO A PRESTAR SUS SERVICIOS PROFESIONALES EN LA SUBSECRETARÍA DE SALUD PÚBLICA DE LA SECRETARÍA DE SALUD,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</si>
  <si>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PROFESIONALES EN LA SUBSECRETARIA DE SALUD PUBLICA DE LA SECRETARIA DE SALUD, CON IDONEIDAD Y CAPACIDAD SEGÚN LOS REQUERIMIENTOS DE LA DEPENDENCIA Y EN CUMPLIMIENTO DE FUNCIONES DE LA MISMA, CON EL FIN DE QUE COADYUVE AL LOGRO DE METAS Y OBJETIVOS INSTITUCIONALES COMO MÉDICO.</t>
  </si>
  <si>
    <t>EL/LA CONTRATISTA SE COMPROMETE PARA CON EL MUNICIPIO A PRESTAR SUS SERVICIOS DE PROFESIONALES EN LA SUBSECRETARIA DE SEGURIDAD SOCIAL DE LA SECRETARIA DE SALUD, CON IDONEIDAD Y CAPACIDAD SEGÚN LOS REQUERIMIENTOS DE LA DEPENDENCIA Y EN CUMPLIMIENTO DE FUNCIONES DE LA MISMA, CON EL FIN DE QUE COADYUVE AL LOGRO DE METAS Y OBJETIVOS INSTITUCIONALES COMO PSICÓLOGA.</t>
  </si>
  <si>
    <t>EL/LA CONTRATISTA SE COMPROMETE PARA CON EL MUNICIPIO A PRESTAR SUS SERVICIOS PROFESIONALES, EN LA SUBSECRETARIA DE SALUD PÚBLICA DE LA SECRETARÍA DE SALUD,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</si>
  <si>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PROFESIONALES, EN LA SUBSECRETARÍA DE SALUD PÚBLICA DE LA SECRETARÍA DE SALUD,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</si>
  <si>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DE APOYO A LA GESTIÓN EN LA SUBSECRETARIA DE SALUD PÚBLICA – SALUD AMBIENTAL, DE LA SECRETARIA DE SALUD DEL MUNICIPIO DE PASTO, CON IDONEIDAD Y CAPACIDAD SEGÚN LOS REQUERIMIENTOS DE LA DEPENDENCIA Y EN CUMPLIMIENTO DE FUNCIONES DE LA MISMA, CON EL FIN DE QUE COADYUVE AL LOGRO DE METAS Y OBJETIVOS INSTITUCIONALES.</t>
  </si>
  <si>
    <t>EL CONTRATISTA SE COMPROMETE PARA CON EL MUNICIPIO A PRESTAR SUS SERVICIOS PROFESIONALES DE LA SECRETARÍA DE SALUD – SUBSECRETARÍA DE SALUD PÚBLICA, CON IDONEIDAD Y CAPACIDAD SEGÚN LOS REQUERIMIENTOS DE LA DEPENDENCIA Y EN CUMPLIMIENTO DE FUNCIONES DE LA MISMA, CON EL FIN DE QUE COADYUVE AL LOGRO DE METAS Y OBJETIVOS INSTITUCIONALES COMO MÉDICO.</t>
  </si>
  <si>
    <t>EL/LA CONTRATISTA SE COMPROMETE PARA CON EL MUNICIPIO A PRESTAR SUS SERVICIOS DE APOYO A LA GESTIÓN, EN LA SUBSECRETARIA DE PLANEACIÓN Y CALIDAD DE LA SECRETARIA DE SALUD, CON IDONEIDAD Y CAPACIDAD SEGÚN LOS REQUERIMIENTOS DE LA DEPENDENCIA Y EN CUMPLIMIENTO DE FUNCIONES DE LA MISMA, CON EL FIN DE QUE COADYUVE AL LOGRO DE METAS Y OBJETIVOS INSTITUCIONALES COMO TÉCNICO.</t>
  </si>
  <si>
    <t>EL/LA CONTRATISTA SE COMPROMETE PARA CON EL MUNICIPIO A PRESTAR SUS SERVICIOS PROFESIONALES EN LA SECRETARÍA DE SALUD, CON IDONEIDAD Y CAPACIDAD SEGÚN LOS REQUERIMIENTOS DE LA DEPENDENCIA Y EN CUMPLIMIENTO DE FUNCIONES DE LA MISMA, CON EL FIN DE QUE COADYUVE AL LOGRO DE METAS Y OBJETIVOS INSTITUCIONALES COMO PSICÓLOGA.</t>
  </si>
  <si>
    <t>EL/LA CONTRATISTA SE COMPROMETE PARA CON EL MUNICIPIO A PRESTAR SUS SERVICIOS DE APOYO A LA GESTIÓN, EN LA SECRETARÍA DE SALUD, SUBSECRETARÍA DE SALUD PÚBLICA, CON IDONEIDAD Y CAPACIDAD SEGÚN LOS REQUERIMIENTOS DE LA DEPENDENCIA Y EN CUMPLIMIENTO DE FUNCIONES DE LA MISMA, CON EL FIN DE QUE COADYUVE AL LOGRO DE METAS Y OBJETIVOS INSTITUCIONALES COMO TECNÓLOGA EN PROMOCIÓN DE LA SALUD.</t>
  </si>
  <si>
    <t>EL/LA CONTRATISTA SE COMPROMETE PARA CON EL MUNICIPIO A PRESTAR SUS SERVICIOS DE APOYO A LA GESTIÓN, EN LA SUBSECRETARIA DE PLANEACIÓN Y CALIDAD – APOYO LOGÍSTICO, DE LA SECRETARIA DE SALUD, CON IDONEIDAD Y CAPACIDAD SEGÚN LOS REQUERIMIENTOS DE LA DEPENDENCIA Y EN CUMPLIMIENTO DE FUNCIONES DE LA MISMA, CON EL FIN DE QUE COADYUVE AL LOGRO DE METAS Y OBJETIVOS INSTITUCIONALES COMO TÉCNICO.</t>
  </si>
  <si>
    <t>EL/LA CONTRATISTA SE COMPROMETE PARA CON EL MUNICIPIO A PRESTAR SUS SERVICIOS DE APOYO A LA GESTIÓN EN LA OFICINA DE ASESORÍA JURÍDICA DE LA SECRETARIA DE SALUD, CON IDONEIDAD Y CAPACIDAD SEGÚN LOS REQUERIMIENTOS DE LA DEPENDENCIA Y EN CUMPLIMIENTO DE FUNCIONES DE LA MISMA, CON EL FIN DE QUE COADYUVE AL LOGRO DE METAS Y OBJETIVOS INSTITUCIONALES.</t>
  </si>
  <si>
    <t>EL/LA CONTRATISTA SE COMPROMETE PARA CON EL MUNICIPIO A PRESTAR SUS SERVICIOS PROFESIONALES EN LA SUBSECRETARIA DE SALUD PUBLICA DE LA SECRETARIA DE SALUD, CON IDONEIDAD Y CAPACIDAD SEGÚN LOS REQUERIMIENTOS DE LA DEPENDENCIA Y EN CUMPLIMIENTO DE FUNCIONES DE LA MISMA, CON EL FIN DE QUE COADYUVE AL LOGRO DE METAS Y OBJETIVOS INSTITUCIONALES COMO ENFERMERA.</t>
  </si>
  <si>
    <t>EL/LA CONTRATISTA SE COMPROMETE PARA CON EL MUNICIPIO A PRESTAR SUS SERVICIOS DE PROFESIONALES EN LA SUBSECRETARIA DE SEGURIDAD SOCIAL DE LA SECRETARIA DE SALUD, CON IDONEIDAD Y CAPACIDAD SEGÚN LOS REQUERIMIENTOS DE LA DEPENDENCIA Y EN CUMPLIMIENTO DE FUNCIONES DE LA MISMA, CON EL FIN DE QUE COADYUVE AL LOGRO DE METAS Y OBJETIVOS INSTITUCIONALES COMO ODONTÓLOGO.</t>
  </si>
  <si>
    <t>EL/LA CONTRATISTA SE COMPROMETE PARA CON EL MUNICIPIO A PRESTAR SUS SERVICIOS PROFESIONALES, EN LA SUBSECRETARIA DE SEGURIDAD SOCIAL DE LA SECRETARIA DE SALUD,  COMO APOYO A LOS PROCESOS DE OPERATIVIDAD DEL RÉGIMEN SUBSIDIADO DENTRO DEL PROYECTO ASEGUREMOS LA UNIVERSALIZACIÓN DE LA AFILIACIÓN AL RÉGIMEN SUBSIDIADO 2017, CON IDONEIDAD Y CAPACIDAD SEGÚN LOS REQUERIMIENTOS DE LA DEPENDENCIA Y EN CUMPLIMIENTO DE FUNCIONES DE LA MISMA, CON EL FIN DE QUE COADYUVE AL LOGRO DE METAS Y OBJETIVOS INSTITUCIONALES COMO COMO PROFESIONAL DE LA SALUD.</t>
  </si>
  <si>
    <t>AUNAR ESFUERZOS PARA LA SOSTENIBILIDAD FINANCIERA DE LA EMPRESA SOCIAL DEL ESTADO PASTO SALUD ESE DE ACUERDO AL PSFF APROBADO POR EL MINISTERIO DE HACIENDA</t>
  </si>
  <si>
    <t>SGP - NIVEL NACIONAL</t>
  </si>
  <si>
    <t>EL CONTRATISTA, SE OBLIGA A LA PRESTACIÓN DE SERVICIOS DE SALUD DE BAJO NIVEL DE COMPLEJIDAD DE ATENCIÓN DEFINIDOS Y CONTENIDOS EN EL PLAN OBLIGATORIO DE SALUD SEGÚN LO ESTABLECIDO EN LA LEY 100 DE 1993, DECRETO 1011 DEL 2006, DECRETO 4747 DEL 2007, RESOLUCIÓN 3047 DEL 2008, RESOLUCIÓN 0416 DE 2009, LEY 1122 DEL 2007, LEY 1438 DEL 2011, ACUERDO 029 DE 2011, DECRETO 2423 ACTUALIZADO 2014, RESOLUCIÓN 1479 DE 2015 Y DEMÁS REGLAMENTACIONES EMANADAS EN EL MARCO DE LA SEGURIDAD SOCIAL EN SALUD ASÍ COMO LAS DEMÁS NORMAS QUE LAS MODIFIQUEN, COMPLEMENTEN O SUSTITUYAN, A LA POBLACIÓN POBRE Y SIN CAPACIDAD DE PAGO NO AFILIADA AL SISTEMA GENERAL DE SEGURIDAD SOCIAL EN SALUD DEL MUNICIPIO DE PASTO PREVIA VERIFICACIÓN DEL ESTADO ACTUAL DEL AFILIADO</t>
  </si>
  <si>
    <t>EL CONTRATISTA SE OBLIGA A PRESTAR AL MUNICIPIO DE PASTO, EL SERVICIO DE CUIDADOS PALIATIVOS E INTERNACIÓN EN LA FUNDACIÓN AMPARO SAN JOSÉ, UBICADO EN LA CALLE 26 NO. 2-155 BARRIO LA CAROLINA DE ESTA CIUDAD, CONTANDO CON LAS INSTALACIONES FÍSICAS ADECUADAS, CON PERSONAL PREPARADO Y CALIFICADO PARA PRESTAR LOS SERVICIOS DE CUIDADOS PALIATIVOS REQUERIDOS Y ACTIVIDADES RECREACIONALES, ENCAMINADOS A GARANTIZAR LA CALIDAD DE VIDA, ES DECIR, EN LA PAZ, LA COMODIDAD Y LA DIGNIDAD DEL USUARIO, CONFORME A LA PROPUESTA QUE HACE PARTE INTEGRAL DEL PRESENTE CONTRATO, Y LO ORDENADO EN LOS FALLOS DE TUTELA.</t>
  </si>
  <si>
    <t>RENDIMIENTOS FINANCIEROS - NIVEL NACIONAL</t>
  </si>
  <si>
    <t>PRESTACION DE SERVICIOS DE SALUD MEDIANTE EL DESARROLLO DE LAS INTERVENCIONES COLECTIVAS O INDIVIDUALES DE ALTA EXTERNALIDAD CONTENIDAS EN EL PSPIC</t>
  </si>
  <si>
    <t xml:space="preserve">El CONTRATISTA se compromete para con el MUNICIPIO a prestar sus servicios para diseñar y desarrollar estrategias creativas dirigidas a la comunidad en general, tendientes a ejecutar la Campaña de Sensibilización sobre el NO USO de la Pólvora en el Municipio de Pasto, denominada: “ILUMINA LA VIDA, VÍVELA SIN POLVORA”, en Instituciones Prestadoras de Servicios de Salud Priorizadas, Barrios, Comunas, Corregimientos y Establecimientos Comerciales del Municipio de Pasto, mediante el desarrollo de estrategias de “Movilización Social, Información, Educación popular y Comunicación (IEC)” en manejo del denominado “PLAN DE PREVENCIÓN DE LESIONES POR PÓLVORA.           </t>
  </si>
  <si>
    <t xml:space="preserve">Contratacion de Servicios Profesionales para la implementacion del Plan de Medios Campaña de Prevencion de Lesiones por polvora 2017. </t>
  </si>
  <si>
    <t>Establecer las bases de cooperación entre el Municipio de Pasto a través de la Secretaria de Salud y la Universidad de Nariño, (CENSUN) con el fin de diseñar el Mapa de Riesgos Comunitario en Salud en las Comunas y Corregimientos del  Municipio de Pasto, mediante la aplicación de estrategias de participación comunitaria y desde un enfoque de equidad de género, permitiendo identificar las amenazas y vulnerabilidades de la comunidad focalizada, a través de la aplicación de la Guía de la OPS (2006) para la elaboración de mapas de riesgo.</t>
  </si>
  <si>
    <t>EL/LA CONTRATISTA SE COMPROMETE PARA CON EL MUNICIPIO A PRESTAR SUS SERVICIOS DE SUMINISTRO DE ELMENTOS DE PAPELERIA Y OFICINA  A LA SECRETARÍA DE EDUCCION</t>
  </si>
  <si>
    <t>Miníma Cuantía</t>
  </si>
  <si>
    <t>MARIA VICTORIA ZAMBRANO VILLOTA P.U. OFICINA DE CONTRATACION SEM - educacion@pasto.gov.co   7 29 19 15 Ext 19</t>
  </si>
  <si>
    <t>EL/LA CONTRATISTA SE COMPROMETE PARA CON EL MUNICIPIO A PRESTAR SUS SERVICIOS DE MAQUINARIA, SUMINISTROS Y ACCESORIOS DE OFICINA  A LA SECRETARÍA DE EDUCCION</t>
  </si>
  <si>
    <t>EL/LA CONTRATISTA SE COMPROMETE PARA CON EL MUNICIPIO A PRESTAR SUS SERVICIOS DE SUMINISTRO DE ELMENTOS DE ASEO  A LA SECRETARÍA DE EDUCCION</t>
  </si>
  <si>
    <t>EL/LA CONTRATISTA SE COMPROMETE PARA CON EL MUNICIPIO A PRESTAR SUS SERVICIOS DE SUMINISTRO DE ELMENTOS DE CAFETERIA PARA LA SECRETARÍA DE EDUCCION</t>
  </si>
  <si>
    <t>11  meses</t>
  </si>
  <si>
    <t>EL/LA CONTRATISTA SE COMPROMETE PARA CON EL MUNICIPIO A PRESTAR SUS SERVICIOS Mantenimiento, reparacion, modificacion, reconstruccion e instalacion de bienes/equipo. PARA LA SECRETARÍA DE EDUCCION</t>
  </si>
  <si>
    <t>EL/LA CONTRATISTA SE COMPROMETE PARA CON EL MUNICIPIO A PRESTAR SUS SERVICIOS generales y de conserjería (180 Contratos ) . PARA LA SECRETARÍA DE EDUCCION</t>
  </si>
  <si>
    <t>Servicios publicos de las Instituciones Educativas PARA LA SECRETARÍA DE EDUCCION</t>
  </si>
  <si>
    <t>Servicios educativos y de capacitacion. PARA LA SECRETARÍA DE EDUCCION</t>
  </si>
  <si>
    <t>Servicios de transporte terrestre ( camionetas) PARA LA SECRETARÍA DE EDUCCION</t>
  </si>
  <si>
    <t>Servicios de transporte aereo y viaticos. PARA LA SECRETARÍA DE EDUCCION</t>
  </si>
  <si>
    <t>Arrendamiento de Infraestructura Establecimientos Educativos y SEM (5 CONTRATOS )PARA LA SECRETARÍA DE EDUCCION</t>
  </si>
  <si>
    <t>Capacitación, Bienestar Social y Estimulos PARA LA SECRETARÍA DE EDUCCION</t>
  </si>
  <si>
    <t>Impresión Digital PARA LA SECRETARÍA DE EDUCCION</t>
  </si>
  <si>
    <t>Operador proyecto atención a la población en situación de discapacidad y/o talentos exepcionales PARA LA SECRETARÍA DE EDUCCION</t>
  </si>
  <si>
    <t>Atención a población de jovenes y adultos población rural dispersa PARA LA SECRETARÍA DE EDUCCION</t>
  </si>
  <si>
    <t>Conectividad PARA LA SECRETARÍA DE EDUCCION</t>
  </si>
  <si>
    <t>Servicio de asesoramiento para la  gestión de riesgo</t>
  </si>
  <si>
    <t xml:space="preserve">DIRECTA </t>
  </si>
  <si>
    <t xml:space="preserve">ORLANDO MORA B. </t>
  </si>
  <si>
    <t>Servicios temporales de ingeniería</t>
  </si>
  <si>
    <t>Servicios legales</t>
  </si>
  <si>
    <t>Servicios de sistemas de información geográfica (sig)</t>
  </si>
  <si>
    <t>Prestación de servicios de apoyo a la gestión como radio operadores y asistenciales para el mantenimiento y cuidado de albergues -Trabajadores manuales temporales</t>
  </si>
  <si>
    <t>Servicios de Gestión, Servicios Profesionales de Empresa y Servicios Administrativos</t>
  </si>
  <si>
    <t>Servicios de mantenimiento y reparación de vehículos</t>
  </si>
  <si>
    <t xml:space="preserve">1 UN AÑO </t>
  </si>
  <si>
    <t xml:space="preserve">Invitación Pública </t>
  </si>
  <si>
    <t>Aditivos para Combustibles, Lubricantes y Anticorrosivos para los vehiculois de la DGRD</t>
  </si>
  <si>
    <t>Mantenimiento o soporte de equipo de telecomunicaciones</t>
  </si>
  <si>
    <t xml:space="preserve">10 Meses </t>
  </si>
  <si>
    <t xml:space="preserve">Obras para la mitigación de emergencias </t>
  </si>
  <si>
    <t>EL CONTRATISTA SE COMPROMETE PARA CON EL MUNICIPIO DE PASTO, AL SUMINISTRO DE LOS ELEMENTOS ELÉCTRICOS PARA EL ADECUADO FUNCIONAMIENTO DE LAS INSTALACIONES DE LA ALCALDÍA DE PASTO, DE ACUERDO A LAS SOLICITUDES EFECTUADAS POR LA SUPERVISORA DEL CONTRATO, BAJO LA MODALIDAD DE MONTO AGOTABLE.</t>
  </si>
  <si>
    <t>SELECCION ABREVIADA SUBASTA INVERSA</t>
  </si>
  <si>
    <t>JACQUELINE CALVACHI ZAMBRANO</t>
  </si>
  <si>
    <t>El contratsta se compromete para con el Municipio a prestar sus servicios de apoyo a la gestión en la Secretaria General- Subsecretaria de Apoyo Logísitico, con idoneidad y capadidad según los requerimientos de la dependencia y en cumplimiento de funciones de la misma, con el fin de que coadyuve al logro de metas y objetivos institucionales como tecnico electricista, apoyo en cooordinacion de equipo</t>
  </si>
  <si>
    <t>EL CONTRATISTA SE COMPROMETE PARA CON EL MUNICIPIO DE PASTO A PRESTAR EL SERVICIO DE RECARGAS, REMANUFACTURAS DE TÓNERS Y CARTUCHOS, EL SUMINISTRO DE ELEMENTOS NECESARIOS PARA EL CORRESPONDIENTE CAMBIO Y TINTAS EL SERVICIO DE FOTOCOPIAS A BLANCO, NEGRO Y A COLOR, REDUCCIONES, AMPLIACIONES, ANILLADOS BELOVINDER, SERVICIO DE PLOTTER, FOTOCOPIAS DE PLANOS, PARA LAS DIFERENTES DEPENDENCIAS DE LA ADMINISTRACIÓN MUNICIPAL DE PASTO, BAJO LA MODALIDAD DE MONTO AGOTABLE.</t>
  </si>
  <si>
    <t>INVITACION PUBLICA</t>
  </si>
  <si>
    <t>El contratista se compromete para con el Municipio a prestar sus servicios de apoyo a la gestión en la Secretaría General-.subsecretaria de Apoyo Logístico, con idoneidad y capacidad según los requerimientos de la dependencia y en cumplimiento de funciones de la misma, con el fin de que coadyuve al logro de metas y objetivos institucionales, como obrero</t>
  </si>
  <si>
    <t>El contratista se compromete para con el Municipio a prestar sus servicios de apoyo a la gestión en la Secretaría General-.subsecretaria de Apoyo Logístico, con idoneidad y capacidad según los requerimientos de la dependencia y en cumplimiento de funciones de la misma, con el fin de que coadyuve al logro de metas y objetivos institucionales, como tecnico apoyo al equipo de mantenimiento</t>
  </si>
  <si>
    <t>EL CONTRATISTA SE COMPROMETE PARA CON EL MUNICIPIO DE PASTO A SUMINISTRAR LAS LLANTAS Y/O NEUMÁTICOS NUEVOS, Y EL CAMBIO E INSTALACIÓN DE LOS MISMOS, DEL PARQUE AUTOMOTOR PERTENECIENTE A LA ALCALDÍA DE PASTO DE ACUERDO A LA NECESIDAD Y TENIENDO COMO REFERENCIA LOS PRECIOS ESTABLECIDOS EN LA OFERTA ECONOMÍA CONFORME A LAS SOLICITUDES EFECTUADAS POR LA SUPERVISORA DEL CONTRATO BAJO LA MODALIDAD DE MONTO AGOTABLE.</t>
  </si>
  <si>
    <t>EL CONTRATISTA SE COMPROMETE PARA CON EL MUNICIPIO DE PASTO A SUMINISTRAR, LUBRICANTES, ACEITES, GRASAS, ANTICORROSIVOS, FILTROS Y DEMÁS ELEMENTOS NECESARIOS PARA EL MANTENIMIENTO PREVENTIVO Y CORRECTIVO DEL PARQUE AUTOMOTOR Y EL CAMBIO E INSTALACIÓN DE LOS MISMOS, DE ACUERDO A LA NECESIDAD Y TENIENDO COMO REFERENCIA LOS PRECIOS ESTABLECIDOS EN LA OFERTA ECONÓMICA CONFORME A LAS SOLICITUDES EFECTUADAS POR LA SUPERVISORA DEL CONTRATO BAJO LA MODALIDAD DE MONTO AGOTABLE.</t>
  </si>
  <si>
    <t>El/La contratista se compromete para con el Municipio a prestar sus servicios de apoyo a la gestión en la SECRETARIA GENERAL, con idoneidad y capacidad según los requerimientos de la dependencia y en cumplimiento de funciones de la misma, con el fin de que coadyuve al logro de metas y objetivos institucionales como técnico en mantenimiento de redes  y teléfonos.</t>
  </si>
  <si>
    <t xml:space="preserve">EL CONTRATISTA SE COMPROMETE PARA CON EL MUNICIPIO A PRESTAR SUS SERVICIOS PROFESIONALES/INGENIERO DE SISTEMAS EN LA OFICINA DE SISTEMAS DE INFORMACION CON IDONEIDAD Y CAPACIDAD SEGÚN LOS REQUERIMIENTOS DE LA DEPENDENCIA Y EN CUMPLIMIENTO DE FUNCIONES DE LA MISMA, CON EL FIN DE QUE COADYUVE AL LOGRO DE METAS Y OBJETIVOS INSTITUCIONALES DE LA SECRETARIA GENERAL </t>
  </si>
  <si>
    <t>EL ARRENDADOR CONCEDE EL USO Y GOCE Del INMUEBLE UBICADO EN LA SECCION ALTOS DE DAZA DEL CGTO DE MORASURCO DE ESTE MUNICIPIO EL CUAL SERA DESTINADO PARA EL FUNCIONAMIENTO DE LA CORREGIDURIA DE MORASURCO</t>
  </si>
  <si>
    <t>EL ARRENDADOR CONCEDE EL USO Y GOCE DE UN INMUEBLE UBICADO EN LA CALLE 4A NO 1-16-20 DEL CGTO DE GUALMATAN DE ESTE MUNICIPIO EL CUAL SERA DESTINADO PARA FUNCIONAMIENTO DE LA CORREGIDURIA DE GUALMATAN</t>
  </si>
  <si>
    <t>EL ARRENDADOR CONCEDE AL ARRENDATARIO O MUNICIPIO EL USO Y GOCE DE UN INMUEBLE UBICADO EN LA CARRERA 2 DEL CGTO DEL ENCANO DE ESTE MUNICIPIO EL CUAL SERA DESTINADO AL FUNCIONAMIENTO DE LAS CORREGIDURIA DE EL ENCANO</t>
  </si>
  <si>
    <t>EL ARRENDADOR CONCEDE AL ARRENDATARIO O MUNICIPIO EL USO Y GOCE DE UNA HABITACIÓN Y UN BAÑO QUE HACEN PARTE INTEGRANTE DE LA CASA DEL ARRENDADOR Y/O PROPIETARIO, INMUEBLE UBICADO EN EL CORREGIMIENTO DE CABRERA DEL MUNICIPIO DE PASTO PREDIO IDENTIFICADO CON MATRICULA MOBILIARIA NO 240- 140213, CON UNA EXTENSIÓN DE 100 METROS, EL CUAL SERÁ DESTINADO PARA EL FUNCIONAMIENTO DE LA CORREGIDURÍA DE CABRERA.</t>
  </si>
  <si>
    <t>El/La contratista se compromete para con el Municipio a prestar sus servicios de apoyo a la gestión en la Secretaría General, con idoneidad y capacidad según los requerimientos de la dependencia y en cumplimiento de funciones de la misma, con el fin de que coadyuve al logro de metas y objetivos institucionales como técnico electricista</t>
  </si>
  <si>
    <t>La contratista se compromete para con el Municipio a prestar sus servicios de apoyo a la gestión en la Secretaría General, con idoneidad y capacidad según los requerimientos de la dependencia y en cumplimiento de funciones de la misma, con el fin de que coadyuve al logro de metas y objetivos institucionales como tecnico en informatico contable</t>
  </si>
  <si>
    <t>EL ARRENDADOR CONCEDE AL ARRENDATARIO O MUNICIPIO EL USO Y GOCE DEL PRIMER PISO, CUARTO PISO Y QUINTO PISO, DE UN INMUEBLE UBICADO EN LA CARRERA 21B N° 19-31 A 35 PARA EL FUNCIONAMIENTO DEL ARCHIVO MUNICIPAL, ESPACIO PUBLICO  Y LA OFICINA DEL FONDO DE PENSIONES, DEPENDENCIAS DE VITAL IMPORTANCIA PARA LA ALCALDIA MUNICIPAL</t>
  </si>
  <si>
    <t>EL ARRENDADOR CONCEDE AL ARRENDATARIO O MUNICIPIO EL USO Y GOCE DE UN INMUEBLE UBICADO EN LA EXTENCION LA CONGONA UBICADA EN EL SECTOR ALTO DE DAZA EN EL CORREGIMIENTO DE OBONUCO DE ESTE MIPIO EL CUAL SERA DESTINADO AL FUNCIONAMIENTO DE LA CORREGIDURIA DE OBONUCO</t>
  </si>
  <si>
    <t>EL CONTRATISTA SE COMPROMETE PARA CON EL MUNICIPIO AL SUMINISTRO DE ELEMENTOS E INSUMOS DE DESINFECCIÓN Y FUMIGACIÓN PARA LAS DIFERENTES DEPENDENCIAS Y PLAZAS DE MERCADO DEL MUNICIPIO DE PASTO, GARANTIZANDO EL FUNCIONAMIENTO Y LA CONSERVACIÓN DE LAS MISMAS EN CONDICIONES DE HIGIENE Y SANIDAD, BAJO LA MODALIDAD DE MONTO AGOTABLE.</t>
  </si>
  <si>
    <t>EL CONTRATISTA SE COMPROMETE PARA CON EL MUNICIPIO DE PASTO A PRESTAR EL SERVICIO DE VIGILANCIA Y SEGURIDAD PRIVADA Y DE MONITOREO PARA LAS DIFERENTES SEDES DE LA ADMINISTRACIÓN MUNICIPAL Y LAS PLAZAS DE MERCADO DEL MUNICIPIO DE PASTO.</t>
  </si>
  <si>
    <t>LICITACION PUBLICA</t>
  </si>
  <si>
    <t>LA ALCALDIA DE PASTO REQUIERE CONTRATAR EL PROGRAMA DE SEGUROS QUE GARANTICE LA ADECUADA PROTECCIÓN DE LOS BIENES, PERSONAS, E INTERESES PATRIMONIALES Y EXTRAPATRIMONIALES POR LOS CUALES ES LEGALMENTE RESPONSABLE LA ALCALDIA DE PASTO, CONFORME A LAS ESPECIFICACIONES SOBRE EL INTERÉS ASEGURABLE, RIESGOS ASEGURABLES O RIEGOS QUE EL ASEGURADOR TOMARÁ A SU CARGO</t>
  </si>
  <si>
    <t>SELECCION ABREVIADA</t>
  </si>
  <si>
    <t>EL CONTRATISTA SE COMPROMETE PARA CON EL MUNICIPIO DE POSTA AL CORRECTO ASEGURAMIENTO DE LOS BIENES, PERSONAS, E INTERESES PATRIMONIALES Y EXTRAPATRIMONIALES POR LOS CUALES ES LEGALMENTE RESPONSABLE, CONFORME A LAS ESPECIFICACIONES SOBRE EL INTERÉS ASEGURABLE, RIESGOS ASEGURABLES O RIESGOS QUE EL ASEGURADOR TOMARÁ A SU CARGO, VIGENCIA DEL CONTRATO, SUMAS ASEGURADAS O MODO DE PRECISARLAS, SEÑALADAS EN LOS ESTUDIOS Y DOCUMENTOS PREVIOS, LOS CUALES SE ANEXAN Y HACEN PARTE INTEGRAL DEL PRESENTE INVITACIÓN, SE INCLUYEN TODOS LOS RAMOS QUE OFREZCA LA COMPAÑÍA</t>
  </si>
  <si>
    <t>SELECCIONAR UN INTERMEDIARIO DE SEGUROS QUE ASESORE AL EL MUNICIPIO DE PASTO EN LA CONTRATACIÓN, ADMINISTRACIÓN Y ASESORÍA JURÍDICA Y TÉCNICA DEL PROGRAMA DE SEGUROS REQUERIDO PARA LA ADECUADA PROTECCIÓN DE LOS BIENES E INTERESES PATRIMONIALES DE LA ENTIDAD, Y LOS BIENES POR LOS CUALES SEA LEGALMENTE RESPONSABLE, PARA LOGRAR EL EFECTIVO CUBRIMIENTO DE LOS RIESGOS CUANDO ESTOS SUCEDAN Y EFECTUAR LAS RECLAMACIONES CORRESPONDIENTES.</t>
  </si>
  <si>
    <t>EL CONTRATISTA SE COMPROMETE PARA CON EL MUNICIPIO DE PASTO, AL SUMINISTRO DE LOS ELEMENTOS DE ASEO Y LIMPIEZA PARA EL ADECUADO FUNCIONAMIENTO DE LAS INSTALACIONES DE LA ALCALDÍA DE PASTO, DE ACUERDO A LAS SOLICITUDES EFECTUADAS POR LA SUPERVISORA DEL CONTRATO, BAJO LA MODALIDAD DE MONTO AGOTABLE.</t>
  </si>
  <si>
    <t>EL ARRENDADOR CONCEDE EL USO Y GOCE DEL BIEN INMUEBLE UBICADA EN LA CRA 29 NO 33D-54 NUEVA ARANDA DE ESTE MUNICIPIO EL CUAL SERÁ DESTINADO PARA EL FUNCIONAMIENTO DE LA CAMISARIA TERCERA DE FAMILIA</t>
  </si>
  <si>
    <t>EL CONTRATISTA SE COMPROMETE PARA CON EL MUNICIPIO DE PASTO A SUMINISTRAR INSUMOS Y ELEMENTOS DE CAFETERÍAY MENAJE DE ACUERDO A LAS SOLICITUDES EFECTUADAS POR EL SUPERVISOR DEL CONTRATO, QUE PERMITAN GARANTIZAR EL BIENESTAR DE LOS FUNCIONARIOS DE LA ADMINISTRACIÓN MUNICIPAL, BAJO LA MODALIDAD DE MONTO AGOTABLE.</t>
  </si>
  <si>
    <t>El/La contratista se compromete para con el Municipio a prestar sus servicios profesionales, en la Subsecretaría de Apoyo Logístico de la Secretaría General, con idoneidad y capacidad según los requerimientos de la dependencia y en cumplimiento de funciones de la misma, con el fin de que coadyuve al logro de metas y objetivos institucionales, como contador</t>
  </si>
  <si>
    <t>El contratista se compromete para con el Municipio a prestar sus servicios profesionales, en la Subsecretaría de Apoyo Logístico de la Secretaría General, con idoneidad y capacidad según los requerimientos de la dependencia y en cumplimiento de funciones de la misma, con el fin de que coadyuve al logro de metas y objetivos institucionales, como administrador</t>
  </si>
  <si>
    <t>El / la contratista se compromete para con el municipio a prestar sus servicios profesionales, con idoneidad y capacidad según los requerimientos de la dependencia y en cumplimiento de funciones de la misma con el fin de que coadyuve al logro de metas y objetivos institucionales, como judicante en apoyo a la parte juridica y contractual</t>
  </si>
  <si>
    <t>El contratista se compromete para con el Municipio a prestar sus servicios profesionales, en la Subsecretaria de Apoyo Logistico de la Secretaria General, con idoneidad y capacidad según los requerimientos de la dependencia y en cumplimiento de funciones de la misma, con el fin de que coadyuve al logro de metas y objetivos institucionales, como egresado de derecho</t>
  </si>
  <si>
    <t>EL CONTARTISTA SE COMPROMETE PARA CON EL MUNICIPIO A SUMINISTRAR COMBUSTIBLE, PARA EL PARQUE AUTOMOTOR CONFORMADO CONFORMADO POR EL VEHICULOS, MOTOCICLETAS Y MAQUINA PESADA Y AGICOLA, Y PARA LOS EQUIPOS, FUMIGADORAS, PLANTAS ELECTRICAS, MOTOBOMBAS DE LA ALCALDIA DE PASTO DE MANERA CONSTANTE Y PERMANENTEMENTE, PARA SU NORMAL FUNCIONAMINETO, DE ACUERDO A LOS PRECIOS UNITARIOS FIJOS SELECCIONADOS, COMO RESULTADO DEL PRESENTE PROCESO.</t>
  </si>
  <si>
    <t>EL CONTRATISTA SE COMPROMETE PARA CON EL MUNICIPIO DE PASTO A PRESTAR EL SERVICIO DE MANTENIMIENTO CORRECTIVO Y PREVENTIVO, SUMINISTRO DE PARTES Y REPUESTOS MECÁNICOS DE LOS VEHÍCULOS QUE CONFORMAN EL PARQUE AUTOMOTOR DE LA ALCALDÍA DE PASTO Y QUE ASÍ LO REQUIERAN, DE ACUERDO CON LO ESTABLECIDO EN LOS ESTUDIOS PREVIOS, BAJO LA MODALIDAD DE MONTO AGOTABLE.</t>
  </si>
  <si>
    <t>EL ARRENDADOR CONCEDE AL ARRENDATARIO O MUNICIPIO EL USO Y GOCE DEL INMUEBLE UBICADO EN LA CALLE 2 NO 2-25 UBICADO EN EL CGTO DE LA LAGUNA JIRIDICCION DEL MUNICIPIO DE PASTO EL CUAL SERÁ DESTINADO PARA EL FUNCIONAMIENTO DE LA CORREGIDURIA DE LA LAGUNA</t>
  </si>
  <si>
    <t>EL CONTRATISTA SE COMPROMETE PARA CON EL MUNICIPIO DE PASTO -SECRETARIA GENERAL, SECRETARIA DE HACIENDA, SECRETARIA MUNICIPAL DE SALUD Y SECRETARIA DE EDUCACIÓN A PRESTAR LOS SERVICIOS DE MENSAJERÍA ESPECIALIZADA, PARA LA ADMISIÓN, CURSO Y ENTREGA DE CORRESPONDENCIA Y DEMÁS ENVÍOS POSTALES QUE SE REQUIERA A NIVEL URBANO, RURAL, REGIONAL, NACIONAL E INTERNACIONAL DE ACUERDO CON LAS ESPECIFICACIONES ESTABLECIDAS EN LAS CONDICIONES MÍNIMAS Y LA PROPUESTA PRESENTADA POR EL CONTRATISTA Y ACEPTADA POR EL MUNICIPIO, LA CUAL HACE PARTE INTEGRANTE DEL CONTRATO, BAJO LA MODALIDAD DE MONTO AGOTABLE.</t>
  </si>
  <si>
    <t>EL CONTRATISTA SE COMPROMETE PARA CON EL MUNICIPIO DE PASTO, A PREVER EL SUMINISTRO DE REPUESTOS MECÁNICOS Y MANTENIMIENTO PREVENTIVO Y CORRECTIVO DE LAS DIFERENTES MOTOCICLETAS DEL PARQUE AUTOMOTOR DE LA ALCALDIA MUNICIPAL DEL PASTO, PARA LOGRAR EL ADECUADO FUNCIONAMIENTO, BAJO LA MODALIDAD DE MONTO AGOTABLE.</t>
  </si>
  <si>
    <t>COMPRA DE MOTOCICLETAS PARA EL FUNCIONAMIENTO DE LA SECRETARIA GENERAL Y APOYO A OTRAS DEPENDENCIAS</t>
  </si>
  <si>
    <t>COMPRA DE MATERIAL DE FERRETERIA PARA CUBRIR LAS SOLICITUDES DE MANTENIMIENTO LOCATIVO DE LAS DIFERENCIAS DEPENDENCIAS</t>
  </si>
  <si>
    <t>SUBASTA INVERSA</t>
  </si>
  <si>
    <t>SEÑALETICA Y DISTINTIVOS INSTITUCIONALES EN LOS MURALES Y ESPACIOS DEL CAM SAN ANDRES</t>
  </si>
  <si>
    <t>DISTINTIVOS COMO GORRAS, CHAQUETAS Y CARNETS PARA LOS FUNCIONARIOS DE LA ALCALDIA</t>
  </si>
  <si>
    <t>MOBILIARIO Y DIVISIONES MODULARES SEDE SAN ANDRES</t>
  </si>
  <si>
    <t>ELEMENTOS DE PAPELERIA, ESCRITORIO Y OFICINA PARA LAS SEDES DE LA ALCALDIA MUNICIPAL</t>
  </si>
  <si>
    <t xml:space="preserve">COMPRA DE INSUMOS AGROQUIMICOS PARA FUMIGACION E INSECTICIDAS </t>
  </si>
  <si>
    <t>MOBILIARIO Y MEDIOS PARA COLISEO EL OBRERO</t>
  </si>
  <si>
    <t>SUMINISTRO DE REFRIGERIOS Y LOGISTICA PARA EVENTOS</t>
  </si>
  <si>
    <t>IMPRESOS Y PUBLICACIONES DIFERENTES DEPENDENCIAS</t>
  </si>
  <si>
    <t>TRANSPORTE TERRESTRE Y FLUVIAL, PARA LAS DIFERENTES ACTIVIDADES DEL PERSONAL DE LA ALCALDIA MUNICIPAL</t>
  </si>
  <si>
    <t>CONSTRUCCION POLIDEPORTIVO VEREDA SAN JOSE, CORREGIMIENTO DE EL ENCANO</t>
  </si>
  <si>
    <t>SELECCIÓN ABREVIADA</t>
  </si>
  <si>
    <t>NO APLICA</t>
  </si>
  <si>
    <t>Ing. Vviana Cabrera</t>
  </si>
  <si>
    <t>CONSTRUCCION POLIDEPORTIVO VEREDA LOS ARRAYANES, CORREGIMIENTO DE LA CALDERA</t>
  </si>
  <si>
    <t>MEJORAMIENTO DE POLIDEPORTIVOS RURALES DEL MUNICIPIO DE PASTO</t>
  </si>
  <si>
    <t>CONSTRUCCION POLIDEPORTIVO VEREDA ALTO SANTA BARBARA, CORREGIMIENTO SANTA BARBARA</t>
  </si>
  <si>
    <t>ADECUACION Y MEJORAMIENTO CONJUNTO RECREACIONAL Y DEPORTIVO, VEREDA MOCONDINO BAJO, CORREGIMIENTO DE MOCONDINO, MUNICIPIO DE PASTO.</t>
  </si>
  <si>
    <t>MENOR CUANTIA</t>
  </si>
  <si>
    <t>INFRAESTRUCTURA DEPORTIVA CABILDOS 2017</t>
  </si>
  <si>
    <t>Contratacion de Arquitecto para desarrollo de proyectos de infraestructura deportiva</t>
  </si>
  <si>
    <t>11 MESES 21 DIAS</t>
  </si>
  <si>
    <t>ADECUACION AREA DEPORTIVA VEREDA MOSQUERA, CORREGIMIENTO DE OBONUCO</t>
  </si>
  <si>
    <t>CREDITO</t>
  </si>
  <si>
    <t>ADECUACION Y MEJORAMIENTO POLIDEPORTIVO VEREDA SANTA MARIA, COREREGIMIENTO DE CATAMBUCO</t>
  </si>
  <si>
    <t>ADECUACION Y MEJORAMIENTO POLIDEPORTIVO VEREDA TOSOABI, CORREGIMIENTO DE MORASURCO</t>
  </si>
  <si>
    <t>RECONSTRUCCION PLACA DE POLIDEPORTIVO SAN JOSE DE CATAMBUCO, CORREGIMIENTO DE CATAMBUCO</t>
  </si>
  <si>
    <t>CONSTRUCCION DE GRADERIA  Y TECHO DEL POLIDEPORTIVO DE LA VEREDA BAJO CASANARE, CORREGIMIENTO DE EL SOCORRO.</t>
  </si>
  <si>
    <t>ADECUACION Y MEJORAMIENTO DEL CERRAMIENTO DE LA PISTA DE PATINAJE DEL MUNICIPIO DE PASTO</t>
  </si>
  <si>
    <t>CABILDOS 2017</t>
  </si>
  <si>
    <t>6 MESES</t>
  </si>
  <si>
    <t>MEJORAMIENTO CANCHA DE FUTBOL ARANDA</t>
  </si>
  <si>
    <t>MEJORAMIENTO POLIDEPORTIVO BARRIO LORENZO</t>
  </si>
  <si>
    <t>ADECUACION CANCHA LORENZO - VIGENCIA FUTURA  (60%)</t>
  </si>
  <si>
    <t>ADECUACION ESCENARIOS 12 COMUNAS  - VIGENCIA FUTURA (60%)</t>
  </si>
  <si>
    <t>PREINVERSION EN INFRAESTRUCTURA DEPORTIVA</t>
  </si>
  <si>
    <t>MEJORAMIENTO POLIDEPORTIVOS ZONA URBANAS</t>
  </si>
  <si>
    <t>ADECUACION POLIDEPORTIVO</t>
  </si>
  <si>
    <t>POLIDEPORTIVO FRAY EZEQUIEL</t>
  </si>
  <si>
    <t>MEJORAMIENTO POLIDEPORTIVO BARRIO OBRERO</t>
  </si>
  <si>
    <t>MEJORAMIENTO BARRIO SANTA BARBARA</t>
  </si>
  <si>
    <t>MEJORAMIENTO POLIDEPORTIVO BARRIO CAPUSIGRA</t>
  </si>
  <si>
    <t>CONSTRUCCIÓN, ADECUACIÓN O MEJORAMIENTO ESCENARIOS CULTURALES BARRIO LA PAZ  DEL MUNICIPIO DE PASTO</t>
  </si>
  <si>
    <t>RESTAURACION MONUMENTO SIMON BOLIVAR</t>
  </si>
  <si>
    <t>ADECUACION BASE MONUMENTO A VICTIMAS DEL CONFLICTO ARMADO PARQUE BOLIVAR</t>
  </si>
  <si>
    <t>ADECUACION SALON CULTURAL SANTA BARBARA</t>
  </si>
  <si>
    <t>CONSULTORIA Y ESTUDIOS, INTERVENTORIAS</t>
  </si>
  <si>
    <t>CONTRATACION DE ARQUITECTO</t>
  </si>
  <si>
    <t>CONSTRUCCION SALON CULTURAL VEREDA JOSEFINA, CORREGIMIENTO DE BUESAQUILLO - VIGENCIAS FUTURAS (60%)</t>
  </si>
  <si>
    <t>ADECUACION Y MEJORAMIENTO DE ESCENARIO CULTURAL VEREDA TESCUAL, CORREGIMIENTO DE MORASURCO</t>
  </si>
  <si>
    <t>ADECUACION O MEJORAMIENTO DE ESCENARIO CULTURAL VEREDA SAN ANTONIO, CORREGIMIENTO DE LA CALDERA</t>
  </si>
  <si>
    <t>ADECUACION O MEJORAMIENTO DE ESCENARIO CULTURAL VEREDA LAS IGLESIAS, CORREGIMIENTO DE SANTA BARBARA.</t>
  </si>
  <si>
    <t>CONSTRUCCION, ADECUACION O MEJORAMIENTO DE ESCENARIOS CULTURALES, CORREGIMIENTO DE CABRERA (CABRERA CENTRO) DEL MUNICIPIO DE PASTO. PRIMERA ETAPA</t>
  </si>
  <si>
    <t>ESTUDIOS DE PREINVERSION  (ESTUDIOS DE CONSULTORIA)</t>
  </si>
  <si>
    <t>MANTENIMIENTO TECNICO MECANICO Y SUMINISTRO DE REPUESTOS PARA LA MAQUINARIA</t>
  </si>
  <si>
    <t>SERVICIO DE TRANSPORTE DE MAQUINARIA EN TRAILER - CAMA BAJA</t>
  </si>
  <si>
    <t>BANCO DE MATERIALES PARA CONSTRUCCION (MALLAS PARA GAVIONES, RAJON, TRITURADO, ARENA, CEMENTO, ALAMBRE, CLAVOS  ETC.)</t>
  </si>
  <si>
    <t>CONSTRUCCION PUENTE METALICO PEATONAL SECTOR AGUAS CALIENTES VEREDA DOLORES, CORREGIMIENTO DE MOCONDINO</t>
  </si>
  <si>
    <t>MEJORAMIENTO DE VIA CON PLACA HUELLA - LONG. APROX. 85 MTS.,SECTOR LA ALIANZA, CORREGIMIENTO DE BUESAQUILLO</t>
  </si>
  <si>
    <t>MEJORAMIENTO CON ADOQUIN DEL SECTOR COOTRANDES, MUNICIPIO DE EL ENCANO</t>
  </si>
  <si>
    <t>MEJORAMIENTO CON ADOQUIN EN EL SECTOR EL PLACER - LA JOYA, CORREGIMIENTO BUESAQUILLO.</t>
  </si>
  <si>
    <t>CORREGIMIENTO DE JAMONDINO - MEJORAMIENTO CON ADOQUIN DE LA CARRERA 15E CON DIAGONAL 16D, VEREDA EL ROSARIO</t>
  </si>
  <si>
    <t>INTERVENTORIA OBRAS</t>
  </si>
  <si>
    <t>MEJORAMIENTO CON PAVIMENTO ASFALTICO DE LA VIA DE ACCESO PRINCIPAL JONGOVITO - GUALMATAN, CORREGIMIENTO DE JONGOVITO</t>
  </si>
  <si>
    <t xml:space="preserve"> INTERVENTORIA PARA EL MEJORAMIENTO DE LA PAVIMENTACION VIA CABRERA SAN FERNANDO</t>
  </si>
  <si>
    <t xml:space="preserve">PLACA HUELLA LA PLAYA, CORREG. SAN FERNANDO - VIGENCIA FUTURA (60%) </t>
  </si>
  <si>
    <t>PROPIOS</t>
  </si>
  <si>
    <t>ADOQUIN VEREDA EL PUERTO, CORREGIMIENTO DE EL ENCANO - VIGENCIA FUTURA (60%)</t>
  </si>
  <si>
    <t>CONTRATACION DE INGENIERO CIVIL</t>
  </si>
  <si>
    <t>CONTRATACION DE CONTADOR PUBLICO</t>
  </si>
  <si>
    <t>CONTRATACION DE PROFESIOANL EN AREAS ADMINISTRATIVAS</t>
  </si>
  <si>
    <t>CONTRATACION DE ABOGADO</t>
  </si>
  <si>
    <t>CONTRATACION DE ABOGADO ESPECILIZADO</t>
  </si>
  <si>
    <t>CONTRATACION DE INGENIERO INDUSTRIAL</t>
  </si>
  <si>
    <t>CONTRATACION DE TECNOLOGO CON CONOCIEMIENTO EN PROYECTOS</t>
  </si>
  <si>
    <t>CONTRATACION DE TECNOLOGO MECANICO</t>
  </si>
  <si>
    <t>CONTRATACION DE TECNOLOGO EN CIENCIAS DEL DERECHO</t>
  </si>
  <si>
    <t>CONTRATACION DE TECNOLOGO INSPECTOR DE OBRAS</t>
  </si>
  <si>
    <t>CONTRATACION DE APOYO A LA GESTION PARA EL FUNCIONAMIENTO DE LA MAQUINARIA PESADA DEL MUNICIPIO CARGADOR</t>
  </si>
  <si>
    <t>CONTRATACION DE APOYO A LA GESTION PARA EL FUNCIONAMIENTO DE LA MAQUINARIA PESADA DEL MUNICIPIO MOTONIVELADORA CASE</t>
  </si>
  <si>
    <t>CONTRATACION DE APOYO A LA GESTION PARA EL FUNCIONAMIENTO DE LA MAQUINARIA PESADA DEL MUNICIPIO EXCAVADORA</t>
  </si>
  <si>
    <t>CONTRATACION DE APOYO A LA GESTION PARA EL FUNCIONAMIENTO DE LA MAQUINARIA PESADA DEL MUNICIPIO BULLDOZER</t>
  </si>
  <si>
    <t>CONTRATACION DE APOYO A LA GESTION PARA EL FUNCIONAMIENTO DE LA MAQUINARIA PESADA DEL MUNICIPIO RETROCARGADOR CHANGLIN</t>
  </si>
  <si>
    <t>CONTRATACION DE APOYO A LA GESTION PARA EL FUNCIONAMIENTO DE LA MAQUINARIA PESADA DEL MUNICIPIO VOLQUETA</t>
  </si>
  <si>
    <t>CONTRATACION DE APOYO A LA GESTION PARA EL FUNCIONAMIENTO DE LA MAQUINARIA PESADA DEL MUNICIPIO VIBROCOMPACTADOR</t>
  </si>
  <si>
    <t xml:space="preserve">CONTRATACION DE APOYO A LA GESTION PARA EL APOYO TECNICO SUPERVISION DE MAQUINARIA </t>
  </si>
  <si>
    <t>LOGISTICA PARA DESPLAZAMIENTO DE PERSONAL</t>
  </si>
  <si>
    <t>SUMINISTRO DE RECEBO Y MATERIALES PETREOS PARA  VIAS RURALES DEL MUNICIPIO DE PASTO.</t>
  </si>
  <si>
    <t>SUMINISTRO DE COMBUSTIBLE (A.C.P.M.) PARA  MAQUINARIA</t>
  </si>
  <si>
    <t>SUMINISTRO DE LUBRICANTES Y FILTROS  DE MAQUINARIA</t>
  </si>
  <si>
    <t>SUMINISTRO, INSTALACION Y REPARACION DE LLANTAS</t>
  </si>
  <si>
    <t>MEJORAMIENTO CON PAVIMENTO ASFALTICO DE LA VIA CATAMBUY - PANAMERICANA</t>
  </si>
  <si>
    <t>CONSTRUCIONN EN PAVIMENTO RIGIDO DE LA CARRERA 13 DIAGONAL 16D DE LA VEREDA EL ROSARIO DEL CORREGIMIENTO DE JAMONDINO DEL MUNICIPIO DE PASTO (PROYECTO JAVIER JAMONDINO).</t>
  </si>
  <si>
    <t>MEJORAMIENTO CON ADOQUIN CALLE PRINCIPAL DE MOCONDINO BAJO (CANCHALA), CORREGIMIENTO DE MOCONDINO (300 ml)</t>
  </si>
  <si>
    <t>MEJORAMIENTO CON ADOQUIN EN EL TRAMO CORRESPONDIENTE ENTRE LA GALLERA Y EL CEMENTERIO, CORREGIMIENTO DE MOCONDINO.</t>
  </si>
  <si>
    <t>SELECCIONA BREVIADA</t>
  </si>
  <si>
    <t>MANTENIMIENTO Y REHABILITACIÓN VIAS URBANAS FASE I 2017</t>
  </si>
  <si>
    <t>INTERVENTORIA MANTENIMIENTO Y REHABILITACIÓN DE LA MALLA VIAL URBANA FASE II - 2017</t>
  </si>
  <si>
    <t>REHABILITACIÓN ACCESOS BARRIO BRICEÑO</t>
  </si>
  <si>
    <t>INTERVENCION VIAL CALLE 18 PLAZA DEL CARNAVAL E INTERVENTORIA</t>
  </si>
  <si>
    <t>ADECUACIÓN VÍAS VILLA FLOR II</t>
  </si>
  <si>
    <t>MEJORAMIENTO DE LA CALLE 12 SUR VIA ENTRE AVENIDA MIJITAYO Y URB. VILLA DE LOS RIOS - VIGENCIAS FUTURAS  (60%)</t>
  </si>
  <si>
    <t>CONSTRUCCIÓN MURO DE CONTENCIÓN NORMANDIA</t>
  </si>
  <si>
    <t>CONSTRUCCIÓN MURO DE CONTENCIÓN FIGUEROA INCLUYE INTERVENTORIA</t>
  </si>
  <si>
    <t>BANCO DE MATERIALES PARA CONSTRUCCION</t>
  </si>
  <si>
    <t>SUMINISTRO DE EQUIPOS</t>
  </si>
  <si>
    <t>SUBASTA</t>
  </si>
  <si>
    <t>EQUIPOS DE TOPOGRAFIA</t>
  </si>
  <si>
    <t>TRANSPORTE DE PERSONAL</t>
  </si>
  <si>
    <t xml:space="preserve">CONTRATACION DE INGENIERO CIVIL </t>
  </si>
  <si>
    <t>CONTRATACION DE PROFESIONAL EN AREA ADMINISTRATIVAS</t>
  </si>
  <si>
    <t>Contrato de prestacion de servicios para la Subsecretaría de Sistemas de Información</t>
  </si>
  <si>
    <t>Recursos Propios y Sobretasa Gasolina</t>
  </si>
  <si>
    <t>JOSE LUIS GUERRA</t>
  </si>
  <si>
    <t>Prestación de servicio de acceso a internet por canales dedicados de fibra optica</t>
  </si>
  <si>
    <t>Recursos de Funcinamiento</t>
  </si>
  <si>
    <t>Mantenimiento de fotocopiadoras</t>
  </si>
  <si>
    <t>Minima Cuantía</t>
  </si>
  <si>
    <t>Suministro de Partes de equipos de cómputo</t>
  </si>
  <si>
    <t>Compra equipos de computo y perifericos para las dependencias de la Alcaldía de Pasto</t>
  </si>
  <si>
    <t>Recursos de Inversion y Funcionamiento</t>
  </si>
  <si>
    <t>Telefonos y demas infraestructura tecnologica implementación de telefonio IP</t>
  </si>
  <si>
    <t>Recursos de funcionamiento</t>
  </si>
  <si>
    <t>El contratista se compromete para con el municipio a prestar sus servicios profesionales como abogado para generar herramientas jurídicas y administrativas a través de documentos con mirada estratégica desde la perspectiva de ordenamiento territorial y ambiental con todos sus actores que están implícitos en espacio público, de la dirección administrativa de espacio público, con idoneidad y capacidad según los requerimientos de la dependencia y en cumplimiento de funciones de la misma, con el fin de coadyugue al logro de las metas y objetivos institucionales y en particular dentro del proyecto denominado: ““ ESPACIO PUBLICO INCLUYENTE EN ARMONIA CON EL TERRITORIO VIGENCIA 2017”.</t>
  </si>
  <si>
    <t>La contratista se compromete para con el municipio a prestar sus servicios profesionales como abogada, brindando apoyo jurídico en los proyectos y tramites que adelante la dirección administrativa de espacio público del municipio de pasto (n), con idoneidad y capacidad, según los requerimientos de la dependencia y en cumplimiento de las funciones de la misma, coadyuvando el logro de las metas y objetivos en marco del proyecto : “ ESPACIO PUBLICO INCLUYENTE EN ARMONIA CON EL TERRITORIO VIGENCIA 2017”.</t>
  </si>
  <si>
    <t>El contratista se compromete para con el municipio a prestar sus servicios como tecnólogo en administración financiera de apoyo a la gestión, de la dirección administrativa de espacio público, con idoneidad y capacidad según los requerimientos de la dependencia y en cumplimiento de funciones de la misma, con el fin de que coadyuve al logro de metas y objetivos institucionales y en particular dentro del proyecto denominado “ ESPACIO PUBLICO INCLUYENTE EN ARMONIA CON EL TERRITORIO VIGENCIA 2017”</t>
  </si>
  <si>
    <t>El contratista se compromete para con el municipio a prestar sus servicios como tecnólogo en el área humano social, de la dirección administrativa de espacio público, con idoneidad y capacidad según los requerimientos de la dependencia y en cumplimiento de funciones de la misma, con el fin de que coadyuve al logro de metas y objetivos institucionales y en particular dentro del proyecto denominado “ ESPACIO PUBLICO INCLUYENTE EN ARMONIA CON EL TERRITORIO VIGENCIA 2017”.</t>
  </si>
  <si>
    <t>El contratista se compromete para con el municipio a prestar sus servicios de apoyo a la gestión, de la dirección administrativa de espacio público, con idoneidad y capacidad según los requerimientos de la dependencia y en cumplimiento de funciones de la misma, con el fin de que coadyuve al logro de metas y objetivos institucionales y en particular dentro del proyecto denominado “ ESPACIO PUBLICO INCLUYENTE EN ARMONIA CON EL TERRITORIO VIGENCIA 2017”.</t>
  </si>
  <si>
    <t>El contratista se compromete para con el municipio a prestar sus servicios de apoyo a la gestión, de la dirección administrativa de espacio público, con idoneidad y capacidad según los requerimientos de la dependencia y en cumplimiento de funciones de la misma, con el fin de que coadyuve al logro de metas y objetivos institucionales y en particular dentro del proyecto denominado “ESPACIO PUBLICO INCLUYENTE EN ARMONIA CON EL TERRITORIO VIGENCIA 2017”.</t>
  </si>
  <si>
    <t xml:space="preserve"> El contratista se compromete para con el Municipio a prestar sus servicios de apoyo a la gestión, en la Oficina de Almacén de la Secretaria General con idoneidad y capacidad según los requerimientos de la dependencia y en cumplimiento de funciones de la misma, con el fin de que coadyuve al logro de metas y objetivos institucionales dirigida al cumplimiento de las actividades concernientes al apoyo en la toma física de Inventarios y de bodega.</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</si>
</sst>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
    <numFmt numFmtId="166" formatCode="&quot;$&quot;#,##0"/>
    <numFmt numFmtId="167" formatCode="[$$-240A]\ #,##0_ ;\-[$$-240A]\ #,##0\ "/>
    <numFmt numFmtId="168" formatCode="_(* #,##0_);_(* \(#,##0\);_(* &quot;-&quot;??_);_(@_)"/>
    <numFmt numFmtId="169" formatCode="#,##0;[Red]#,##0"/>
    <numFmt numFmtId="170" formatCode="[$$-240A]\ #,##0.00"/>
    <numFmt numFmtId="171" formatCode="[$$-240A]\ #,##0"/>
  </numFmts>
  <fonts count="39">
    <font>
      <sz val="11"/>
      <color theme="1"/>
      <name val="Calibri"/>
      <family val="2"/>
    </font>
    <font>
      <sz val="11"/>
      <color indexed="8"/>
      <name val="Calibri"/>
      <family val="2"/>
    </font>
    <font>
      <sz val="11"/>
      <color indexed="9"/>
      <name val="Calibri"/>
      <family val="2"/>
    </font>
    <font>
      <u val="single"/>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8"/>
      <name val="Arial"/>
      <family val="2"/>
    </font>
    <font>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20" fillId="0" borderId="0">
      <alignment/>
      <protection/>
    </xf>
    <xf numFmtId="0" fontId="2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6" fillId="0" borderId="8" applyNumberFormat="0" applyFill="0" applyAlignment="0" applyProtection="0"/>
    <xf numFmtId="0" fontId="37" fillId="0" borderId="9" applyNumberFormat="0" applyFill="0" applyAlignment="0" applyProtection="0"/>
  </cellStyleXfs>
  <cellXfs count="4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1" fillId="23" borderId="14" xfId="38" applyBorder="1" applyAlignment="1">
      <alignment horizontal="left" wrapText="1"/>
    </xf>
    <xf numFmtId="0" fontId="37" fillId="0" borderId="0" xfId="0" applyFont="1" applyAlignment="1">
      <alignment/>
    </xf>
    <xf numFmtId="0" fontId="21" fillId="23" borderId="15" xfId="38" applyBorder="1" applyAlignment="1">
      <alignment wrapText="1"/>
    </xf>
    <xf numFmtId="0" fontId="0" fillId="0" borderId="0" xfId="0" applyAlignment="1">
      <alignment/>
    </xf>
    <xf numFmtId="0" fontId="37" fillId="0" borderId="0" xfId="0" applyFont="1" applyAlignment="1">
      <alignment wrapText="1"/>
    </xf>
    <xf numFmtId="0" fontId="21" fillId="23" borderId="14" xfId="38" applyBorder="1" applyAlignment="1">
      <alignment wrapText="1"/>
    </xf>
    <xf numFmtId="0" fontId="21"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1"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15" xfId="0" applyFill="1" applyBorder="1" applyAlignment="1">
      <alignment horizontal="justify" wrapText="1"/>
    </xf>
    <xf numFmtId="0" fontId="28" fillId="0" borderId="12" xfId="45" applyFill="1" applyBorder="1" applyAlignment="1" quotePrefix="1">
      <alignment horizontal="justify" wrapText="1"/>
    </xf>
    <xf numFmtId="0" fontId="0" fillId="0" borderId="12" xfId="0" applyFill="1" applyBorder="1" applyAlignment="1">
      <alignment horizontal="justify" wrapText="1"/>
    </xf>
    <xf numFmtId="0" fontId="0" fillId="0" borderId="12" xfId="0" applyFont="1" applyFill="1" applyBorder="1" applyAlignment="1">
      <alignment horizontal="justify" wrapText="1"/>
    </xf>
    <xf numFmtId="165" fontId="0" fillId="0" borderId="12" xfId="0" applyNumberFormat="1" applyFill="1" applyBorder="1" applyAlignment="1">
      <alignment horizontal="justify" wrapText="1"/>
    </xf>
    <xf numFmtId="14" fontId="0" fillId="0" borderId="13" xfId="0" applyNumberFormat="1" applyFill="1" applyBorder="1" applyAlignment="1">
      <alignment horizontal="justify" wrapText="1"/>
    </xf>
    <xf numFmtId="0" fontId="38" fillId="0" borderId="11" xfId="0" applyFont="1" applyFill="1" applyBorder="1" applyAlignment="1">
      <alignment horizontal="center" vertical="center" wrapText="1"/>
    </xf>
    <xf numFmtId="0" fontId="38" fillId="0" borderId="10" xfId="0" applyFont="1" applyFill="1" applyBorder="1" applyAlignment="1">
      <alignment horizontal="justify" vertical="center" wrapText="1"/>
    </xf>
    <xf numFmtId="15" fontId="38"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43" fontId="38" fillId="0" borderId="10" xfId="47" applyFont="1" applyFill="1" applyBorder="1" applyAlignment="1">
      <alignment horizontal="center" vertical="center" wrapText="1"/>
    </xf>
    <xf numFmtId="166" fontId="38" fillId="0" borderId="10" xfId="0" applyNumberFormat="1" applyFont="1" applyFill="1" applyBorder="1" applyAlignment="1">
      <alignment horizontal="center" vertical="center" wrapText="1"/>
    </xf>
    <xf numFmtId="0" fontId="38" fillId="0" borderId="12" xfId="0" applyFont="1" applyFill="1" applyBorder="1" applyAlignment="1">
      <alignment horizontal="justify" vertical="center" wrapText="1"/>
    </xf>
    <xf numFmtId="14" fontId="38" fillId="0" borderId="10"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2" xfId="53"/>
    <cellStyle name="Normal 6"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1">
    <dxf>
      <font>
        <color rgb="FFFF0000"/>
      </font>
      <fill>
        <patternFill patternType="none"/>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sto.gov.co/" TargetMode="External" /></Relationships>
</file>

<file path=xl/worksheets/sheet1.xml><?xml version="1.0" encoding="utf-8"?>
<worksheet xmlns="http://schemas.openxmlformats.org/spreadsheetml/2006/main" xmlns:r="http://schemas.openxmlformats.org/officeDocument/2006/relationships">
  <dimension ref="B2:L1011"/>
  <sheetViews>
    <sheetView tabSelected="1" zoomScale="80" zoomScaleNormal="80" zoomScalePageLayoutView="80" workbookViewId="0" topLeftCell="A10">
      <selection activeCell="C13" sqref="C1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20.28125" style="1" bestFit="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75" thickBot="1">
      <c r="B5" s="6" t="s">
        <v>1</v>
      </c>
      <c r="C5" s="28" t="s">
        <v>29</v>
      </c>
      <c r="F5" s="19" t="s">
        <v>27</v>
      </c>
      <c r="G5" s="20"/>
      <c r="H5" s="20"/>
      <c r="I5" s="21"/>
    </row>
    <row r="6" spans="2:9" ht="15.75" thickBot="1">
      <c r="B6" s="3" t="s">
        <v>2</v>
      </c>
      <c r="C6" s="28" t="s">
        <v>30</v>
      </c>
      <c r="F6" s="22"/>
      <c r="G6" s="23"/>
      <c r="H6" s="23"/>
      <c r="I6" s="24"/>
    </row>
    <row r="7" spans="2:9" ht="15">
      <c r="B7" s="3" t="s">
        <v>3</v>
      </c>
      <c r="C7" s="28">
        <v>7294149</v>
      </c>
      <c r="F7" s="22"/>
      <c r="G7" s="23"/>
      <c r="H7" s="23"/>
      <c r="I7" s="24"/>
    </row>
    <row r="8" spans="2:9" ht="15.75" thickBot="1">
      <c r="B8" s="3" t="s">
        <v>16</v>
      </c>
      <c r="C8" s="29" t="s">
        <v>31</v>
      </c>
      <c r="F8" s="22"/>
      <c r="G8" s="23"/>
      <c r="H8" s="23"/>
      <c r="I8" s="24"/>
    </row>
    <row r="9" spans="2:9" ht="210">
      <c r="B9" s="3" t="s">
        <v>19</v>
      </c>
      <c r="C9" s="28" t="s">
        <v>32</v>
      </c>
      <c r="F9" s="25"/>
      <c r="G9" s="26"/>
      <c r="H9" s="26"/>
      <c r="I9" s="27"/>
    </row>
    <row r="10" spans="2:9" ht="285">
      <c r="B10" s="3" t="s">
        <v>4</v>
      </c>
      <c r="C10" s="30" t="s">
        <v>33</v>
      </c>
      <c r="F10" s="18"/>
      <c r="G10" s="18"/>
      <c r="H10" s="18"/>
      <c r="I10" s="18"/>
    </row>
    <row r="11" spans="2:9" ht="15">
      <c r="B11" s="3" t="s">
        <v>5</v>
      </c>
      <c r="C11" s="31" t="s">
        <v>34</v>
      </c>
      <c r="F11" s="19" t="s">
        <v>26</v>
      </c>
      <c r="G11" s="20"/>
      <c r="H11" s="20"/>
      <c r="I11" s="21"/>
    </row>
    <row r="12" spans="2:9" ht="15">
      <c r="B12" s="3" t="s">
        <v>23</v>
      </c>
      <c r="C12" s="17">
        <v>52400433806</v>
      </c>
      <c r="F12" s="22"/>
      <c r="G12" s="23"/>
      <c r="H12" s="23"/>
      <c r="I12" s="24"/>
    </row>
    <row r="13" spans="2:9" ht="30">
      <c r="B13" s="3" t="s">
        <v>24</v>
      </c>
      <c r="C13" s="32">
        <v>627059450</v>
      </c>
      <c r="F13" s="22"/>
      <c r="G13" s="23"/>
      <c r="H13" s="23"/>
      <c r="I13" s="24"/>
    </row>
    <row r="14" spans="2:9" ht="30">
      <c r="B14" s="3" t="s">
        <v>25</v>
      </c>
      <c r="C14" s="32">
        <v>62705945</v>
      </c>
      <c r="F14" s="22"/>
      <c r="G14" s="23"/>
      <c r="H14" s="23"/>
      <c r="I14" s="24"/>
    </row>
    <row r="15" spans="2:9" ht="30.75" thickBot="1">
      <c r="B15" s="14" t="s">
        <v>18</v>
      </c>
      <c r="C15" s="33">
        <v>42765</v>
      </c>
      <c r="F15" s="25"/>
      <c r="G15" s="26"/>
      <c r="H15" s="26"/>
      <c r="I15" s="27"/>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128.25">
      <c r="B19" s="34">
        <v>80111607</v>
      </c>
      <c r="C19" s="35" t="s">
        <v>35</v>
      </c>
      <c r="D19" s="36">
        <v>42751</v>
      </c>
      <c r="E19" s="37" t="s">
        <v>36</v>
      </c>
      <c r="F19" s="37" t="s">
        <v>37</v>
      </c>
      <c r="G19" s="37" t="s">
        <v>38</v>
      </c>
      <c r="H19" s="38">
        <v>26450000</v>
      </c>
      <c r="I19" s="39">
        <v>26450000</v>
      </c>
      <c r="J19" s="37" t="s">
        <v>39</v>
      </c>
      <c r="K19" s="37" t="s">
        <v>40</v>
      </c>
      <c r="L19" s="40" t="s">
        <v>41</v>
      </c>
    </row>
    <row r="20" spans="2:12" ht="128.25">
      <c r="B20" s="34">
        <v>80111607</v>
      </c>
      <c r="C20" s="35" t="s">
        <v>42</v>
      </c>
      <c r="D20" s="41">
        <v>42737</v>
      </c>
      <c r="E20" s="37" t="s">
        <v>43</v>
      </c>
      <c r="F20" s="37" t="s">
        <v>37</v>
      </c>
      <c r="G20" s="37" t="s">
        <v>38</v>
      </c>
      <c r="H20" s="38">
        <v>101200000</v>
      </c>
      <c r="I20" s="39">
        <v>101200000</v>
      </c>
      <c r="J20" s="37" t="s">
        <v>39</v>
      </c>
      <c r="K20" s="37" t="s">
        <v>40</v>
      </c>
      <c r="L20" s="40" t="s">
        <v>44</v>
      </c>
    </row>
    <row r="21" spans="2:12" ht="114">
      <c r="B21" s="34">
        <v>80111607</v>
      </c>
      <c r="C21" s="35" t="s">
        <v>45</v>
      </c>
      <c r="D21" s="41">
        <v>42751</v>
      </c>
      <c r="E21" s="37" t="s">
        <v>36</v>
      </c>
      <c r="F21" s="37" t="s">
        <v>37</v>
      </c>
      <c r="G21" s="37" t="s">
        <v>46</v>
      </c>
      <c r="H21" s="38">
        <v>19550000</v>
      </c>
      <c r="I21" s="39">
        <v>19550000</v>
      </c>
      <c r="J21" s="37" t="s">
        <v>39</v>
      </c>
      <c r="K21" s="37" t="s">
        <v>40</v>
      </c>
      <c r="L21" s="40" t="s">
        <v>41</v>
      </c>
    </row>
    <row r="22" spans="2:12" ht="156.75">
      <c r="B22" s="34">
        <v>80111607</v>
      </c>
      <c r="C22" s="35" t="s">
        <v>955</v>
      </c>
      <c r="D22" s="41">
        <v>42766</v>
      </c>
      <c r="E22" s="37" t="s">
        <v>49</v>
      </c>
      <c r="F22" s="37" t="s">
        <v>50</v>
      </c>
      <c r="G22" s="37" t="s">
        <v>51</v>
      </c>
      <c r="H22" s="38">
        <v>25440000</v>
      </c>
      <c r="I22" s="39">
        <v>25440000</v>
      </c>
      <c r="J22" s="37" t="s">
        <v>39</v>
      </c>
      <c r="K22" s="37" t="s">
        <v>40</v>
      </c>
      <c r="L22" s="40" t="s">
        <v>52</v>
      </c>
    </row>
    <row r="23" spans="2:12" ht="128.25">
      <c r="B23" s="34">
        <v>80111607</v>
      </c>
      <c r="C23" s="35" t="s">
        <v>956</v>
      </c>
      <c r="D23" s="41">
        <v>42766</v>
      </c>
      <c r="E23" s="37" t="s">
        <v>49</v>
      </c>
      <c r="F23" s="37" t="s">
        <v>50</v>
      </c>
      <c r="G23" s="37" t="s">
        <v>51</v>
      </c>
      <c r="H23" s="38">
        <v>25440000</v>
      </c>
      <c r="I23" s="39">
        <v>25440000</v>
      </c>
      <c r="J23" s="37" t="s">
        <v>39</v>
      </c>
      <c r="K23" s="37" t="s">
        <v>40</v>
      </c>
      <c r="L23" s="40" t="s">
        <v>52</v>
      </c>
    </row>
    <row r="24" spans="2:12" ht="128.25">
      <c r="B24" s="34">
        <v>80111607</v>
      </c>
      <c r="C24" s="35" t="s">
        <v>957</v>
      </c>
      <c r="D24" s="41">
        <v>42766</v>
      </c>
      <c r="E24" s="37" t="s">
        <v>49</v>
      </c>
      <c r="F24" s="37" t="s">
        <v>50</v>
      </c>
      <c r="G24" s="37" t="s">
        <v>51</v>
      </c>
      <c r="H24" s="38">
        <v>21348000</v>
      </c>
      <c r="I24" s="39">
        <v>21348000</v>
      </c>
      <c r="J24" s="37" t="s">
        <v>39</v>
      </c>
      <c r="K24" s="37" t="s">
        <v>40</v>
      </c>
      <c r="L24" s="40" t="s">
        <v>52</v>
      </c>
    </row>
    <row r="25" spans="2:12" ht="114">
      <c r="B25" s="34">
        <v>80111601</v>
      </c>
      <c r="C25" s="35" t="s">
        <v>958</v>
      </c>
      <c r="D25" s="41">
        <v>42766</v>
      </c>
      <c r="E25" s="37" t="s">
        <v>49</v>
      </c>
      <c r="F25" s="37" t="s">
        <v>50</v>
      </c>
      <c r="G25" s="37" t="s">
        <v>51</v>
      </c>
      <c r="H25" s="38">
        <v>21348000</v>
      </c>
      <c r="I25" s="39">
        <v>21348000</v>
      </c>
      <c r="J25" s="37" t="s">
        <v>39</v>
      </c>
      <c r="K25" s="37" t="s">
        <v>40</v>
      </c>
      <c r="L25" s="40" t="s">
        <v>52</v>
      </c>
    </row>
    <row r="26" spans="2:12" ht="114">
      <c r="B26" s="34">
        <v>80111605</v>
      </c>
      <c r="C26" s="35" t="s">
        <v>55</v>
      </c>
      <c r="D26" s="41">
        <v>42766</v>
      </c>
      <c r="E26" s="37" t="s">
        <v>49</v>
      </c>
      <c r="F26" s="37" t="s">
        <v>50</v>
      </c>
      <c r="G26" s="37" t="s">
        <v>51</v>
      </c>
      <c r="H26" s="38">
        <v>15360000</v>
      </c>
      <c r="I26" s="39">
        <v>15360000</v>
      </c>
      <c r="J26" s="37" t="s">
        <v>39</v>
      </c>
      <c r="K26" s="37" t="s">
        <v>40</v>
      </c>
      <c r="L26" s="40" t="s">
        <v>52</v>
      </c>
    </row>
    <row r="27" spans="2:12" ht="114">
      <c r="B27" s="34">
        <v>80111600</v>
      </c>
      <c r="C27" s="35" t="s">
        <v>959</v>
      </c>
      <c r="D27" s="41">
        <v>42766</v>
      </c>
      <c r="E27" s="37" t="s">
        <v>49</v>
      </c>
      <c r="F27" s="37" t="s">
        <v>50</v>
      </c>
      <c r="G27" s="37" t="s">
        <v>51</v>
      </c>
      <c r="H27" s="38">
        <v>15360000</v>
      </c>
      <c r="I27" s="39">
        <v>15360000</v>
      </c>
      <c r="J27" s="37" t="s">
        <v>39</v>
      </c>
      <c r="K27" s="37" t="s">
        <v>40</v>
      </c>
      <c r="L27" s="40" t="s">
        <v>52</v>
      </c>
    </row>
    <row r="28" spans="2:12" ht="114">
      <c r="B28" s="34">
        <v>80111600</v>
      </c>
      <c r="C28" s="35" t="s">
        <v>55</v>
      </c>
      <c r="D28" s="41">
        <v>42767</v>
      </c>
      <c r="E28" s="37" t="s">
        <v>57</v>
      </c>
      <c r="F28" s="37" t="s">
        <v>50</v>
      </c>
      <c r="G28" s="37" t="s">
        <v>51</v>
      </c>
      <c r="H28" s="38">
        <v>15360000</v>
      </c>
      <c r="I28" s="39">
        <v>15360000</v>
      </c>
      <c r="J28" s="37" t="s">
        <v>39</v>
      </c>
      <c r="K28" s="37" t="s">
        <v>40</v>
      </c>
      <c r="L28" s="40" t="s">
        <v>52</v>
      </c>
    </row>
    <row r="29" spans="2:12" ht="114">
      <c r="B29" s="34">
        <v>80111600</v>
      </c>
      <c r="C29" s="35" t="s">
        <v>960</v>
      </c>
      <c r="D29" s="41">
        <v>42736</v>
      </c>
      <c r="E29" s="37" t="s">
        <v>49</v>
      </c>
      <c r="F29" s="37" t="s">
        <v>50</v>
      </c>
      <c r="G29" s="37" t="s">
        <v>51</v>
      </c>
      <c r="H29" s="38">
        <v>445108000</v>
      </c>
      <c r="I29" s="39">
        <v>445108000</v>
      </c>
      <c r="J29" s="37" t="s">
        <v>39</v>
      </c>
      <c r="K29" s="37" t="s">
        <v>40</v>
      </c>
      <c r="L29" s="40" t="s">
        <v>52</v>
      </c>
    </row>
    <row r="30" spans="2:12" ht="28.5">
      <c r="B30" s="34">
        <v>77101504</v>
      </c>
      <c r="C30" s="35" t="s">
        <v>58</v>
      </c>
      <c r="D30" s="41">
        <v>42794</v>
      </c>
      <c r="E30" s="37" t="s">
        <v>49</v>
      </c>
      <c r="F30" s="37" t="s">
        <v>59</v>
      </c>
      <c r="G30" s="37" t="s">
        <v>51</v>
      </c>
      <c r="H30" s="38">
        <v>8000000</v>
      </c>
      <c r="I30" s="39">
        <v>8000000</v>
      </c>
      <c r="J30" s="37" t="s">
        <v>39</v>
      </c>
      <c r="K30" s="37" t="s">
        <v>40</v>
      </c>
      <c r="L30" s="40" t="s">
        <v>52</v>
      </c>
    </row>
    <row r="31" spans="2:12" ht="28.5">
      <c r="B31" s="34">
        <v>86111801</v>
      </c>
      <c r="C31" s="35" t="s">
        <v>60</v>
      </c>
      <c r="D31" s="41">
        <v>42794</v>
      </c>
      <c r="E31" s="37" t="s">
        <v>49</v>
      </c>
      <c r="F31" s="37" t="s">
        <v>59</v>
      </c>
      <c r="G31" s="37" t="s">
        <v>51</v>
      </c>
      <c r="H31" s="38">
        <v>13700000</v>
      </c>
      <c r="I31" s="39">
        <v>13700000</v>
      </c>
      <c r="J31" s="37" t="s">
        <v>39</v>
      </c>
      <c r="K31" s="37" t="s">
        <v>40</v>
      </c>
      <c r="L31" s="40" t="s">
        <v>52</v>
      </c>
    </row>
    <row r="32" spans="2:12" ht="42.75">
      <c r="B32" s="34">
        <v>81161700</v>
      </c>
      <c r="C32" s="35" t="s">
        <v>61</v>
      </c>
      <c r="D32" s="41">
        <v>42794</v>
      </c>
      <c r="E32" s="37" t="s">
        <v>49</v>
      </c>
      <c r="F32" s="37" t="s">
        <v>59</v>
      </c>
      <c r="G32" s="37" t="s">
        <v>51</v>
      </c>
      <c r="H32" s="38">
        <v>10460000</v>
      </c>
      <c r="I32" s="39">
        <v>10460000</v>
      </c>
      <c r="J32" s="37" t="s">
        <v>39</v>
      </c>
      <c r="K32" s="37" t="s">
        <v>40</v>
      </c>
      <c r="L32" s="40" t="s">
        <v>52</v>
      </c>
    </row>
    <row r="33" spans="2:12" ht="42.75">
      <c r="B33" s="34">
        <v>82101505</v>
      </c>
      <c r="C33" s="35" t="s">
        <v>62</v>
      </c>
      <c r="D33" s="41">
        <v>42794</v>
      </c>
      <c r="E33" s="37" t="s">
        <v>49</v>
      </c>
      <c r="F33" s="37" t="s">
        <v>59</v>
      </c>
      <c r="G33" s="37" t="s">
        <v>51</v>
      </c>
      <c r="H33" s="38">
        <v>4157000</v>
      </c>
      <c r="I33" s="39">
        <v>4157000</v>
      </c>
      <c r="J33" s="37" t="s">
        <v>39</v>
      </c>
      <c r="K33" s="37" t="s">
        <v>40</v>
      </c>
      <c r="L33" s="40" t="s">
        <v>52</v>
      </c>
    </row>
    <row r="34" spans="2:12" ht="28.5">
      <c r="B34" s="34">
        <v>95131606</v>
      </c>
      <c r="C34" s="35" t="s">
        <v>63</v>
      </c>
      <c r="D34" s="41">
        <v>42794</v>
      </c>
      <c r="E34" s="37" t="s">
        <v>49</v>
      </c>
      <c r="F34" s="37" t="s">
        <v>59</v>
      </c>
      <c r="G34" s="37" t="s">
        <v>51</v>
      </c>
      <c r="H34" s="38">
        <v>13510000</v>
      </c>
      <c r="I34" s="39">
        <v>13510000</v>
      </c>
      <c r="J34" s="37" t="s">
        <v>39</v>
      </c>
      <c r="K34" s="37" t="s">
        <v>40</v>
      </c>
      <c r="L34" s="40" t="s">
        <v>52</v>
      </c>
    </row>
    <row r="35" spans="2:12" ht="42.75">
      <c r="B35" s="34">
        <v>15101505</v>
      </c>
      <c r="C35" s="35" t="s">
        <v>64</v>
      </c>
      <c r="D35" s="41">
        <v>42794</v>
      </c>
      <c r="E35" s="37" t="s">
        <v>49</v>
      </c>
      <c r="F35" s="37" t="s">
        <v>59</v>
      </c>
      <c r="G35" s="37" t="s">
        <v>51</v>
      </c>
      <c r="H35" s="38">
        <v>5000000</v>
      </c>
      <c r="I35" s="39">
        <v>5000000</v>
      </c>
      <c r="J35" s="37" t="s">
        <v>39</v>
      </c>
      <c r="K35" s="37" t="s">
        <v>40</v>
      </c>
      <c r="L35" s="40" t="s">
        <v>52</v>
      </c>
    </row>
    <row r="36" spans="2:12" ht="42.75">
      <c r="B36" s="34">
        <v>78181500</v>
      </c>
      <c r="C36" s="35" t="s">
        <v>65</v>
      </c>
      <c r="D36" s="41">
        <v>42794</v>
      </c>
      <c r="E36" s="37" t="s">
        <v>49</v>
      </c>
      <c r="F36" s="37" t="s">
        <v>59</v>
      </c>
      <c r="G36" s="37" t="s">
        <v>51</v>
      </c>
      <c r="H36" s="38">
        <v>4000000</v>
      </c>
      <c r="I36" s="39">
        <v>4000000</v>
      </c>
      <c r="J36" s="37" t="s">
        <v>39</v>
      </c>
      <c r="K36" s="37" t="s">
        <v>40</v>
      </c>
      <c r="L36" s="40" t="s">
        <v>52</v>
      </c>
    </row>
    <row r="37" spans="2:12" ht="42.75">
      <c r="B37" s="34">
        <v>90101518</v>
      </c>
      <c r="C37" s="35" t="s">
        <v>66</v>
      </c>
      <c r="D37" s="41">
        <v>42794</v>
      </c>
      <c r="E37" s="37" t="s">
        <v>49</v>
      </c>
      <c r="F37" s="37" t="s">
        <v>59</v>
      </c>
      <c r="G37" s="37" t="s">
        <v>51</v>
      </c>
      <c r="H37" s="38">
        <v>15000000</v>
      </c>
      <c r="I37" s="39">
        <v>15000000</v>
      </c>
      <c r="J37" s="37" t="s">
        <v>39</v>
      </c>
      <c r="K37" s="37" t="s">
        <v>40</v>
      </c>
      <c r="L37" s="40" t="s">
        <v>52</v>
      </c>
    </row>
    <row r="38" spans="2:12" ht="28.5">
      <c r="B38" s="34">
        <v>27112000</v>
      </c>
      <c r="C38" s="35" t="s">
        <v>67</v>
      </c>
      <c r="D38" s="41">
        <v>42794</v>
      </c>
      <c r="E38" s="37" t="s">
        <v>49</v>
      </c>
      <c r="F38" s="37" t="s">
        <v>59</v>
      </c>
      <c r="G38" s="37" t="s">
        <v>51</v>
      </c>
      <c r="H38" s="38">
        <v>5000000</v>
      </c>
      <c r="I38" s="39">
        <v>5000000</v>
      </c>
      <c r="J38" s="37" t="s">
        <v>39</v>
      </c>
      <c r="K38" s="37" t="s">
        <v>40</v>
      </c>
      <c r="L38" s="40" t="s">
        <v>52</v>
      </c>
    </row>
    <row r="39" spans="2:12" ht="28.5">
      <c r="B39" s="34">
        <v>46181500</v>
      </c>
      <c r="C39" s="35" t="s">
        <v>68</v>
      </c>
      <c r="D39" s="41">
        <v>42794</v>
      </c>
      <c r="E39" s="37" t="s">
        <v>49</v>
      </c>
      <c r="F39" s="37" t="s">
        <v>59</v>
      </c>
      <c r="G39" s="37" t="s">
        <v>51</v>
      </c>
      <c r="H39" s="38">
        <v>5000000</v>
      </c>
      <c r="I39" s="39">
        <v>5000000</v>
      </c>
      <c r="J39" s="37" t="s">
        <v>39</v>
      </c>
      <c r="K39" s="37" t="s">
        <v>40</v>
      </c>
      <c r="L39" s="40" t="s">
        <v>52</v>
      </c>
    </row>
    <row r="40" spans="2:12" ht="28.5">
      <c r="B40" s="34">
        <v>44110000</v>
      </c>
      <c r="C40" s="35" t="s">
        <v>69</v>
      </c>
      <c r="D40" s="41">
        <v>42794</v>
      </c>
      <c r="E40" s="37" t="s">
        <v>49</v>
      </c>
      <c r="F40" s="37" t="s">
        <v>59</v>
      </c>
      <c r="G40" s="37" t="s">
        <v>51</v>
      </c>
      <c r="H40" s="38">
        <v>4000000</v>
      </c>
      <c r="I40" s="39">
        <v>4000000</v>
      </c>
      <c r="J40" s="37" t="s">
        <v>39</v>
      </c>
      <c r="K40" s="37" t="s">
        <v>40</v>
      </c>
      <c r="L40" s="40" t="s">
        <v>52</v>
      </c>
    </row>
    <row r="41" spans="2:12" ht="42.75">
      <c r="B41" s="34">
        <v>86161705</v>
      </c>
      <c r="C41" s="35" t="s">
        <v>70</v>
      </c>
      <c r="D41" s="41">
        <v>42794</v>
      </c>
      <c r="E41" s="37" t="s">
        <v>49</v>
      </c>
      <c r="F41" s="37" t="s">
        <v>59</v>
      </c>
      <c r="G41" s="37" t="s">
        <v>51</v>
      </c>
      <c r="H41" s="38">
        <v>4000000</v>
      </c>
      <c r="I41" s="39">
        <v>4000000</v>
      </c>
      <c r="J41" s="37" t="s">
        <v>39</v>
      </c>
      <c r="K41" s="37" t="s">
        <v>40</v>
      </c>
      <c r="L41" s="40" t="s">
        <v>52</v>
      </c>
    </row>
    <row r="42" spans="2:12" ht="28.5">
      <c r="B42" s="34">
        <v>25101801</v>
      </c>
      <c r="C42" s="35" t="s">
        <v>71</v>
      </c>
      <c r="D42" s="41">
        <v>42794</v>
      </c>
      <c r="E42" s="37" t="s">
        <v>49</v>
      </c>
      <c r="F42" s="37" t="s">
        <v>59</v>
      </c>
      <c r="G42" s="37" t="s">
        <v>51</v>
      </c>
      <c r="H42" s="38">
        <v>7479000</v>
      </c>
      <c r="I42" s="39">
        <v>7479000</v>
      </c>
      <c r="J42" s="37" t="s">
        <v>39</v>
      </c>
      <c r="K42" s="37" t="s">
        <v>40</v>
      </c>
      <c r="L42" s="40" t="s">
        <v>52</v>
      </c>
    </row>
    <row r="43" spans="2:12" ht="57">
      <c r="B43" s="34">
        <v>90151802</v>
      </c>
      <c r="C43" s="35" t="s">
        <v>72</v>
      </c>
      <c r="D43" s="41">
        <v>42794</v>
      </c>
      <c r="E43" s="37" t="s">
        <v>49</v>
      </c>
      <c r="F43" s="37" t="s">
        <v>59</v>
      </c>
      <c r="G43" s="37" t="s">
        <v>73</v>
      </c>
      <c r="H43" s="38">
        <v>92000000</v>
      </c>
      <c r="I43" s="39">
        <v>92000000</v>
      </c>
      <c r="J43" s="37" t="s">
        <v>39</v>
      </c>
      <c r="K43" s="37" t="s">
        <v>40</v>
      </c>
      <c r="L43" s="40" t="s">
        <v>52</v>
      </c>
    </row>
    <row r="44" spans="2:12" ht="28.5">
      <c r="B44" s="34">
        <v>80111620</v>
      </c>
      <c r="C44" s="35" t="s">
        <v>74</v>
      </c>
      <c r="D44" s="41">
        <v>42737</v>
      </c>
      <c r="E44" s="37" t="s">
        <v>43</v>
      </c>
      <c r="F44" s="37" t="s">
        <v>75</v>
      </c>
      <c r="G44" s="37" t="s">
        <v>76</v>
      </c>
      <c r="H44" s="38">
        <f aca="true" t="shared" si="0" ref="H44:H61">2200000*12</f>
        <v>26400000</v>
      </c>
      <c r="I44" s="39">
        <f>H44</f>
        <v>26400000</v>
      </c>
      <c r="J44" s="37" t="s">
        <v>77</v>
      </c>
      <c r="K44" s="37" t="s">
        <v>40</v>
      </c>
      <c r="L44" s="40" t="s">
        <v>78</v>
      </c>
    </row>
    <row r="45" spans="2:12" ht="28.5">
      <c r="B45" s="34">
        <v>80111620</v>
      </c>
      <c r="C45" s="35" t="s">
        <v>74</v>
      </c>
      <c r="D45" s="41">
        <v>42737</v>
      </c>
      <c r="E45" s="37" t="s">
        <v>43</v>
      </c>
      <c r="F45" s="37" t="s">
        <v>75</v>
      </c>
      <c r="G45" s="37" t="s">
        <v>76</v>
      </c>
      <c r="H45" s="38">
        <f t="shared" si="0"/>
        <v>26400000</v>
      </c>
      <c r="I45" s="39">
        <f aca="true" t="shared" si="1" ref="I45:I70">H45</f>
        <v>26400000</v>
      </c>
      <c r="J45" s="37" t="s">
        <v>77</v>
      </c>
      <c r="K45" s="37" t="s">
        <v>40</v>
      </c>
      <c r="L45" s="40" t="s">
        <v>78</v>
      </c>
    </row>
    <row r="46" spans="2:12" ht="28.5">
      <c r="B46" s="34">
        <v>80111620</v>
      </c>
      <c r="C46" s="35" t="s">
        <v>74</v>
      </c>
      <c r="D46" s="41">
        <v>42737</v>
      </c>
      <c r="E46" s="37" t="s">
        <v>43</v>
      </c>
      <c r="F46" s="37" t="s">
        <v>75</v>
      </c>
      <c r="G46" s="37" t="s">
        <v>76</v>
      </c>
      <c r="H46" s="38">
        <f t="shared" si="0"/>
        <v>26400000</v>
      </c>
      <c r="I46" s="39">
        <f t="shared" si="1"/>
        <v>26400000</v>
      </c>
      <c r="J46" s="37" t="s">
        <v>77</v>
      </c>
      <c r="K46" s="37" t="s">
        <v>40</v>
      </c>
      <c r="L46" s="40" t="s">
        <v>78</v>
      </c>
    </row>
    <row r="47" spans="2:12" ht="28.5">
      <c r="B47" s="34">
        <v>80111620</v>
      </c>
      <c r="C47" s="35" t="s">
        <v>74</v>
      </c>
      <c r="D47" s="41">
        <v>42737</v>
      </c>
      <c r="E47" s="37" t="s">
        <v>43</v>
      </c>
      <c r="F47" s="37" t="s">
        <v>75</v>
      </c>
      <c r="G47" s="37" t="s">
        <v>76</v>
      </c>
      <c r="H47" s="38">
        <f t="shared" si="0"/>
        <v>26400000</v>
      </c>
      <c r="I47" s="39">
        <f t="shared" si="1"/>
        <v>26400000</v>
      </c>
      <c r="J47" s="37" t="s">
        <v>77</v>
      </c>
      <c r="K47" s="37" t="s">
        <v>40</v>
      </c>
      <c r="L47" s="40" t="s">
        <v>78</v>
      </c>
    </row>
    <row r="48" spans="2:12" ht="28.5">
      <c r="B48" s="34">
        <v>80111620</v>
      </c>
      <c r="C48" s="35" t="s">
        <v>74</v>
      </c>
      <c r="D48" s="41">
        <v>42737</v>
      </c>
      <c r="E48" s="37" t="s">
        <v>43</v>
      </c>
      <c r="F48" s="37" t="s">
        <v>75</v>
      </c>
      <c r="G48" s="37" t="s">
        <v>76</v>
      </c>
      <c r="H48" s="38">
        <f t="shared" si="0"/>
        <v>26400000</v>
      </c>
      <c r="I48" s="39">
        <f t="shared" si="1"/>
        <v>26400000</v>
      </c>
      <c r="J48" s="37" t="s">
        <v>77</v>
      </c>
      <c r="K48" s="37" t="s">
        <v>40</v>
      </c>
      <c r="L48" s="40" t="s">
        <v>78</v>
      </c>
    </row>
    <row r="49" spans="2:12" ht="28.5">
      <c r="B49" s="34">
        <v>80111614</v>
      </c>
      <c r="C49" s="35" t="s">
        <v>79</v>
      </c>
      <c r="D49" s="41">
        <v>42737</v>
      </c>
      <c r="E49" s="37" t="s">
        <v>43</v>
      </c>
      <c r="F49" s="37" t="s">
        <v>75</v>
      </c>
      <c r="G49" s="37" t="s">
        <v>76</v>
      </c>
      <c r="H49" s="38">
        <f t="shared" si="0"/>
        <v>26400000</v>
      </c>
      <c r="I49" s="39">
        <f t="shared" si="1"/>
        <v>26400000</v>
      </c>
      <c r="J49" s="37" t="s">
        <v>77</v>
      </c>
      <c r="K49" s="37" t="s">
        <v>40</v>
      </c>
      <c r="L49" s="40" t="s">
        <v>78</v>
      </c>
    </row>
    <row r="50" spans="2:12" ht="28.5">
      <c r="B50" s="34">
        <v>80111614</v>
      </c>
      <c r="C50" s="35" t="s">
        <v>79</v>
      </c>
      <c r="D50" s="41">
        <v>42737</v>
      </c>
      <c r="E50" s="37" t="s">
        <v>43</v>
      </c>
      <c r="F50" s="37" t="s">
        <v>75</v>
      </c>
      <c r="G50" s="37" t="s">
        <v>76</v>
      </c>
      <c r="H50" s="38">
        <f t="shared" si="0"/>
        <v>26400000</v>
      </c>
      <c r="I50" s="39">
        <f t="shared" si="1"/>
        <v>26400000</v>
      </c>
      <c r="J50" s="37" t="s">
        <v>77</v>
      </c>
      <c r="K50" s="37" t="s">
        <v>40</v>
      </c>
      <c r="L50" s="40" t="s">
        <v>78</v>
      </c>
    </row>
    <row r="51" spans="2:12" ht="28.5">
      <c r="B51" s="34">
        <v>80111614</v>
      </c>
      <c r="C51" s="35" t="s">
        <v>79</v>
      </c>
      <c r="D51" s="41">
        <v>42737</v>
      </c>
      <c r="E51" s="37" t="s">
        <v>43</v>
      </c>
      <c r="F51" s="37" t="s">
        <v>75</v>
      </c>
      <c r="G51" s="37" t="s">
        <v>76</v>
      </c>
      <c r="H51" s="38">
        <f t="shared" si="0"/>
        <v>26400000</v>
      </c>
      <c r="I51" s="39">
        <f t="shared" si="1"/>
        <v>26400000</v>
      </c>
      <c r="J51" s="37" t="s">
        <v>77</v>
      </c>
      <c r="K51" s="37" t="s">
        <v>40</v>
      </c>
      <c r="L51" s="40" t="s">
        <v>78</v>
      </c>
    </row>
    <row r="52" spans="2:12" ht="28.5">
      <c r="B52" s="34">
        <v>80111614</v>
      </c>
      <c r="C52" s="35" t="s">
        <v>79</v>
      </c>
      <c r="D52" s="41">
        <v>42737</v>
      </c>
      <c r="E52" s="37" t="s">
        <v>43</v>
      </c>
      <c r="F52" s="37" t="s">
        <v>75</v>
      </c>
      <c r="G52" s="37" t="s">
        <v>76</v>
      </c>
      <c r="H52" s="38">
        <f t="shared" si="0"/>
        <v>26400000</v>
      </c>
      <c r="I52" s="39">
        <f t="shared" si="1"/>
        <v>26400000</v>
      </c>
      <c r="J52" s="37" t="s">
        <v>77</v>
      </c>
      <c r="K52" s="37" t="s">
        <v>40</v>
      </c>
      <c r="L52" s="40" t="s">
        <v>78</v>
      </c>
    </row>
    <row r="53" spans="2:12" ht="28.5">
      <c r="B53" s="34">
        <v>80111614</v>
      </c>
      <c r="C53" s="35" t="s">
        <v>79</v>
      </c>
      <c r="D53" s="41">
        <v>42737</v>
      </c>
      <c r="E53" s="37" t="s">
        <v>43</v>
      </c>
      <c r="F53" s="37" t="s">
        <v>75</v>
      </c>
      <c r="G53" s="37" t="s">
        <v>76</v>
      </c>
      <c r="H53" s="38">
        <f t="shared" si="0"/>
        <v>26400000</v>
      </c>
      <c r="I53" s="39">
        <f t="shared" si="1"/>
        <v>26400000</v>
      </c>
      <c r="J53" s="37" t="s">
        <v>77</v>
      </c>
      <c r="K53" s="37" t="s">
        <v>40</v>
      </c>
      <c r="L53" s="40" t="s">
        <v>78</v>
      </c>
    </row>
    <row r="54" spans="2:12" ht="28.5">
      <c r="B54" s="34">
        <v>80111614</v>
      </c>
      <c r="C54" s="35" t="s">
        <v>80</v>
      </c>
      <c r="D54" s="41">
        <v>42737</v>
      </c>
      <c r="E54" s="37" t="s">
        <v>43</v>
      </c>
      <c r="F54" s="37" t="s">
        <v>75</v>
      </c>
      <c r="G54" s="37" t="s">
        <v>76</v>
      </c>
      <c r="H54" s="38">
        <f t="shared" si="0"/>
        <v>26400000</v>
      </c>
      <c r="I54" s="39">
        <f t="shared" si="1"/>
        <v>26400000</v>
      </c>
      <c r="J54" s="37" t="s">
        <v>77</v>
      </c>
      <c r="K54" s="37" t="s">
        <v>40</v>
      </c>
      <c r="L54" s="40" t="s">
        <v>78</v>
      </c>
    </row>
    <row r="55" spans="2:12" ht="28.5">
      <c r="B55" s="34">
        <v>80111614</v>
      </c>
      <c r="C55" s="35" t="s">
        <v>80</v>
      </c>
      <c r="D55" s="41">
        <v>42737</v>
      </c>
      <c r="E55" s="37" t="s">
        <v>43</v>
      </c>
      <c r="F55" s="37" t="s">
        <v>75</v>
      </c>
      <c r="G55" s="37" t="s">
        <v>76</v>
      </c>
      <c r="H55" s="38">
        <f t="shared" si="0"/>
        <v>26400000</v>
      </c>
      <c r="I55" s="39">
        <f t="shared" si="1"/>
        <v>26400000</v>
      </c>
      <c r="J55" s="37" t="s">
        <v>77</v>
      </c>
      <c r="K55" s="37" t="s">
        <v>40</v>
      </c>
      <c r="L55" s="40" t="s">
        <v>78</v>
      </c>
    </row>
    <row r="56" spans="2:12" ht="28.5">
      <c r="B56" s="34">
        <v>80111614</v>
      </c>
      <c r="C56" s="35" t="s">
        <v>81</v>
      </c>
      <c r="D56" s="41">
        <v>42737</v>
      </c>
      <c r="E56" s="37" t="s">
        <v>43</v>
      </c>
      <c r="F56" s="37" t="s">
        <v>75</v>
      </c>
      <c r="G56" s="37" t="s">
        <v>76</v>
      </c>
      <c r="H56" s="38">
        <f t="shared" si="0"/>
        <v>26400000</v>
      </c>
      <c r="I56" s="39">
        <f t="shared" si="1"/>
        <v>26400000</v>
      </c>
      <c r="J56" s="37" t="s">
        <v>77</v>
      </c>
      <c r="K56" s="37" t="s">
        <v>40</v>
      </c>
      <c r="L56" s="40" t="s">
        <v>78</v>
      </c>
    </row>
    <row r="57" spans="2:12" ht="28.5">
      <c r="B57" s="34">
        <v>80111614</v>
      </c>
      <c r="C57" s="35" t="s">
        <v>81</v>
      </c>
      <c r="D57" s="41">
        <v>42737</v>
      </c>
      <c r="E57" s="37" t="s">
        <v>43</v>
      </c>
      <c r="F57" s="37" t="s">
        <v>75</v>
      </c>
      <c r="G57" s="37" t="s">
        <v>76</v>
      </c>
      <c r="H57" s="38">
        <f t="shared" si="0"/>
        <v>26400000</v>
      </c>
      <c r="I57" s="39">
        <f t="shared" si="1"/>
        <v>26400000</v>
      </c>
      <c r="J57" s="37" t="s">
        <v>77</v>
      </c>
      <c r="K57" s="37" t="s">
        <v>40</v>
      </c>
      <c r="L57" s="40" t="s">
        <v>78</v>
      </c>
    </row>
    <row r="58" spans="2:12" ht="28.5">
      <c r="B58" s="34">
        <v>80111620</v>
      </c>
      <c r="C58" s="35" t="s">
        <v>82</v>
      </c>
      <c r="D58" s="41">
        <v>42737</v>
      </c>
      <c r="E58" s="37" t="s">
        <v>43</v>
      </c>
      <c r="F58" s="37" t="s">
        <v>75</v>
      </c>
      <c r="G58" s="37" t="s">
        <v>76</v>
      </c>
      <c r="H58" s="38">
        <f t="shared" si="0"/>
        <v>26400000</v>
      </c>
      <c r="I58" s="39">
        <f t="shared" si="1"/>
        <v>26400000</v>
      </c>
      <c r="J58" s="37" t="s">
        <v>77</v>
      </c>
      <c r="K58" s="37" t="s">
        <v>40</v>
      </c>
      <c r="L58" s="40" t="s">
        <v>78</v>
      </c>
    </row>
    <row r="59" spans="2:12" ht="28.5">
      <c r="B59" s="34">
        <v>80111620</v>
      </c>
      <c r="C59" s="35" t="s">
        <v>83</v>
      </c>
      <c r="D59" s="41">
        <v>42737</v>
      </c>
      <c r="E59" s="37" t="s">
        <v>43</v>
      </c>
      <c r="F59" s="37" t="s">
        <v>75</v>
      </c>
      <c r="G59" s="37" t="s">
        <v>76</v>
      </c>
      <c r="H59" s="38">
        <f t="shared" si="0"/>
        <v>26400000</v>
      </c>
      <c r="I59" s="39">
        <f t="shared" si="1"/>
        <v>26400000</v>
      </c>
      <c r="J59" s="37" t="s">
        <v>77</v>
      </c>
      <c r="K59" s="37" t="s">
        <v>40</v>
      </c>
      <c r="L59" s="40" t="s">
        <v>78</v>
      </c>
    </row>
    <row r="60" spans="2:12" ht="28.5">
      <c r="B60" s="34">
        <v>80111620</v>
      </c>
      <c r="C60" s="35" t="s">
        <v>83</v>
      </c>
      <c r="D60" s="41">
        <v>42737</v>
      </c>
      <c r="E60" s="37" t="s">
        <v>43</v>
      </c>
      <c r="F60" s="37" t="s">
        <v>75</v>
      </c>
      <c r="G60" s="37" t="s">
        <v>76</v>
      </c>
      <c r="H60" s="38">
        <f t="shared" si="0"/>
        <v>26400000</v>
      </c>
      <c r="I60" s="39">
        <f t="shared" si="1"/>
        <v>26400000</v>
      </c>
      <c r="J60" s="37" t="s">
        <v>77</v>
      </c>
      <c r="K60" s="37" t="s">
        <v>40</v>
      </c>
      <c r="L60" s="40" t="s">
        <v>78</v>
      </c>
    </row>
    <row r="61" spans="2:12" ht="28.5">
      <c r="B61" s="34">
        <v>80111620</v>
      </c>
      <c r="C61" s="35" t="s">
        <v>84</v>
      </c>
      <c r="D61" s="41">
        <v>42737</v>
      </c>
      <c r="E61" s="37" t="s">
        <v>43</v>
      </c>
      <c r="F61" s="37" t="s">
        <v>75</v>
      </c>
      <c r="G61" s="37" t="s">
        <v>76</v>
      </c>
      <c r="H61" s="38">
        <f t="shared" si="0"/>
        <v>26400000</v>
      </c>
      <c r="I61" s="39">
        <f t="shared" si="1"/>
        <v>26400000</v>
      </c>
      <c r="J61" s="37" t="s">
        <v>77</v>
      </c>
      <c r="K61" s="37" t="s">
        <v>40</v>
      </c>
      <c r="L61" s="40" t="s">
        <v>78</v>
      </c>
    </row>
    <row r="62" spans="2:12" ht="28.5">
      <c r="B62" s="34">
        <v>80111620</v>
      </c>
      <c r="C62" s="35" t="s">
        <v>85</v>
      </c>
      <c r="D62" s="41">
        <v>42737</v>
      </c>
      <c r="E62" s="37" t="s">
        <v>57</v>
      </c>
      <c r="F62" s="37" t="s">
        <v>75</v>
      </c>
      <c r="G62" s="37" t="s">
        <v>76</v>
      </c>
      <c r="H62" s="38">
        <f>2200000*11</f>
        <v>24200000</v>
      </c>
      <c r="I62" s="39">
        <f t="shared" si="1"/>
        <v>24200000</v>
      </c>
      <c r="J62" s="37" t="s">
        <v>77</v>
      </c>
      <c r="K62" s="37" t="s">
        <v>40</v>
      </c>
      <c r="L62" s="40" t="s">
        <v>78</v>
      </c>
    </row>
    <row r="63" spans="2:12" ht="42.75">
      <c r="B63" s="34">
        <v>80111620</v>
      </c>
      <c r="C63" s="35" t="s">
        <v>86</v>
      </c>
      <c r="D63" s="41">
        <v>42737</v>
      </c>
      <c r="E63" s="37" t="s">
        <v>43</v>
      </c>
      <c r="F63" s="37" t="s">
        <v>75</v>
      </c>
      <c r="G63" s="37" t="s">
        <v>76</v>
      </c>
      <c r="H63" s="38">
        <f>2200000*12*2</f>
        <v>52800000</v>
      </c>
      <c r="I63" s="39">
        <f t="shared" si="1"/>
        <v>52800000</v>
      </c>
      <c r="J63" s="37" t="s">
        <v>77</v>
      </c>
      <c r="K63" s="37" t="s">
        <v>40</v>
      </c>
      <c r="L63" s="40" t="s">
        <v>78</v>
      </c>
    </row>
    <row r="64" spans="2:12" ht="28.5">
      <c r="B64" s="34">
        <v>80111620</v>
      </c>
      <c r="C64" s="35" t="s">
        <v>87</v>
      </c>
      <c r="D64" s="41">
        <v>42737</v>
      </c>
      <c r="E64" s="37" t="s">
        <v>43</v>
      </c>
      <c r="F64" s="37" t="s">
        <v>75</v>
      </c>
      <c r="G64" s="37" t="s">
        <v>76</v>
      </c>
      <c r="H64" s="38">
        <f>2200000*12</f>
        <v>26400000</v>
      </c>
      <c r="I64" s="39">
        <f t="shared" si="1"/>
        <v>26400000</v>
      </c>
      <c r="J64" s="37" t="s">
        <v>77</v>
      </c>
      <c r="K64" s="37" t="s">
        <v>40</v>
      </c>
      <c r="L64" s="40" t="s">
        <v>78</v>
      </c>
    </row>
    <row r="65" spans="2:12" ht="28.5">
      <c r="B65" s="34">
        <v>80111620</v>
      </c>
      <c r="C65" s="35" t="s">
        <v>88</v>
      </c>
      <c r="D65" s="41">
        <v>42767</v>
      </c>
      <c r="E65" s="37" t="s">
        <v>57</v>
      </c>
      <c r="F65" s="37" t="s">
        <v>75</v>
      </c>
      <c r="G65" s="37" t="s">
        <v>76</v>
      </c>
      <c r="H65" s="38">
        <f>2200000*11</f>
        <v>24200000</v>
      </c>
      <c r="I65" s="39">
        <f t="shared" si="1"/>
        <v>24200000</v>
      </c>
      <c r="J65" s="37" t="s">
        <v>77</v>
      </c>
      <c r="K65" s="37" t="s">
        <v>40</v>
      </c>
      <c r="L65" s="40" t="s">
        <v>78</v>
      </c>
    </row>
    <row r="66" spans="2:12" ht="28.5">
      <c r="B66" s="34">
        <v>80111620</v>
      </c>
      <c r="C66" s="35" t="s">
        <v>89</v>
      </c>
      <c r="D66" s="41">
        <v>42737</v>
      </c>
      <c r="E66" s="37" t="s">
        <v>90</v>
      </c>
      <c r="F66" s="37" t="s">
        <v>75</v>
      </c>
      <c r="G66" s="37" t="s">
        <v>76</v>
      </c>
      <c r="H66" s="38">
        <f>1800000*2</f>
        <v>3600000</v>
      </c>
      <c r="I66" s="39">
        <f t="shared" si="1"/>
        <v>3600000</v>
      </c>
      <c r="J66" s="37" t="s">
        <v>77</v>
      </c>
      <c r="K66" s="37" t="s">
        <v>40</v>
      </c>
      <c r="L66" s="40" t="s">
        <v>78</v>
      </c>
    </row>
    <row r="67" spans="2:12" ht="28.5">
      <c r="B67" s="34">
        <v>80111620</v>
      </c>
      <c r="C67" s="35" t="s">
        <v>91</v>
      </c>
      <c r="D67" s="41">
        <v>42767</v>
      </c>
      <c r="E67" s="37" t="s">
        <v>57</v>
      </c>
      <c r="F67" s="37" t="s">
        <v>75</v>
      </c>
      <c r="G67" s="37" t="s">
        <v>76</v>
      </c>
      <c r="H67" s="38">
        <f>1400000*11</f>
        <v>15400000</v>
      </c>
      <c r="I67" s="39">
        <f t="shared" si="1"/>
        <v>15400000</v>
      </c>
      <c r="J67" s="37" t="s">
        <v>77</v>
      </c>
      <c r="K67" s="37" t="s">
        <v>40</v>
      </c>
      <c r="L67" s="40" t="s">
        <v>78</v>
      </c>
    </row>
    <row r="68" spans="2:12" ht="28.5">
      <c r="B68" s="34">
        <v>80111615</v>
      </c>
      <c r="C68" s="35" t="s">
        <v>92</v>
      </c>
      <c r="D68" s="41">
        <v>42767</v>
      </c>
      <c r="E68" s="37" t="s">
        <v>57</v>
      </c>
      <c r="F68" s="37" t="s">
        <v>75</v>
      </c>
      <c r="G68" s="37" t="s">
        <v>76</v>
      </c>
      <c r="H68" s="38">
        <v>11076000</v>
      </c>
      <c r="I68" s="39">
        <f t="shared" si="1"/>
        <v>11076000</v>
      </c>
      <c r="J68" s="37" t="s">
        <v>77</v>
      </c>
      <c r="K68" s="37" t="s">
        <v>40</v>
      </c>
      <c r="L68" s="40" t="s">
        <v>78</v>
      </c>
    </row>
    <row r="69" spans="2:12" ht="28.5">
      <c r="B69" s="34">
        <v>80141607</v>
      </c>
      <c r="C69" s="35" t="s">
        <v>93</v>
      </c>
      <c r="D69" s="41">
        <v>42781</v>
      </c>
      <c r="E69" s="37" t="s">
        <v>94</v>
      </c>
      <c r="F69" s="37" t="s">
        <v>95</v>
      </c>
      <c r="G69" s="37" t="s">
        <v>96</v>
      </c>
      <c r="H69" s="38">
        <v>30000000</v>
      </c>
      <c r="I69" s="39">
        <v>3000000</v>
      </c>
      <c r="J69" s="37" t="s">
        <v>77</v>
      </c>
      <c r="K69" s="37" t="s">
        <v>40</v>
      </c>
      <c r="L69" s="40" t="s">
        <v>78</v>
      </c>
    </row>
    <row r="70" spans="2:12" ht="28.5">
      <c r="B70" s="34">
        <v>80111620</v>
      </c>
      <c r="C70" s="35" t="s">
        <v>97</v>
      </c>
      <c r="D70" s="41">
        <v>42795</v>
      </c>
      <c r="E70" s="37" t="s">
        <v>47</v>
      </c>
      <c r="F70" s="37" t="s">
        <v>98</v>
      </c>
      <c r="G70" s="37" t="s">
        <v>76</v>
      </c>
      <c r="H70" s="38">
        <f>10*6*300000</f>
        <v>18000000</v>
      </c>
      <c r="I70" s="39">
        <f t="shared" si="1"/>
        <v>18000000</v>
      </c>
      <c r="J70" s="37" t="s">
        <v>77</v>
      </c>
      <c r="K70" s="37" t="s">
        <v>40</v>
      </c>
      <c r="L70" s="40" t="s">
        <v>78</v>
      </c>
    </row>
    <row r="71" spans="2:12" ht="28.5">
      <c r="B71" s="34">
        <v>10122100</v>
      </c>
      <c r="C71" s="35" t="s">
        <v>99</v>
      </c>
      <c r="D71" s="41">
        <v>42781</v>
      </c>
      <c r="E71" s="37" t="s">
        <v>94</v>
      </c>
      <c r="F71" s="37" t="s">
        <v>100</v>
      </c>
      <c r="G71" s="37" t="s">
        <v>96</v>
      </c>
      <c r="H71" s="38">
        <v>40000000</v>
      </c>
      <c r="I71" s="39">
        <f>H71</f>
        <v>40000000</v>
      </c>
      <c r="J71" s="37" t="s">
        <v>77</v>
      </c>
      <c r="K71" s="37" t="s">
        <v>40</v>
      </c>
      <c r="L71" s="40" t="s">
        <v>78</v>
      </c>
    </row>
    <row r="72" spans="2:12" ht="28.5">
      <c r="B72" s="34">
        <v>10170000</v>
      </c>
      <c r="C72" s="35" t="s">
        <v>101</v>
      </c>
      <c r="D72" s="41">
        <v>42781</v>
      </c>
      <c r="E72" s="37" t="s">
        <v>94</v>
      </c>
      <c r="F72" s="37" t="s">
        <v>100</v>
      </c>
      <c r="G72" s="37" t="s">
        <v>96</v>
      </c>
      <c r="H72" s="38">
        <v>80000000</v>
      </c>
      <c r="I72" s="39">
        <f aca="true" t="shared" si="2" ref="I72:I82">H72</f>
        <v>80000000</v>
      </c>
      <c r="J72" s="37" t="s">
        <v>77</v>
      </c>
      <c r="K72" s="37" t="s">
        <v>40</v>
      </c>
      <c r="L72" s="40" t="s">
        <v>78</v>
      </c>
    </row>
    <row r="73" spans="2:12" ht="28.5">
      <c r="B73" s="34">
        <v>39121700</v>
      </c>
      <c r="C73" s="35" t="s">
        <v>102</v>
      </c>
      <c r="D73" s="41">
        <v>42781</v>
      </c>
      <c r="E73" s="37" t="s">
        <v>94</v>
      </c>
      <c r="F73" s="37" t="s">
        <v>100</v>
      </c>
      <c r="G73" s="37" t="s">
        <v>96</v>
      </c>
      <c r="H73" s="38">
        <v>80000000</v>
      </c>
      <c r="I73" s="39">
        <f t="shared" si="2"/>
        <v>80000000</v>
      </c>
      <c r="J73" s="37" t="s">
        <v>77</v>
      </c>
      <c r="K73" s="37" t="s">
        <v>40</v>
      </c>
      <c r="L73" s="40" t="s">
        <v>78</v>
      </c>
    </row>
    <row r="74" spans="2:12" ht="28.5">
      <c r="B74" s="34">
        <v>10101500</v>
      </c>
      <c r="C74" s="35" t="s">
        <v>103</v>
      </c>
      <c r="D74" s="41">
        <v>42781</v>
      </c>
      <c r="E74" s="37" t="s">
        <v>104</v>
      </c>
      <c r="F74" s="37" t="s">
        <v>105</v>
      </c>
      <c r="G74" s="37" t="s">
        <v>96</v>
      </c>
      <c r="H74" s="38">
        <v>50000000</v>
      </c>
      <c r="I74" s="39">
        <f t="shared" si="2"/>
        <v>50000000</v>
      </c>
      <c r="J74" s="37" t="s">
        <v>77</v>
      </c>
      <c r="K74" s="37" t="s">
        <v>40</v>
      </c>
      <c r="L74" s="40" t="s">
        <v>78</v>
      </c>
    </row>
    <row r="75" spans="2:12" ht="28.5">
      <c r="B75" s="34">
        <v>43211507</v>
      </c>
      <c r="C75" s="35" t="s">
        <v>106</v>
      </c>
      <c r="D75" s="41">
        <v>42795</v>
      </c>
      <c r="E75" s="37" t="s">
        <v>107</v>
      </c>
      <c r="F75" s="37" t="s">
        <v>105</v>
      </c>
      <c r="G75" s="37" t="s">
        <v>96</v>
      </c>
      <c r="H75" s="38">
        <v>20000000</v>
      </c>
      <c r="I75" s="39">
        <f t="shared" si="2"/>
        <v>20000000</v>
      </c>
      <c r="J75" s="37" t="s">
        <v>77</v>
      </c>
      <c r="K75" s="37" t="s">
        <v>40</v>
      </c>
      <c r="L75" s="40" t="s">
        <v>78</v>
      </c>
    </row>
    <row r="76" spans="2:12" ht="28.5">
      <c r="B76" s="34">
        <v>72154501</v>
      </c>
      <c r="C76" s="35" t="s">
        <v>108</v>
      </c>
      <c r="D76" s="41">
        <v>42795</v>
      </c>
      <c r="E76" s="37" t="s">
        <v>94</v>
      </c>
      <c r="F76" s="37" t="s">
        <v>100</v>
      </c>
      <c r="G76" s="37" t="s">
        <v>96</v>
      </c>
      <c r="H76" s="38">
        <v>50000000</v>
      </c>
      <c r="I76" s="39">
        <f t="shared" si="2"/>
        <v>50000000</v>
      </c>
      <c r="J76" s="37" t="s">
        <v>77</v>
      </c>
      <c r="K76" s="37" t="s">
        <v>40</v>
      </c>
      <c r="L76" s="40" t="s">
        <v>78</v>
      </c>
    </row>
    <row r="77" spans="2:12" ht="28.5">
      <c r="B77" s="34">
        <v>80101601</v>
      </c>
      <c r="C77" s="35" t="s">
        <v>109</v>
      </c>
      <c r="D77" s="41">
        <v>42795</v>
      </c>
      <c r="E77" s="37" t="s">
        <v>110</v>
      </c>
      <c r="F77" s="37" t="s">
        <v>111</v>
      </c>
      <c r="G77" s="37" t="s">
        <v>96</v>
      </c>
      <c r="H77" s="38">
        <v>80000000</v>
      </c>
      <c r="I77" s="39">
        <f t="shared" si="2"/>
        <v>80000000</v>
      </c>
      <c r="J77" s="37" t="s">
        <v>77</v>
      </c>
      <c r="K77" s="37" t="s">
        <v>40</v>
      </c>
      <c r="L77" s="40" t="s">
        <v>78</v>
      </c>
    </row>
    <row r="78" spans="2:12" ht="28.5">
      <c r="B78" s="34">
        <v>15101506</v>
      </c>
      <c r="C78" s="35" t="s">
        <v>112</v>
      </c>
      <c r="D78" s="41">
        <v>42795</v>
      </c>
      <c r="E78" s="37" t="s">
        <v>94</v>
      </c>
      <c r="F78" s="37" t="s">
        <v>105</v>
      </c>
      <c r="G78" s="37" t="s">
        <v>96</v>
      </c>
      <c r="H78" s="38">
        <v>3500000</v>
      </c>
      <c r="I78" s="39">
        <f t="shared" si="2"/>
        <v>3500000</v>
      </c>
      <c r="J78" s="37" t="s">
        <v>77</v>
      </c>
      <c r="K78" s="37" t="s">
        <v>40</v>
      </c>
      <c r="L78" s="40" t="s">
        <v>78</v>
      </c>
    </row>
    <row r="79" spans="2:12" ht="28.5">
      <c r="B79" s="34">
        <v>15121501</v>
      </c>
      <c r="C79" s="35" t="s">
        <v>113</v>
      </c>
      <c r="D79" s="41">
        <v>42795</v>
      </c>
      <c r="E79" s="37" t="s">
        <v>94</v>
      </c>
      <c r="F79" s="37" t="s">
        <v>105</v>
      </c>
      <c r="G79" s="37" t="s">
        <v>96</v>
      </c>
      <c r="H79" s="38">
        <v>1500000</v>
      </c>
      <c r="I79" s="39">
        <f t="shared" si="2"/>
        <v>1500000</v>
      </c>
      <c r="J79" s="37" t="s">
        <v>77</v>
      </c>
      <c r="K79" s="37" t="s">
        <v>40</v>
      </c>
      <c r="L79" s="40" t="s">
        <v>78</v>
      </c>
    </row>
    <row r="80" spans="2:12" ht="28.5">
      <c r="B80" s="34">
        <v>78111808</v>
      </c>
      <c r="C80" s="35" t="s">
        <v>114</v>
      </c>
      <c r="D80" s="41">
        <v>42795</v>
      </c>
      <c r="E80" s="37" t="s">
        <v>94</v>
      </c>
      <c r="F80" s="37" t="s">
        <v>100</v>
      </c>
      <c r="G80" s="37" t="s">
        <v>96</v>
      </c>
      <c r="H80" s="38">
        <v>25000000</v>
      </c>
      <c r="I80" s="39">
        <f t="shared" si="2"/>
        <v>25000000</v>
      </c>
      <c r="J80" s="37" t="s">
        <v>77</v>
      </c>
      <c r="K80" s="37" t="s">
        <v>40</v>
      </c>
      <c r="L80" s="40" t="s">
        <v>78</v>
      </c>
    </row>
    <row r="81" spans="2:12" ht="28.5">
      <c r="B81" s="34">
        <v>21101523</v>
      </c>
      <c r="C81" s="35" t="s">
        <v>115</v>
      </c>
      <c r="D81" s="41">
        <v>42781</v>
      </c>
      <c r="E81" s="37" t="s">
        <v>116</v>
      </c>
      <c r="F81" s="37" t="s">
        <v>100</v>
      </c>
      <c r="G81" s="37" t="s">
        <v>96</v>
      </c>
      <c r="H81" s="38">
        <v>400000000</v>
      </c>
      <c r="I81" s="39">
        <f t="shared" si="2"/>
        <v>400000000</v>
      </c>
      <c r="J81" s="37" t="s">
        <v>77</v>
      </c>
      <c r="K81" s="37" t="s">
        <v>40</v>
      </c>
      <c r="L81" s="40" t="s">
        <v>78</v>
      </c>
    </row>
    <row r="82" spans="2:12" ht="28.5">
      <c r="B82" s="34">
        <v>80111604</v>
      </c>
      <c r="C82" s="35" t="s">
        <v>117</v>
      </c>
      <c r="D82" s="41">
        <v>42781</v>
      </c>
      <c r="E82" s="37" t="s">
        <v>90</v>
      </c>
      <c r="F82" s="37" t="s">
        <v>105</v>
      </c>
      <c r="G82" s="37" t="s">
        <v>96</v>
      </c>
      <c r="H82" s="38">
        <v>10000000</v>
      </c>
      <c r="I82" s="39">
        <f t="shared" si="2"/>
        <v>10000000</v>
      </c>
      <c r="J82" s="37" t="s">
        <v>77</v>
      </c>
      <c r="K82" s="37" t="s">
        <v>40</v>
      </c>
      <c r="L82" s="40" t="s">
        <v>78</v>
      </c>
    </row>
    <row r="83" spans="2:12" ht="114">
      <c r="B83" s="34">
        <v>80111600</v>
      </c>
      <c r="C83" s="35" t="s">
        <v>118</v>
      </c>
      <c r="D83" s="41">
        <v>42736</v>
      </c>
      <c r="E83" s="37" t="s">
        <v>43</v>
      </c>
      <c r="F83" s="37" t="s">
        <v>119</v>
      </c>
      <c r="G83" s="37" t="s">
        <v>120</v>
      </c>
      <c r="H83" s="38">
        <v>24000000</v>
      </c>
      <c r="I83" s="39">
        <v>24000000</v>
      </c>
      <c r="J83" s="37" t="s">
        <v>77</v>
      </c>
      <c r="K83" s="37" t="s">
        <v>40</v>
      </c>
      <c r="L83" s="40" t="s">
        <v>121</v>
      </c>
    </row>
    <row r="84" spans="2:12" ht="114">
      <c r="B84" s="34">
        <v>80111600</v>
      </c>
      <c r="C84" s="35" t="s">
        <v>118</v>
      </c>
      <c r="D84" s="41">
        <v>42736</v>
      </c>
      <c r="E84" s="37" t="s">
        <v>43</v>
      </c>
      <c r="F84" s="37" t="s">
        <v>119</v>
      </c>
      <c r="G84" s="37" t="s">
        <v>120</v>
      </c>
      <c r="H84" s="38">
        <v>24000000</v>
      </c>
      <c r="I84" s="39">
        <v>24000000</v>
      </c>
      <c r="J84" s="37" t="s">
        <v>77</v>
      </c>
      <c r="K84" s="37" t="s">
        <v>40</v>
      </c>
      <c r="L84" s="40" t="s">
        <v>121</v>
      </c>
    </row>
    <row r="85" spans="2:12" ht="114">
      <c r="B85" s="34">
        <v>80111600</v>
      </c>
      <c r="C85" s="35" t="s">
        <v>118</v>
      </c>
      <c r="D85" s="41">
        <v>42767</v>
      </c>
      <c r="E85" s="37" t="s">
        <v>57</v>
      </c>
      <c r="F85" s="37" t="s">
        <v>119</v>
      </c>
      <c r="G85" s="37" t="s">
        <v>120</v>
      </c>
      <c r="H85" s="38">
        <v>22000000</v>
      </c>
      <c r="I85" s="39">
        <v>22000000</v>
      </c>
      <c r="J85" s="37" t="s">
        <v>77</v>
      </c>
      <c r="K85" s="37" t="s">
        <v>40</v>
      </c>
      <c r="L85" s="40" t="s">
        <v>121</v>
      </c>
    </row>
    <row r="86" spans="2:12" ht="114">
      <c r="B86" s="34">
        <v>80111600</v>
      </c>
      <c r="C86" s="35" t="s">
        <v>122</v>
      </c>
      <c r="D86" s="41">
        <v>42736</v>
      </c>
      <c r="E86" s="37" t="s">
        <v>43</v>
      </c>
      <c r="F86" s="37" t="s">
        <v>119</v>
      </c>
      <c r="G86" s="37" t="s">
        <v>120</v>
      </c>
      <c r="H86" s="38">
        <v>22000000</v>
      </c>
      <c r="I86" s="39">
        <v>22000000</v>
      </c>
      <c r="J86" s="37" t="s">
        <v>77</v>
      </c>
      <c r="K86" s="37" t="s">
        <v>40</v>
      </c>
      <c r="L86" s="40" t="s">
        <v>121</v>
      </c>
    </row>
    <row r="87" spans="2:12" ht="114">
      <c r="B87" s="34">
        <v>80111600</v>
      </c>
      <c r="C87" s="35" t="s">
        <v>122</v>
      </c>
      <c r="D87" s="41">
        <v>42736</v>
      </c>
      <c r="E87" s="37" t="s">
        <v>43</v>
      </c>
      <c r="F87" s="37" t="s">
        <v>119</v>
      </c>
      <c r="G87" s="37" t="s">
        <v>120</v>
      </c>
      <c r="H87" s="38">
        <v>16800000</v>
      </c>
      <c r="I87" s="39">
        <v>16800000</v>
      </c>
      <c r="J87" s="37" t="s">
        <v>77</v>
      </c>
      <c r="K87" s="37" t="s">
        <v>40</v>
      </c>
      <c r="L87" s="40" t="s">
        <v>121</v>
      </c>
    </row>
    <row r="88" spans="2:12" ht="99.75">
      <c r="B88" s="34">
        <v>80111600</v>
      </c>
      <c r="C88" s="35" t="s">
        <v>961</v>
      </c>
      <c r="D88" s="41">
        <v>42736</v>
      </c>
      <c r="E88" s="37" t="s">
        <v>43</v>
      </c>
      <c r="F88" s="37" t="s">
        <v>119</v>
      </c>
      <c r="G88" s="37" t="s">
        <v>120</v>
      </c>
      <c r="H88" s="38">
        <v>12000000</v>
      </c>
      <c r="I88" s="39">
        <v>12000000</v>
      </c>
      <c r="J88" s="37" t="s">
        <v>77</v>
      </c>
      <c r="K88" s="37" t="s">
        <v>40</v>
      </c>
      <c r="L88" s="40" t="s">
        <v>121</v>
      </c>
    </row>
    <row r="89" spans="2:12" ht="28.5">
      <c r="B89" s="34">
        <v>44120000</v>
      </c>
      <c r="C89" s="35" t="s">
        <v>123</v>
      </c>
      <c r="D89" s="41">
        <v>42795</v>
      </c>
      <c r="E89" s="37" t="s">
        <v>124</v>
      </c>
      <c r="F89" s="37" t="s">
        <v>48</v>
      </c>
      <c r="G89" s="37" t="s">
        <v>125</v>
      </c>
      <c r="H89" s="38">
        <v>54000000</v>
      </c>
      <c r="I89" s="39">
        <v>54000000</v>
      </c>
      <c r="J89" s="37" t="s">
        <v>77</v>
      </c>
      <c r="K89" s="37" t="s">
        <v>40</v>
      </c>
      <c r="L89" s="40" t="s">
        <v>126</v>
      </c>
    </row>
    <row r="90" spans="2:12" ht="28.5">
      <c r="B90" s="34">
        <v>44000000</v>
      </c>
      <c r="C90" s="35" t="s">
        <v>127</v>
      </c>
      <c r="D90" s="41">
        <v>42795</v>
      </c>
      <c r="E90" s="37" t="s">
        <v>124</v>
      </c>
      <c r="F90" s="37" t="s">
        <v>48</v>
      </c>
      <c r="G90" s="37" t="s">
        <v>125</v>
      </c>
      <c r="H90" s="38">
        <v>30000000</v>
      </c>
      <c r="I90" s="39">
        <v>30000000</v>
      </c>
      <c r="J90" s="37" t="s">
        <v>77</v>
      </c>
      <c r="K90" s="37" t="s">
        <v>40</v>
      </c>
      <c r="L90" s="40" t="s">
        <v>126</v>
      </c>
    </row>
    <row r="91" spans="2:12" ht="28.5">
      <c r="B91" s="34">
        <v>47130000</v>
      </c>
      <c r="C91" s="35" t="s">
        <v>128</v>
      </c>
      <c r="D91" s="41">
        <v>42795</v>
      </c>
      <c r="E91" s="37" t="s">
        <v>124</v>
      </c>
      <c r="F91" s="37" t="s">
        <v>48</v>
      </c>
      <c r="G91" s="37" t="s">
        <v>125</v>
      </c>
      <c r="H91" s="38">
        <v>30000000</v>
      </c>
      <c r="I91" s="39">
        <v>30000000</v>
      </c>
      <c r="J91" s="37" t="s">
        <v>77</v>
      </c>
      <c r="K91" s="37" t="s">
        <v>40</v>
      </c>
      <c r="L91" s="40" t="s">
        <v>126</v>
      </c>
    </row>
    <row r="92" spans="2:12" ht="28.5">
      <c r="B92" s="34">
        <v>45000000</v>
      </c>
      <c r="C92" s="35" t="s">
        <v>129</v>
      </c>
      <c r="D92" s="41">
        <v>42856</v>
      </c>
      <c r="E92" s="37" t="s">
        <v>130</v>
      </c>
      <c r="F92" s="37" t="s">
        <v>131</v>
      </c>
      <c r="G92" s="37" t="s">
        <v>125</v>
      </c>
      <c r="H92" s="38">
        <v>150000000</v>
      </c>
      <c r="I92" s="39">
        <v>36190000</v>
      </c>
      <c r="J92" s="37" t="s">
        <v>77</v>
      </c>
      <c r="K92" s="37" t="s">
        <v>40</v>
      </c>
      <c r="L92" s="40" t="s">
        <v>132</v>
      </c>
    </row>
    <row r="93" spans="2:12" ht="28.5">
      <c r="B93" s="34">
        <v>55000000</v>
      </c>
      <c r="C93" s="35" t="s">
        <v>133</v>
      </c>
      <c r="D93" s="41">
        <v>42767</v>
      </c>
      <c r="E93" s="37" t="s">
        <v>134</v>
      </c>
      <c r="F93" s="37" t="s">
        <v>48</v>
      </c>
      <c r="G93" s="37" t="s">
        <v>125</v>
      </c>
      <c r="H93" s="38">
        <v>62000000</v>
      </c>
      <c r="I93" s="39">
        <v>44500000</v>
      </c>
      <c r="J93" s="37" t="s">
        <v>77</v>
      </c>
      <c r="K93" s="37" t="s">
        <v>40</v>
      </c>
      <c r="L93" s="40" t="s">
        <v>135</v>
      </c>
    </row>
    <row r="94" spans="2:12" ht="28.5">
      <c r="B94" s="34">
        <v>39000000</v>
      </c>
      <c r="C94" s="35" t="s">
        <v>136</v>
      </c>
      <c r="D94" s="41">
        <v>42767</v>
      </c>
      <c r="E94" s="37" t="s">
        <v>134</v>
      </c>
      <c r="F94" s="37" t="s">
        <v>48</v>
      </c>
      <c r="G94" s="37" t="s">
        <v>125</v>
      </c>
      <c r="H94" s="38">
        <v>62000000</v>
      </c>
      <c r="I94" s="39">
        <v>52000000</v>
      </c>
      <c r="J94" s="37" t="s">
        <v>77</v>
      </c>
      <c r="K94" s="37" t="s">
        <v>40</v>
      </c>
      <c r="L94" s="40" t="s">
        <v>137</v>
      </c>
    </row>
    <row r="95" spans="2:12" ht="28.5">
      <c r="B95" s="34">
        <v>53000000</v>
      </c>
      <c r="C95" s="35" t="s">
        <v>138</v>
      </c>
      <c r="D95" s="41">
        <v>42795</v>
      </c>
      <c r="E95" s="37" t="s">
        <v>124</v>
      </c>
      <c r="F95" s="37" t="s">
        <v>131</v>
      </c>
      <c r="G95" s="37" t="s">
        <v>125</v>
      </c>
      <c r="H95" s="38">
        <v>500000000</v>
      </c>
      <c r="I95" s="39">
        <v>297000000</v>
      </c>
      <c r="J95" s="37" t="s">
        <v>77</v>
      </c>
      <c r="K95" s="37" t="s">
        <v>40</v>
      </c>
      <c r="L95" s="40" t="s">
        <v>137</v>
      </c>
    </row>
    <row r="96" spans="2:12" ht="28.5">
      <c r="B96" s="34">
        <v>53000000</v>
      </c>
      <c r="C96" s="35" t="s">
        <v>139</v>
      </c>
      <c r="D96" s="41">
        <v>42767</v>
      </c>
      <c r="E96" s="37" t="s">
        <v>134</v>
      </c>
      <c r="F96" s="37" t="s">
        <v>48</v>
      </c>
      <c r="G96" s="37" t="s">
        <v>125</v>
      </c>
      <c r="H96" s="38">
        <v>62000000</v>
      </c>
      <c r="I96" s="39">
        <v>36000000</v>
      </c>
      <c r="J96" s="37" t="s">
        <v>77</v>
      </c>
      <c r="K96" s="37" t="s">
        <v>40</v>
      </c>
      <c r="L96" s="40" t="s">
        <v>137</v>
      </c>
    </row>
    <row r="97" spans="2:12" ht="28.5">
      <c r="B97" s="34">
        <v>53000000</v>
      </c>
      <c r="C97" s="35" t="s">
        <v>140</v>
      </c>
      <c r="D97" s="41">
        <v>42795</v>
      </c>
      <c r="E97" s="37" t="s">
        <v>124</v>
      </c>
      <c r="F97" s="37" t="s">
        <v>131</v>
      </c>
      <c r="G97" s="37" t="s">
        <v>125</v>
      </c>
      <c r="H97" s="38">
        <v>62000000</v>
      </c>
      <c r="I97" s="39">
        <v>4500000</v>
      </c>
      <c r="J97" s="37" t="s">
        <v>77</v>
      </c>
      <c r="K97" s="37" t="s">
        <v>40</v>
      </c>
      <c r="L97" s="40" t="s">
        <v>135</v>
      </c>
    </row>
    <row r="98" spans="2:12" ht="28.5">
      <c r="B98" s="34">
        <v>53000000</v>
      </c>
      <c r="C98" s="35" t="s">
        <v>141</v>
      </c>
      <c r="D98" s="41">
        <v>42795</v>
      </c>
      <c r="E98" s="37" t="s">
        <v>124</v>
      </c>
      <c r="F98" s="37" t="s">
        <v>131</v>
      </c>
      <c r="G98" s="37" t="s">
        <v>125</v>
      </c>
      <c r="H98" s="38">
        <f>(7%*I98)+I98</f>
        <v>64200000</v>
      </c>
      <c r="I98" s="39">
        <v>60000000</v>
      </c>
      <c r="J98" s="37" t="s">
        <v>77</v>
      </c>
      <c r="K98" s="37" t="s">
        <v>40</v>
      </c>
      <c r="L98" s="40" t="s">
        <v>142</v>
      </c>
    </row>
    <row r="99" spans="2:12" ht="28.5">
      <c r="B99" s="34">
        <v>43230000</v>
      </c>
      <c r="C99" s="35" t="s">
        <v>143</v>
      </c>
      <c r="D99" s="41">
        <v>42767</v>
      </c>
      <c r="E99" s="37" t="s">
        <v>134</v>
      </c>
      <c r="F99" s="37" t="s">
        <v>48</v>
      </c>
      <c r="G99" s="37" t="s">
        <v>125</v>
      </c>
      <c r="H99" s="38">
        <v>62000000</v>
      </c>
      <c r="I99" s="39">
        <v>62000000</v>
      </c>
      <c r="J99" s="37" t="s">
        <v>77</v>
      </c>
      <c r="K99" s="37" t="s">
        <v>40</v>
      </c>
      <c r="L99" s="40" t="s">
        <v>132</v>
      </c>
    </row>
    <row r="100" spans="2:12" ht="28.5">
      <c r="B100" s="34">
        <v>53000000</v>
      </c>
      <c r="C100" s="35" t="s">
        <v>144</v>
      </c>
      <c r="D100" s="41">
        <v>42795</v>
      </c>
      <c r="E100" s="37" t="s">
        <v>124</v>
      </c>
      <c r="F100" s="37" t="s">
        <v>131</v>
      </c>
      <c r="G100" s="37" t="s">
        <v>125</v>
      </c>
      <c r="H100" s="38">
        <v>627000000</v>
      </c>
      <c r="I100" s="39">
        <v>627000000</v>
      </c>
      <c r="J100" s="37" t="s">
        <v>77</v>
      </c>
      <c r="K100" s="37" t="s">
        <v>40</v>
      </c>
      <c r="L100" s="40" t="s">
        <v>137</v>
      </c>
    </row>
    <row r="101" spans="2:12" ht="28.5">
      <c r="B101" s="34">
        <v>46161504</v>
      </c>
      <c r="C101" s="35" t="s">
        <v>145</v>
      </c>
      <c r="D101" s="41">
        <v>42856</v>
      </c>
      <c r="E101" s="37" t="s">
        <v>130</v>
      </c>
      <c r="F101" s="37" t="s">
        <v>48</v>
      </c>
      <c r="G101" s="37" t="s">
        <v>125</v>
      </c>
      <c r="H101" s="38">
        <v>627000000</v>
      </c>
      <c r="I101" s="39">
        <v>62000000</v>
      </c>
      <c r="J101" s="37" t="s">
        <v>77</v>
      </c>
      <c r="K101" s="37" t="s">
        <v>40</v>
      </c>
      <c r="L101" s="40" t="s">
        <v>146</v>
      </c>
    </row>
    <row r="102" spans="2:12" ht="28.5">
      <c r="B102" s="34">
        <v>43190000</v>
      </c>
      <c r="C102" s="35" t="s">
        <v>147</v>
      </c>
      <c r="D102" s="41">
        <v>42856</v>
      </c>
      <c r="E102" s="37" t="s">
        <v>130</v>
      </c>
      <c r="F102" s="37" t="s">
        <v>48</v>
      </c>
      <c r="G102" s="37" t="s">
        <v>125</v>
      </c>
      <c r="H102" s="38">
        <v>62000000</v>
      </c>
      <c r="I102" s="39">
        <v>12000000</v>
      </c>
      <c r="J102" s="37" t="s">
        <v>77</v>
      </c>
      <c r="K102" s="37" t="s">
        <v>40</v>
      </c>
      <c r="L102" s="40" t="s">
        <v>132</v>
      </c>
    </row>
    <row r="103" spans="2:12" ht="28.5">
      <c r="B103" s="34">
        <v>56000000</v>
      </c>
      <c r="C103" s="35" t="s">
        <v>148</v>
      </c>
      <c r="D103" s="41">
        <v>42887</v>
      </c>
      <c r="E103" s="37" t="s">
        <v>149</v>
      </c>
      <c r="F103" s="37" t="s">
        <v>131</v>
      </c>
      <c r="G103" s="37" t="s">
        <v>125</v>
      </c>
      <c r="H103" s="38">
        <v>62000000</v>
      </c>
      <c r="I103" s="39">
        <v>12000000</v>
      </c>
      <c r="J103" s="37" t="s">
        <v>77</v>
      </c>
      <c r="K103" s="37" t="s">
        <v>40</v>
      </c>
      <c r="L103" s="40" t="s">
        <v>135</v>
      </c>
    </row>
    <row r="104" spans="2:12" ht="28.5">
      <c r="B104" s="34">
        <v>78181500</v>
      </c>
      <c r="C104" s="35" t="s">
        <v>150</v>
      </c>
      <c r="D104" s="41">
        <v>42767</v>
      </c>
      <c r="E104" s="37" t="s">
        <v>134</v>
      </c>
      <c r="F104" s="37" t="s">
        <v>131</v>
      </c>
      <c r="G104" s="37" t="s">
        <v>125</v>
      </c>
      <c r="H104" s="38">
        <v>50000000</v>
      </c>
      <c r="I104" s="39">
        <v>12000000</v>
      </c>
      <c r="J104" s="37" t="s">
        <v>77</v>
      </c>
      <c r="K104" s="37" t="s">
        <v>40</v>
      </c>
      <c r="L104" s="40" t="s">
        <v>137</v>
      </c>
    </row>
    <row r="105" spans="2:12" ht="42.75">
      <c r="B105" s="34">
        <v>80111600</v>
      </c>
      <c r="C105" s="35" t="s">
        <v>151</v>
      </c>
      <c r="D105" s="41">
        <v>42736</v>
      </c>
      <c r="E105" s="37" t="s">
        <v>152</v>
      </c>
      <c r="F105" s="37" t="s">
        <v>153</v>
      </c>
      <c r="G105" s="37" t="s">
        <v>76</v>
      </c>
      <c r="H105" s="38">
        <v>28800000</v>
      </c>
      <c r="I105" s="39">
        <v>12000000</v>
      </c>
      <c r="J105" s="37" t="s">
        <v>77</v>
      </c>
      <c r="K105" s="37" t="s">
        <v>40</v>
      </c>
      <c r="L105" s="40" t="s">
        <v>154</v>
      </c>
    </row>
    <row r="106" spans="2:12" ht="42.75">
      <c r="B106" s="34">
        <v>80111600</v>
      </c>
      <c r="C106" s="35" t="s">
        <v>155</v>
      </c>
      <c r="D106" s="41">
        <v>42736</v>
      </c>
      <c r="E106" s="37" t="s">
        <v>152</v>
      </c>
      <c r="F106" s="37" t="s">
        <v>153</v>
      </c>
      <c r="G106" s="37" t="s">
        <v>76</v>
      </c>
      <c r="H106" s="38">
        <v>26400000</v>
      </c>
      <c r="I106" s="39">
        <v>180000000</v>
      </c>
      <c r="J106" s="37" t="s">
        <v>77</v>
      </c>
      <c r="K106" s="37" t="s">
        <v>40</v>
      </c>
      <c r="L106" s="40" t="s">
        <v>154</v>
      </c>
    </row>
    <row r="107" spans="2:12" ht="42.75">
      <c r="B107" s="34">
        <v>80111600</v>
      </c>
      <c r="C107" s="35" t="s">
        <v>156</v>
      </c>
      <c r="D107" s="41">
        <v>42736</v>
      </c>
      <c r="E107" s="37" t="s">
        <v>152</v>
      </c>
      <c r="F107" s="37" t="s">
        <v>153</v>
      </c>
      <c r="G107" s="37" t="s">
        <v>76</v>
      </c>
      <c r="H107" s="38">
        <v>24000000</v>
      </c>
      <c r="I107" s="39">
        <v>30000000</v>
      </c>
      <c r="J107" s="37" t="s">
        <v>77</v>
      </c>
      <c r="K107" s="37" t="s">
        <v>40</v>
      </c>
      <c r="L107" s="40" t="s">
        <v>154</v>
      </c>
    </row>
    <row r="108" spans="2:12" ht="42.75">
      <c r="B108" s="34">
        <v>80111600</v>
      </c>
      <c r="C108" s="35" t="s">
        <v>157</v>
      </c>
      <c r="D108" s="41">
        <v>42736</v>
      </c>
      <c r="E108" s="37" t="s">
        <v>152</v>
      </c>
      <c r="F108" s="37" t="s">
        <v>153</v>
      </c>
      <c r="G108" s="37" t="s">
        <v>76</v>
      </c>
      <c r="H108" s="38">
        <v>25800000</v>
      </c>
      <c r="I108" s="39">
        <v>62000000</v>
      </c>
      <c r="J108" s="37" t="s">
        <v>77</v>
      </c>
      <c r="K108" s="37" t="s">
        <v>40</v>
      </c>
      <c r="L108" s="40" t="s">
        <v>154</v>
      </c>
    </row>
    <row r="109" spans="2:12" ht="42.75">
      <c r="B109" s="34">
        <v>80111600</v>
      </c>
      <c r="C109" s="35" t="s">
        <v>157</v>
      </c>
      <c r="D109" s="41">
        <v>42736</v>
      </c>
      <c r="E109" s="37" t="s">
        <v>152</v>
      </c>
      <c r="F109" s="37" t="s">
        <v>153</v>
      </c>
      <c r="G109" s="37" t="s">
        <v>76</v>
      </c>
      <c r="H109" s="38">
        <v>25800000</v>
      </c>
      <c r="I109" s="39">
        <v>25800000</v>
      </c>
      <c r="J109" s="37" t="s">
        <v>77</v>
      </c>
      <c r="K109" s="37" t="s">
        <v>40</v>
      </c>
      <c r="L109" s="40" t="s">
        <v>154</v>
      </c>
    </row>
    <row r="110" spans="2:12" ht="42.75">
      <c r="B110" s="34">
        <v>80111600</v>
      </c>
      <c r="C110" s="35" t="s">
        <v>158</v>
      </c>
      <c r="D110" s="41">
        <v>42736</v>
      </c>
      <c r="E110" s="37" t="s">
        <v>152</v>
      </c>
      <c r="F110" s="37" t="s">
        <v>153</v>
      </c>
      <c r="G110" s="37" t="s">
        <v>76</v>
      </c>
      <c r="H110" s="38">
        <v>26400000</v>
      </c>
      <c r="I110" s="39">
        <v>25000000</v>
      </c>
      <c r="J110" s="37" t="s">
        <v>77</v>
      </c>
      <c r="K110" s="37" t="s">
        <v>40</v>
      </c>
      <c r="L110" s="40" t="s">
        <v>154</v>
      </c>
    </row>
    <row r="111" spans="2:12" ht="42.75">
      <c r="B111" s="34">
        <v>80111600</v>
      </c>
      <c r="C111" s="35" t="s">
        <v>158</v>
      </c>
      <c r="D111" s="41">
        <v>42736</v>
      </c>
      <c r="E111" s="37" t="s">
        <v>152</v>
      </c>
      <c r="F111" s="37" t="s">
        <v>153</v>
      </c>
      <c r="G111" s="37" t="s">
        <v>76</v>
      </c>
      <c r="H111" s="38">
        <v>26400000</v>
      </c>
      <c r="I111" s="39">
        <v>26400000</v>
      </c>
      <c r="J111" s="37" t="s">
        <v>77</v>
      </c>
      <c r="K111" s="37" t="s">
        <v>40</v>
      </c>
      <c r="L111" s="40" t="s">
        <v>154</v>
      </c>
    </row>
    <row r="112" spans="2:12" ht="42.75">
      <c r="B112" s="34">
        <v>80111600</v>
      </c>
      <c r="C112" s="35" t="s">
        <v>158</v>
      </c>
      <c r="D112" s="41">
        <v>42736</v>
      </c>
      <c r="E112" s="37" t="s">
        <v>152</v>
      </c>
      <c r="F112" s="37" t="s">
        <v>153</v>
      </c>
      <c r="G112" s="37" t="s">
        <v>76</v>
      </c>
      <c r="H112" s="38">
        <v>24000000</v>
      </c>
      <c r="I112" s="39">
        <v>26400000</v>
      </c>
      <c r="J112" s="37" t="s">
        <v>77</v>
      </c>
      <c r="K112" s="37" t="s">
        <v>40</v>
      </c>
      <c r="L112" s="40" t="s">
        <v>154</v>
      </c>
    </row>
    <row r="113" spans="2:12" ht="42.75">
      <c r="B113" s="34">
        <v>80111600</v>
      </c>
      <c r="C113" s="35" t="s">
        <v>158</v>
      </c>
      <c r="D113" s="41">
        <v>42736</v>
      </c>
      <c r="E113" s="37" t="s">
        <v>152</v>
      </c>
      <c r="F113" s="37" t="s">
        <v>153</v>
      </c>
      <c r="G113" s="37" t="s">
        <v>76</v>
      </c>
      <c r="H113" s="38">
        <v>24000000</v>
      </c>
      <c r="I113" s="39">
        <v>24000000</v>
      </c>
      <c r="J113" s="37" t="s">
        <v>77</v>
      </c>
      <c r="K113" s="37" t="s">
        <v>40</v>
      </c>
      <c r="L113" s="40" t="s">
        <v>154</v>
      </c>
    </row>
    <row r="114" spans="2:12" ht="42.75">
      <c r="B114" s="34">
        <v>80111600</v>
      </c>
      <c r="C114" s="35" t="s">
        <v>158</v>
      </c>
      <c r="D114" s="41">
        <v>42736</v>
      </c>
      <c r="E114" s="37" t="s">
        <v>152</v>
      </c>
      <c r="F114" s="37" t="s">
        <v>153</v>
      </c>
      <c r="G114" s="37" t="s">
        <v>76</v>
      </c>
      <c r="H114" s="38">
        <v>24000000</v>
      </c>
      <c r="I114" s="39">
        <v>24000000</v>
      </c>
      <c r="J114" s="37" t="s">
        <v>77</v>
      </c>
      <c r="K114" s="37" t="s">
        <v>40</v>
      </c>
      <c r="L114" s="40" t="s">
        <v>154</v>
      </c>
    </row>
    <row r="115" spans="2:12" ht="42.75">
      <c r="B115" s="34">
        <v>80111600</v>
      </c>
      <c r="C115" s="35" t="s">
        <v>158</v>
      </c>
      <c r="D115" s="41">
        <v>42736</v>
      </c>
      <c r="E115" s="37" t="s">
        <v>152</v>
      </c>
      <c r="F115" s="37" t="s">
        <v>153</v>
      </c>
      <c r="G115" s="37" t="s">
        <v>76</v>
      </c>
      <c r="H115" s="38">
        <v>42000000</v>
      </c>
      <c r="I115" s="39">
        <v>24000000</v>
      </c>
      <c r="J115" s="37" t="s">
        <v>77</v>
      </c>
      <c r="K115" s="37" t="s">
        <v>40</v>
      </c>
      <c r="L115" s="40" t="s">
        <v>154</v>
      </c>
    </row>
    <row r="116" spans="2:12" ht="42.75">
      <c r="B116" s="34">
        <v>80111600</v>
      </c>
      <c r="C116" s="35" t="s">
        <v>158</v>
      </c>
      <c r="D116" s="41">
        <v>42736</v>
      </c>
      <c r="E116" s="37" t="s">
        <v>152</v>
      </c>
      <c r="F116" s="37" t="s">
        <v>153</v>
      </c>
      <c r="G116" s="37" t="s">
        <v>76</v>
      </c>
      <c r="H116" s="38">
        <v>26400000</v>
      </c>
      <c r="I116" s="39">
        <v>42000000</v>
      </c>
      <c r="J116" s="37" t="s">
        <v>77</v>
      </c>
      <c r="K116" s="37" t="s">
        <v>40</v>
      </c>
      <c r="L116" s="40" t="s">
        <v>154</v>
      </c>
    </row>
    <row r="117" spans="2:12" ht="42.75">
      <c r="B117" s="34">
        <v>80111600</v>
      </c>
      <c r="C117" s="35" t="s">
        <v>159</v>
      </c>
      <c r="D117" s="41">
        <v>42736</v>
      </c>
      <c r="E117" s="37" t="s">
        <v>152</v>
      </c>
      <c r="F117" s="37" t="s">
        <v>153</v>
      </c>
      <c r="G117" s="37" t="s">
        <v>76</v>
      </c>
      <c r="H117" s="38">
        <v>36000000</v>
      </c>
      <c r="I117" s="39">
        <v>26400000</v>
      </c>
      <c r="J117" s="37" t="s">
        <v>77</v>
      </c>
      <c r="K117" s="37" t="s">
        <v>40</v>
      </c>
      <c r="L117" s="40" t="s">
        <v>154</v>
      </c>
    </row>
    <row r="118" spans="2:12" ht="42.75">
      <c r="B118" s="34">
        <v>80111600</v>
      </c>
      <c r="C118" s="35" t="s">
        <v>160</v>
      </c>
      <c r="D118" s="41">
        <v>42736</v>
      </c>
      <c r="E118" s="37" t="s">
        <v>152</v>
      </c>
      <c r="F118" s="37" t="s">
        <v>153</v>
      </c>
      <c r="G118" s="37" t="s">
        <v>76</v>
      </c>
      <c r="H118" s="38">
        <v>26400000</v>
      </c>
      <c r="I118" s="39">
        <v>36000000</v>
      </c>
      <c r="J118" s="37" t="s">
        <v>77</v>
      </c>
      <c r="K118" s="37" t="s">
        <v>40</v>
      </c>
      <c r="L118" s="40" t="s">
        <v>154</v>
      </c>
    </row>
    <row r="119" spans="2:12" ht="42.75">
      <c r="B119" s="34">
        <v>80111600</v>
      </c>
      <c r="C119" s="35" t="s">
        <v>161</v>
      </c>
      <c r="D119" s="41">
        <v>42736</v>
      </c>
      <c r="E119" s="37" t="s">
        <v>152</v>
      </c>
      <c r="F119" s="37" t="s">
        <v>153</v>
      </c>
      <c r="G119" s="37" t="s">
        <v>76</v>
      </c>
      <c r="H119" s="38">
        <v>26400000</v>
      </c>
      <c r="I119" s="39">
        <v>28600000</v>
      </c>
      <c r="J119" s="37" t="s">
        <v>77</v>
      </c>
      <c r="K119" s="37" t="s">
        <v>40</v>
      </c>
      <c r="L119" s="40" t="s">
        <v>154</v>
      </c>
    </row>
    <row r="120" spans="2:12" ht="42.75">
      <c r="B120" s="34">
        <v>80111600</v>
      </c>
      <c r="C120" s="35" t="s">
        <v>161</v>
      </c>
      <c r="D120" s="41">
        <v>42736</v>
      </c>
      <c r="E120" s="37" t="s">
        <v>152</v>
      </c>
      <c r="F120" s="37" t="s">
        <v>153</v>
      </c>
      <c r="G120" s="37" t="s">
        <v>76</v>
      </c>
      <c r="H120" s="38">
        <v>26400000</v>
      </c>
      <c r="I120" s="39">
        <v>26400000</v>
      </c>
      <c r="J120" s="37" t="s">
        <v>77</v>
      </c>
      <c r="K120" s="37" t="s">
        <v>40</v>
      </c>
      <c r="L120" s="40" t="s">
        <v>154</v>
      </c>
    </row>
    <row r="121" spans="2:12" ht="42.75">
      <c r="B121" s="34">
        <v>80111600</v>
      </c>
      <c r="C121" s="35" t="s">
        <v>162</v>
      </c>
      <c r="D121" s="41">
        <v>42736</v>
      </c>
      <c r="E121" s="37" t="s">
        <v>152</v>
      </c>
      <c r="F121" s="37" t="s">
        <v>153</v>
      </c>
      <c r="G121" s="37" t="s">
        <v>76</v>
      </c>
      <c r="H121" s="38">
        <v>24000000</v>
      </c>
      <c r="I121" s="39">
        <v>26400000</v>
      </c>
      <c r="J121" s="37" t="s">
        <v>77</v>
      </c>
      <c r="K121" s="37" t="s">
        <v>40</v>
      </c>
      <c r="L121" s="40" t="s">
        <v>154</v>
      </c>
    </row>
    <row r="122" spans="2:12" ht="42.75">
      <c r="B122" s="34">
        <v>80111600</v>
      </c>
      <c r="C122" s="35" t="s">
        <v>163</v>
      </c>
      <c r="D122" s="41">
        <v>42736</v>
      </c>
      <c r="E122" s="37" t="s">
        <v>152</v>
      </c>
      <c r="F122" s="37" t="s">
        <v>153</v>
      </c>
      <c r="G122" s="37" t="s">
        <v>76</v>
      </c>
      <c r="H122" s="38">
        <v>24000000</v>
      </c>
      <c r="I122" s="39">
        <v>26400000</v>
      </c>
      <c r="J122" s="37" t="s">
        <v>77</v>
      </c>
      <c r="K122" s="37" t="s">
        <v>40</v>
      </c>
      <c r="L122" s="40" t="s">
        <v>154</v>
      </c>
    </row>
    <row r="123" spans="2:12" ht="42.75">
      <c r="B123" s="34">
        <v>80111600</v>
      </c>
      <c r="C123" s="35" t="s">
        <v>164</v>
      </c>
      <c r="D123" s="41">
        <v>42736</v>
      </c>
      <c r="E123" s="37" t="s">
        <v>152</v>
      </c>
      <c r="F123" s="37" t="s">
        <v>153</v>
      </c>
      <c r="G123" s="37" t="s">
        <v>76</v>
      </c>
      <c r="H123" s="38">
        <v>36000000</v>
      </c>
      <c r="I123" s="39">
        <v>24000000</v>
      </c>
      <c r="J123" s="37" t="s">
        <v>77</v>
      </c>
      <c r="K123" s="37" t="s">
        <v>40</v>
      </c>
      <c r="L123" s="40" t="s">
        <v>154</v>
      </c>
    </row>
    <row r="124" spans="2:12" ht="42.75">
      <c r="B124" s="34">
        <v>80111600</v>
      </c>
      <c r="C124" s="35" t="s">
        <v>164</v>
      </c>
      <c r="D124" s="41">
        <v>42736</v>
      </c>
      <c r="E124" s="37" t="s">
        <v>152</v>
      </c>
      <c r="F124" s="37" t="s">
        <v>153</v>
      </c>
      <c r="G124" s="37" t="s">
        <v>76</v>
      </c>
      <c r="H124" s="38">
        <v>24000000</v>
      </c>
      <c r="I124" s="39">
        <v>24000000</v>
      </c>
      <c r="J124" s="37" t="s">
        <v>77</v>
      </c>
      <c r="K124" s="37" t="s">
        <v>40</v>
      </c>
      <c r="L124" s="40" t="s">
        <v>154</v>
      </c>
    </row>
    <row r="125" spans="2:12" ht="42.75">
      <c r="B125" s="34">
        <v>80111600</v>
      </c>
      <c r="C125" s="35" t="s">
        <v>165</v>
      </c>
      <c r="D125" s="41">
        <v>42736</v>
      </c>
      <c r="E125" s="37" t="s">
        <v>152</v>
      </c>
      <c r="F125" s="37" t="s">
        <v>153</v>
      </c>
      <c r="G125" s="37" t="s">
        <v>76</v>
      </c>
      <c r="H125" s="38">
        <v>24000000</v>
      </c>
      <c r="I125" s="39">
        <v>36000000</v>
      </c>
      <c r="J125" s="37" t="s">
        <v>77</v>
      </c>
      <c r="K125" s="37" t="s">
        <v>40</v>
      </c>
      <c r="L125" s="40" t="s">
        <v>154</v>
      </c>
    </row>
    <row r="126" spans="2:12" ht="42.75">
      <c r="B126" s="34">
        <v>80111600</v>
      </c>
      <c r="C126" s="35" t="s">
        <v>165</v>
      </c>
      <c r="D126" s="41">
        <v>42736</v>
      </c>
      <c r="E126" s="37" t="s">
        <v>152</v>
      </c>
      <c r="F126" s="37" t="s">
        <v>153</v>
      </c>
      <c r="G126" s="37" t="s">
        <v>76</v>
      </c>
      <c r="H126" s="38">
        <v>24000000</v>
      </c>
      <c r="I126" s="39">
        <v>20400000</v>
      </c>
      <c r="J126" s="37" t="s">
        <v>77</v>
      </c>
      <c r="K126" s="37" t="s">
        <v>40</v>
      </c>
      <c r="L126" s="40" t="s">
        <v>154</v>
      </c>
    </row>
    <row r="127" spans="2:12" ht="42.75">
      <c r="B127" s="34">
        <v>80111600</v>
      </c>
      <c r="C127" s="35" t="s">
        <v>165</v>
      </c>
      <c r="D127" s="41">
        <v>42736</v>
      </c>
      <c r="E127" s="37" t="s">
        <v>152</v>
      </c>
      <c r="F127" s="37" t="s">
        <v>153</v>
      </c>
      <c r="G127" s="37" t="s">
        <v>76</v>
      </c>
      <c r="H127" s="38">
        <v>24000000</v>
      </c>
      <c r="I127" s="39">
        <v>20400000</v>
      </c>
      <c r="J127" s="37" t="s">
        <v>77</v>
      </c>
      <c r="K127" s="37" t="s">
        <v>40</v>
      </c>
      <c r="L127" s="40" t="s">
        <v>154</v>
      </c>
    </row>
    <row r="128" spans="2:12" ht="42.75">
      <c r="B128" s="34">
        <v>80111600</v>
      </c>
      <c r="C128" s="35" t="s">
        <v>165</v>
      </c>
      <c r="D128" s="41">
        <v>42736</v>
      </c>
      <c r="E128" s="37" t="s">
        <v>152</v>
      </c>
      <c r="F128" s="37" t="s">
        <v>153</v>
      </c>
      <c r="G128" s="37" t="s">
        <v>76</v>
      </c>
      <c r="H128" s="38">
        <v>24000000</v>
      </c>
      <c r="I128" s="39">
        <v>25000000</v>
      </c>
      <c r="J128" s="37" t="s">
        <v>77</v>
      </c>
      <c r="K128" s="37" t="s">
        <v>40</v>
      </c>
      <c r="L128" s="40" t="s">
        <v>154</v>
      </c>
    </row>
    <row r="129" spans="2:12" ht="42.75">
      <c r="B129" s="34">
        <v>80111600</v>
      </c>
      <c r="C129" s="35" t="s">
        <v>165</v>
      </c>
      <c r="D129" s="41">
        <v>42736</v>
      </c>
      <c r="E129" s="37" t="s">
        <v>152</v>
      </c>
      <c r="F129" s="37" t="s">
        <v>153</v>
      </c>
      <c r="G129" s="37" t="s">
        <v>76</v>
      </c>
      <c r="H129" s="38">
        <v>24000000</v>
      </c>
      <c r="I129" s="39">
        <v>24000000</v>
      </c>
      <c r="J129" s="37" t="s">
        <v>77</v>
      </c>
      <c r="K129" s="37" t="s">
        <v>40</v>
      </c>
      <c r="L129" s="40" t="s">
        <v>154</v>
      </c>
    </row>
    <row r="130" spans="2:12" ht="42.75">
      <c r="B130" s="34">
        <v>80111600</v>
      </c>
      <c r="C130" s="35" t="s">
        <v>165</v>
      </c>
      <c r="D130" s="41">
        <v>42736</v>
      </c>
      <c r="E130" s="37" t="s">
        <v>152</v>
      </c>
      <c r="F130" s="37" t="s">
        <v>153</v>
      </c>
      <c r="G130" s="37" t="s">
        <v>76</v>
      </c>
      <c r="H130" s="38">
        <v>24000000</v>
      </c>
      <c r="I130" s="39">
        <v>24000000</v>
      </c>
      <c r="J130" s="37" t="s">
        <v>77</v>
      </c>
      <c r="K130" s="37" t="s">
        <v>40</v>
      </c>
      <c r="L130" s="40" t="s">
        <v>154</v>
      </c>
    </row>
    <row r="131" spans="2:12" ht="42.75">
      <c r="B131" s="34">
        <v>80111600</v>
      </c>
      <c r="C131" s="35" t="s">
        <v>165</v>
      </c>
      <c r="D131" s="41">
        <v>42736</v>
      </c>
      <c r="E131" s="37" t="s">
        <v>152</v>
      </c>
      <c r="F131" s="37" t="s">
        <v>153</v>
      </c>
      <c r="G131" s="37" t="s">
        <v>76</v>
      </c>
      <c r="H131" s="38">
        <v>24000000</v>
      </c>
      <c r="I131" s="39">
        <v>24000000</v>
      </c>
      <c r="J131" s="37" t="s">
        <v>77</v>
      </c>
      <c r="K131" s="37" t="s">
        <v>40</v>
      </c>
      <c r="L131" s="40" t="s">
        <v>154</v>
      </c>
    </row>
    <row r="132" spans="2:12" ht="42.75">
      <c r="B132" s="34">
        <v>80111600</v>
      </c>
      <c r="C132" s="35" t="s">
        <v>165</v>
      </c>
      <c r="D132" s="41">
        <v>42736</v>
      </c>
      <c r="E132" s="37" t="s">
        <v>152</v>
      </c>
      <c r="F132" s="37" t="s">
        <v>153</v>
      </c>
      <c r="G132" s="37" t="s">
        <v>76</v>
      </c>
      <c r="H132" s="38">
        <v>24000000</v>
      </c>
      <c r="I132" s="39">
        <v>24000000</v>
      </c>
      <c r="J132" s="37" t="s">
        <v>77</v>
      </c>
      <c r="K132" s="37" t="s">
        <v>40</v>
      </c>
      <c r="L132" s="40" t="s">
        <v>154</v>
      </c>
    </row>
    <row r="133" spans="2:12" ht="42.75">
      <c r="B133" s="34">
        <v>80111600</v>
      </c>
      <c r="C133" s="35" t="s">
        <v>165</v>
      </c>
      <c r="D133" s="41">
        <v>42736</v>
      </c>
      <c r="E133" s="37" t="s">
        <v>152</v>
      </c>
      <c r="F133" s="37" t="s">
        <v>153</v>
      </c>
      <c r="G133" s="37" t="s">
        <v>76</v>
      </c>
      <c r="H133" s="38">
        <v>24000000</v>
      </c>
      <c r="I133" s="39">
        <v>24000000</v>
      </c>
      <c r="J133" s="37" t="s">
        <v>77</v>
      </c>
      <c r="K133" s="37" t="s">
        <v>40</v>
      </c>
      <c r="L133" s="40" t="s">
        <v>154</v>
      </c>
    </row>
    <row r="134" spans="2:12" ht="42.75">
      <c r="B134" s="34">
        <v>80111600</v>
      </c>
      <c r="C134" s="35" t="s">
        <v>165</v>
      </c>
      <c r="D134" s="41">
        <v>42736</v>
      </c>
      <c r="E134" s="37" t="s">
        <v>152</v>
      </c>
      <c r="F134" s="37" t="s">
        <v>153</v>
      </c>
      <c r="G134" s="37" t="s">
        <v>76</v>
      </c>
      <c r="H134" s="38">
        <v>24000000</v>
      </c>
      <c r="I134" s="39">
        <v>24000000</v>
      </c>
      <c r="J134" s="37" t="s">
        <v>77</v>
      </c>
      <c r="K134" s="37" t="s">
        <v>40</v>
      </c>
      <c r="L134" s="40" t="s">
        <v>154</v>
      </c>
    </row>
    <row r="135" spans="2:12" ht="42.75">
      <c r="B135" s="34">
        <v>80111600</v>
      </c>
      <c r="C135" s="35" t="s">
        <v>165</v>
      </c>
      <c r="D135" s="41">
        <v>42736</v>
      </c>
      <c r="E135" s="37" t="s">
        <v>152</v>
      </c>
      <c r="F135" s="37" t="s">
        <v>153</v>
      </c>
      <c r="G135" s="37" t="s">
        <v>76</v>
      </c>
      <c r="H135" s="38">
        <v>24000000</v>
      </c>
      <c r="I135" s="39">
        <v>24000000</v>
      </c>
      <c r="J135" s="37" t="s">
        <v>77</v>
      </c>
      <c r="K135" s="37" t="s">
        <v>40</v>
      </c>
      <c r="L135" s="40" t="s">
        <v>154</v>
      </c>
    </row>
    <row r="136" spans="2:12" ht="42.75">
      <c r="B136" s="34">
        <v>80111600</v>
      </c>
      <c r="C136" s="35" t="s">
        <v>165</v>
      </c>
      <c r="D136" s="41">
        <v>42736</v>
      </c>
      <c r="E136" s="37" t="s">
        <v>152</v>
      </c>
      <c r="F136" s="37" t="s">
        <v>153</v>
      </c>
      <c r="G136" s="37" t="s">
        <v>76</v>
      </c>
      <c r="H136" s="38">
        <v>24000000</v>
      </c>
      <c r="I136" s="39">
        <v>24000000</v>
      </c>
      <c r="J136" s="37" t="s">
        <v>77</v>
      </c>
      <c r="K136" s="37" t="s">
        <v>40</v>
      </c>
      <c r="L136" s="40" t="s">
        <v>154</v>
      </c>
    </row>
    <row r="137" spans="2:12" ht="42.75">
      <c r="B137" s="34">
        <v>80111600</v>
      </c>
      <c r="C137" s="35" t="s">
        <v>165</v>
      </c>
      <c r="D137" s="41">
        <v>42736</v>
      </c>
      <c r="E137" s="37" t="s">
        <v>152</v>
      </c>
      <c r="F137" s="37" t="s">
        <v>153</v>
      </c>
      <c r="G137" s="37" t="s">
        <v>76</v>
      </c>
      <c r="H137" s="38">
        <v>24000000</v>
      </c>
      <c r="I137" s="39">
        <v>24000000</v>
      </c>
      <c r="J137" s="37" t="s">
        <v>77</v>
      </c>
      <c r="K137" s="37" t="s">
        <v>40</v>
      </c>
      <c r="L137" s="40" t="s">
        <v>154</v>
      </c>
    </row>
    <row r="138" spans="2:12" ht="42.75">
      <c r="B138" s="34">
        <v>80111600</v>
      </c>
      <c r="C138" s="35" t="s">
        <v>165</v>
      </c>
      <c r="D138" s="41">
        <v>42736</v>
      </c>
      <c r="E138" s="37" t="s">
        <v>152</v>
      </c>
      <c r="F138" s="37" t="s">
        <v>153</v>
      </c>
      <c r="G138" s="37" t="s">
        <v>76</v>
      </c>
      <c r="H138" s="38">
        <v>24000000</v>
      </c>
      <c r="I138" s="39">
        <v>24000000</v>
      </c>
      <c r="J138" s="37" t="s">
        <v>77</v>
      </c>
      <c r="K138" s="37" t="s">
        <v>40</v>
      </c>
      <c r="L138" s="40" t="s">
        <v>154</v>
      </c>
    </row>
    <row r="139" spans="2:12" ht="42.75">
      <c r="B139" s="34">
        <v>80111600</v>
      </c>
      <c r="C139" s="35" t="s">
        <v>165</v>
      </c>
      <c r="D139" s="41">
        <v>42736</v>
      </c>
      <c r="E139" s="37" t="s">
        <v>152</v>
      </c>
      <c r="F139" s="37" t="s">
        <v>153</v>
      </c>
      <c r="G139" s="37" t="s">
        <v>76</v>
      </c>
      <c r="H139" s="38">
        <v>24000000</v>
      </c>
      <c r="I139" s="39">
        <v>24000000</v>
      </c>
      <c r="J139" s="37" t="s">
        <v>77</v>
      </c>
      <c r="K139" s="37" t="s">
        <v>40</v>
      </c>
      <c r="L139" s="40" t="s">
        <v>154</v>
      </c>
    </row>
    <row r="140" spans="2:12" ht="42.75">
      <c r="B140" s="34">
        <v>80111600</v>
      </c>
      <c r="C140" s="35" t="s">
        <v>165</v>
      </c>
      <c r="D140" s="41">
        <v>42736</v>
      </c>
      <c r="E140" s="37" t="s">
        <v>152</v>
      </c>
      <c r="F140" s="37" t="s">
        <v>153</v>
      </c>
      <c r="G140" s="37" t="s">
        <v>76</v>
      </c>
      <c r="H140" s="38">
        <v>26400000</v>
      </c>
      <c r="I140" s="39">
        <v>26400000</v>
      </c>
      <c r="J140" s="37" t="s">
        <v>77</v>
      </c>
      <c r="K140" s="37" t="s">
        <v>40</v>
      </c>
      <c r="L140" s="40" t="s">
        <v>154</v>
      </c>
    </row>
    <row r="141" spans="2:12" ht="42.75">
      <c r="B141" s="34">
        <v>80111600</v>
      </c>
      <c r="C141" s="35" t="s">
        <v>165</v>
      </c>
      <c r="D141" s="41">
        <v>42736</v>
      </c>
      <c r="E141" s="37" t="s">
        <v>152</v>
      </c>
      <c r="F141" s="37" t="s">
        <v>153</v>
      </c>
      <c r="G141" s="37" t="s">
        <v>76</v>
      </c>
      <c r="H141" s="38">
        <v>24000000</v>
      </c>
      <c r="I141" s="39">
        <v>24000000</v>
      </c>
      <c r="J141" s="37" t="s">
        <v>77</v>
      </c>
      <c r="K141" s="37" t="s">
        <v>40</v>
      </c>
      <c r="L141" s="40" t="s">
        <v>154</v>
      </c>
    </row>
    <row r="142" spans="2:12" ht="42.75">
      <c r="B142" s="34">
        <v>80111600</v>
      </c>
      <c r="C142" s="35" t="s">
        <v>165</v>
      </c>
      <c r="D142" s="41">
        <v>42736</v>
      </c>
      <c r="E142" s="37" t="s">
        <v>152</v>
      </c>
      <c r="F142" s="37" t="s">
        <v>153</v>
      </c>
      <c r="G142" s="37" t="s">
        <v>76</v>
      </c>
      <c r="H142" s="38">
        <v>24000000</v>
      </c>
      <c r="I142" s="39">
        <v>24000000</v>
      </c>
      <c r="J142" s="37" t="s">
        <v>77</v>
      </c>
      <c r="K142" s="37" t="s">
        <v>40</v>
      </c>
      <c r="L142" s="40" t="s">
        <v>154</v>
      </c>
    </row>
    <row r="143" spans="2:12" ht="42.75">
      <c r="B143" s="34">
        <v>80111600</v>
      </c>
      <c r="C143" s="35" t="s">
        <v>165</v>
      </c>
      <c r="D143" s="41">
        <v>42736</v>
      </c>
      <c r="E143" s="37" t="s">
        <v>152</v>
      </c>
      <c r="F143" s="37" t="s">
        <v>153</v>
      </c>
      <c r="G143" s="37" t="s">
        <v>76</v>
      </c>
      <c r="H143" s="38">
        <v>26400000</v>
      </c>
      <c r="I143" s="39">
        <v>26400000</v>
      </c>
      <c r="J143" s="37" t="s">
        <v>77</v>
      </c>
      <c r="K143" s="37" t="s">
        <v>40</v>
      </c>
      <c r="L143" s="40" t="s">
        <v>154</v>
      </c>
    </row>
    <row r="144" spans="2:12" ht="42.75">
      <c r="B144" s="34">
        <v>80111600</v>
      </c>
      <c r="C144" s="35" t="s">
        <v>165</v>
      </c>
      <c r="D144" s="41">
        <v>42736</v>
      </c>
      <c r="E144" s="37" t="s">
        <v>152</v>
      </c>
      <c r="F144" s="37" t="s">
        <v>153</v>
      </c>
      <c r="G144" s="37" t="s">
        <v>76</v>
      </c>
      <c r="H144" s="38">
        <v>27600000</v>
      </c>
      <c r="I144" s="39">
        <v>27600000</v>
      </c>
      <c r="J144" s="37" t="s">
        <v>77</v>
      </c>
      <c r="K144" s="37" t="s">
        <v>40</v>
      </c>
      <c r="L144" s="40" t="s">
        <v>154</v>
      </c>
    </row>
    <row r="145" spans="2:12" ht="42.75">
      <c r="B145" s="34">
        <v>80111600</v>
      </c>
      <c r="C145" s="35" t="s">
        <v>165</v>
      </c>
      <c r="D145" s="41">
        <v>42736</v>
      </c>
      <c r="E145" s="37" t="s">
        <v>152</v>
      </c>
      <c r="F145" s="37" t="s">
        <v>153</v>
      </c>
      <c r="G145" s="37" t="s">
        <v>76</v>
      </c>
      <c r="H145" s="38">
        <v>24000000</v>
      </c>
      <c r="I145" s="39">
        <v>24000000</v>
      </c>
      <c r="J145" s="37" t="s">
        <v>77</v>
      </c>
      <c r="K145" s="37" t="s">
        <v>40</v>
      </c>
      <c r="L145" s="40" t="s">
        <v>154</v>
      </c>
    </row>
    <row r="146" spans="2:12" ht="42.75">
      <c r="B146" s="34">
        <v>80111600</v>
      </c>
      <c r="C146" s="35" t="s">
        <v>165</v>
      </c>
      <c r="D146" s="41">
        <v>42736</v>
      </c>
      <c r="E146" s="37" t="s">
        <v>152</v>
      </c>
      <c r="F146" s="37" t="s">
        <v>153</v>
      </c>
      <c r="G146" s="37" t="s">
        <v>76</v>
      </c>
      <c r="H146" s="38">
        <v>24000000</v>
      </c>
      <c r="I146" s="39">
        <v>24000000</v>
      </c>
      <c r="J146" s="37" t="s">
        <v>77</v>
      </c>
      <c r="K146" s="37" t="s">
        <v>40</v>
      </c>
      <c r="L146" s="40" t="s">
        <v>154</v>
      </c>
    </row>
    <row r="147" spans="2:12" ht="42.75">
      <c r="B147" s="34">
        <v>80111600</v>
      </c>
      <c r="C147" s="35" t="s">
        <v>165</v>
      </c>
      <c r="D147" s="41">
        <v>42736</v>
      </c>
      <c r="E147" s="37" t="s">
        <v>152</v>
      </c>
      <c r="F147" s="37" t="s">
        <v>153</v>
      </c>
      <c r="G147" s="37" t="s">
        <v>76</v>
      </c>
      <c r="H147" s="38">
        <v>24000000</v>
      </c>
      <c r="I147" s="39">
        <v>24000000</v>
      </c>
      <c r="J147" s="37" t="s">
        <v>77</v>
      </c>
      <c r="K147" s="37" t="s">
        <v>40</v>
      </c>
      <c r="L147" s="40" t="s">
        <v>154</v>
      </c>
    </row>
    <row r="148" spans="2:12" ht="42.75">
      <c r="B148" s="34">
        <v>80111600</v>
      </c>
      <c r="C148" s="35" t="s">
        <v>165</v>
      </c>
      <c r="D148" s="41">
        <v>42736</v>
      </c>
      <c r="E148" s="37" t="s">
        <v>152</v>
      </c>
      <c r="F148" s="37" t="s">
        <v>153</v>
      </c>
      <c r="G148" s="37" t="s">
        <v>76</v>
      </c>
      <c r="H148" s="38">
        <v>24000000</v>
      </c>
      <c r="I148" s="39">
        <v>24000000</v>
      </c>
      <c r="J148" s="37" t="s">
        <v>77</v>
      </c>
      <c r="K148" s="37" t="s">
        <v>40</v>
      </c>
      <c r="L148" s="40" t="s">
        <v>154</v>
      </c>
    </row>
    <row r="149" spans="2:12" ht="42.75">
      <c r="B149" s="34">
        <v>80111600</v>
      </c>
      <c r="C149" s="35" t="s">
        <v>165</v>
      </c>
      <c r="D149" s="41">
        <v>42736</v>
      </c>
      <c r="E149" s="37" t="s">
        <v>152</v>
      </c>
      <c r="F149" s="37" t="s">
        <v>153</v>
      </c>
      <c r="G149" s="37" t="s">
        <v>76</v>
      </c>
      <c r="H149" s="38">
        <v>24000000</v>
      </c>
      <c r="I149" s="39">
        <v>24000000</v>
      </c>
      <c r="J149" s="37" t="s">
        <v>77</v>
      </c>
      <c r="K149" s="37" t="s">
        <v>40</v>
      </c>
      <c r="L149" s="40" t="s">
        <v>154</v>
      </c>
    </row>
    <row r="150" spans="2:12" ht="42.75">
      <c r="B150" s="34">
        <v>80111600</v>
      </c>
      <c r="C150" s="35" t="s">
        <v>166</v>
      </c>
      <c r="D150" s="41">
        <v>42736</v>
      </c>
      <c r="E150" s="37" t="s">
        <v>152</v>
      </c>
      <c r="F150" s="37" t="s">
        <v>153</v>
      </c>
      <c r="G150" s="37" t="s">
        <v>76</v>
      </c>
      <c r="H150" s="38">
        <v>28800000</v>
      </c>
      <c r="I150" s="39">
        <v>28800000</v>
      </c>
      <c r="J150" s="37" t="s">
        <v>77</v>
      </c>
      <c r="K150" s="37" t="s">
        <v>40</v>
      </c>
      <c r="L150" s="40" t="s">
        <v>154</v>
      </c>
    </row>
    <row r="151" spans="2:12" ht="42.75">
      <c r="B151" s="34">
        <v>80111600</v>
      </c>
      <c r="C151" s="35" t="s">
        <v>166</v>
      </c>
      <c r="D151" s="41">
        <v>42736</v>
      </c>
      <c r="E151" s="37" t="s">
        <v>152</v>
      </c>
      <c r="F151" s="37" t="s">
        <v>153</v>
      </c>
      <c r="G151" s="37" t="s">
        <v>76</v>
      </c>
      <c r="H151" s="38">
        <v>28800000</v>
      </c>
      <c r="I151" s="39">
        <v>28800000</v>
      </c>
      <c r="J151" s="37" t="s">
        <v>77</v>
      </c>
      <c r="K151" s="37" t="s">
        <v>40</v>
      </c>
      <c r="L151" s="40" t="s">
        <v>154</v>
      </c>
    </row>
    <row r="152" spans="2:12" ht="42.75">
      <c r="B152" s="34">
        <v>80111600</v>
      </c>
      <c r="C152" s="35" t="s">
        <v>166</v>
      </c>
      <c r="D152" s="41">
        <v>42736</v>
      </c>
      <c r="E152" s="37" t="s">
        <v>152</v>
      </c>
      <c r="F152" s="37" t="s">
        <v>153</v>
      </c>
      <c r="G152" s="37" t="s">
        <v>76</v>
      </c>
      <c r="H152" s="38">
        <v>28800000</v>
      </c>
      <c r="I152" s="39">
        <v>28800000</v>
      </c>
      <c r="J152" s="37" t="s">
        <v>77</v>
      </c>
      <c r="K152" s="37" t="s">
        <v>40</v>
      </c>
      <c r="L152" s="40" t="s">
        <v>154</v>
      </c>
    </row>
    <row r="153" spans="2:12" ht="42.75">
      <c r="B153" s="34">
        <v>80111600</v>
      </c>
      <c r="C153" s="35" t="s">
        <v>166</v>
      </c>
      <c r="D153" s="41">
        <v>42736</v>
      </c>
      <c r="E153" s="37" t="s">
        <v>152</v>
      </c>
      <c r="F153" s="37" t="s">
        <v>153</v>
      </c>
      <c r="G153" s="37" t="s">
        <v>76</v>
      </c>
      <c r="H153" s="38">
        <v>28800000</v>
      </c>
      <c r="I153" s="39">
        <v>28800000</v>
      </c>
      <c r="J153" s="37" t="s">
        <v>77</v>
      </c>
      <c r="K153" s="37" t="s">
        <v>40</v>
      </c>
      <c r="L153" s="40" t="s">
        <v>154</v>
      </c>
    </row>
    <row r="154" spans="2:12" ht="42.75">
      <c r="B154" s="34">
        <v>80111600</v>
      </c>
      <c r="C154" s="35" t="s">
        <v>167</v>
      </c>
      <c r="D154" s="41">
        <v>42736</v>
      </c>
      <c r="E154" s="37" t="s">
        <v>152</v>
      </c>
      <c r="F154" s="37" t="s">
        <v>153</v>
      </c>
      <c r="G154" s="37" t="s">
        <v>76</v>
      </c>
      <c r="H154" s="38">
        <v>28800000</v>
      </c>
      <c r="I154" s="39">
        <v>28800000</v>
      </c>
      <c r="J154" s="37" t="s">
        <v>77</v>
      </c>
      <c r="K154" s="37" t="s">
        <v>40</v>
      </c>
      <c r="L154" s="40" t="s">
        <v>154</v>
      </c>
    </row>
    <row r="155" spans="2:12" ht="42.75">
      <c r="B155" s="34">
        <v>80111600</v>
      </c>
      <c r="C155" s="35" t="s">
        <v>168</v>
      </c>
      <c r="D155" s="41">
        <v>42736</v>
      </c>
      <c r="E155" s="37" t="s">
        <v>152</v>
      </c>
      <c r="F155" s="37" t="s">
        <v>153</v>
      </c>
      <c r="G155" s="37" t="s">
        <v>76</v>
      </c>
      <c r="H155" s="38">
        <v>12000000</v>
      </c>
      <c r="I155" s="39">
        <v>12000000</v>
      </c>
      <c r="J155" s="37" t="s">
        <v>77</v>
      </c>
      <c r="K155" s="37" t="s">
        <v>40</v>
      </c>
      <c r="L155" s="40" t="s">
        <v>154</v>
      </c>
    </row>
    <row r="156" spans="2:12" ht="42.75">
      <c r="B156" s="34">
        <v>80111600</v>
      </c>
      <c r="C156" s="35" t="s">
        <v>168</v>
      </c>
      <c r="D156" s="41">
        <v>42736</v>
      </c>
      <c r="E156" s="37" t="s">
        <v>152</v>
      </c>
      <c r="F156" s="37" t="s">
        <v>153</v>
      </c>
      <c r="G156" s="37" t="s">
        <v>76</v>
      </c>
      <c r="H156" s="38">
        <v>14400000</v>
      </c>
      <c r="I156" s="39">
        <v>13000000</v>
      </c>
      <c r="J156" s="37" t="s">
        <v>77</v>
      </c>
      <c r="K156" s="37" t="s">
        <v>40</v>
      </c>
      <c r="L156" s="40" t="s">
        <v>154</v>
      </c>
    </row>
    <row r="157" spans="2:12" ht="42.75">
      <c r="B157" s="34">
        <v>80111600</v>
      </c>
      <c r="C157" s="35" t="s">
        <v>168</v>
      </c>
      <c r="D157" s="41">
        <v>42736</v>
      </c>
      <c r="E157" s="37" t="s">
        <v>152</v>
      </c>
      <c r="F157" s="37" t="s">
        <v>153</v>
      </c>
      <c r="G157" s="37" t="s">
        <v>76</v>
      </c>
      <c r="H157" s="38">
        <v>14400000</v>
      </c>
      <c r="I157" s="39">
        <v>14400000</v>
      </c>
      <c r="J157" s="37" t="s">
        <v>77</v>
      </c>
      <c r="K157" s="37" t="s">
        <v>40</v>
      </c>
      <c r="L157" s="40" t="s">
        <v>154</v>
      </c>
    </row>
    <row r="158" spans="2:12" ht="42.75">
      <c r="B158" s="34">
        <v>80111600</v>
      </c>
      <c r="C158" s="35" t="s">
        <v>168</v>
      </c>
      <c r="D158" s="41">
        <v>42736</v>
      </c>
      <c r="E158" s="37" t="s">
        <v>152</v>
      </c>
      <c r="F158" s="37" t="s">
        <v>153</v>
      </c>
      <c r="G158" s="37" t="s">
        <v>76</v>
      </c>
      <c r="H158" s="38">
        <v>18000000</v>
      </c>
      <c r="I158" s="39">
        <v>18000000</v>
      </c>
      <c r="J158" s="37" t="s">
        <v>77</v>
      </c>
      <c r="K158" s="37" t="s">
        <v>40</v>
      </c>
      <c r="L158" s="40" t="s">
        <v>154</v>
      </c>
    </row>
    <row r="159" spans="2:12" ht="42.75">
      <c r="B159" s="34">
        <v>80111600</v>
      </c>
      <c r="C159" s="35" t="s">
        <v>168</v>
      </c>
      <c r="D159" s="41">
        <v>42736</v>
      </c>
      <c r="E159" s="37" t="s">
        <v>152</v>
      </c>
      <c r="F159" s="37" t="s">
        <v>153</v>
      </c>
      <c r="G159" s="37" t="s">
        <v>76</v>
      </c>
      <c r="H159" s="38">
        <v>18000000</v>
      </c>
      <c r="I159" s="39">
        <v>18000000</v>
      </c>
      <c r="J159" s="37" t="s">
        <v>77</v>
      </c>
      <c r="K159" s="37" t="s">
        <v>40</v>
      </c>
      <c r="L159" s="40" t="s">
        <v>154</v>
      </c>
    </row>
    <row r="160" spans="2:12" ht="42.75">
      <c r="B160" s="34">
        <v>80111600</v>
      </c>
      <c r="C160" s="35" t="s">
        <v>168</v>
      </c>
      <c r="D160" s="41">
        <v>42736</v>
      </c>
      <c r="E160" s="37" t="s">
        <v>152</v>
      </c>
      <c r="F160" s="37" t="s">
        <v>153</v>
      </c>
      <c r="G160" s="37" t="s">
        <v>76</v>
      </c>
      <c r="H160" s="38">
        <v>18000000</v>
      </c>
      <c r="I160" s="39">
        <v>18000000</v>
      </c>
      <c r="J160" s="37" t="s">
        <v>77</v>
      </c>
      <c r="K160" s="37" t="s">
        <v>40</v>
      </c>
      <c r="L160" s="40" t="s">
        <v>154</v>
      </c>
    </row>
    <row r="161" spans="2:12" ht="42.75">
      <c r="B161" s="34">
        <v>80111600</v>
      </c>
      <c r="C161" s="35" t="s">
        <v>168</v>
      </c>
      <c r="D161" s="41">
        <v>42736</v>
      </c>
      <c r="E161" s="37" t="s">
        <v>152</v>
      </c>
      <c r="F161" s="37" t="s">
        <v>153</v>
      </c>
      <c r="G161" s="37" t="s">
        <v>76</v>
      </c>
      <c r="H161" s="38">
        <v>18000000</v>
      </c>
      <c r="I161" s="39">
        <v>18000000</v>
      </c>
      <c r="J161" s="37" t="s">
        <v>77</v>
      </c>
      <c r="K161" s="37" t="s">
        <v>40</v>
      </c>
      <c r="L161" s="40" t="s">
        <v>154</v>
      </c>
    </row>
    <row r="162" spans="2:12" ht="42.75">
      <c r="B162" s="34">
        <v>80111600</v>
      </c>
      <c r="C162" s="35" t="s">
        <v>168</v>
      </c>
      <c r="D162" s="41">
        <v>42736</v>
      </c>
      <c r="E162" s="37" t="s">
        <v>152</v>
      </c>
      <c r="F162" s="37" t="s">
        <v>153</v>
      </c>
      <c r="G162" s="37" t="s">
        <v>76</v>
      </c>
      <c r="H162" s="38">
        <v>15600000</v>
      </c>
      <c r="I162" s="39">
        <v>15600000</v>
      </c>
      <c r="J162" s="37" t="s">
        <v>77</v>
      </c>
      <c r="K162" s="37" t="s">
        <v>40</v>
      </c>
      <c r="L162" s="40" t="s">
        <v>154</v>
      </c>
    </row>
    <row r="163" spans="2:12" ht="42.75">
      <c r="B163" s="34">
        <v>80111600</v>
      </c>
      <c r="C163" s="35" t="s">
        <v>168</v>
      </c>
      <c r="D163" s="41">
        <v>42736</v>
      </c>
      <c r="E163" s="37" t="s">
        <v>152</v>
      </c>
      <c r="F163" s="37" t="s">
        <v>153</v>
      </c>
      <c r="G163" s="37" t="s">
        <v>76</v>
      </c>
      <c r="H163" s="38">
        <v>14400000</v>
      </c>
      <c r="I163" s="39">
        <v>14400000</v>
      </c>
      <c r="J163" s="37" t="s">
        <v>77</v>
      </c>
      <c r="K163" s="37" t="s">
        <v>40</v>
      </c>
      <c r="L163" s="40" t="s">
        <v>154</v>
      </c>
    </row>
    <row r="164" spans="2:12" ht="42.75">
      <c r="B164" s="34">
        <v>80111600</v>
      </c>
      <c r="C164" s="35" t="s">
        <v>168</v>
      </c>
      <c r="D164" s="41">
        <v>42736</v>
      </c>
      <c r="E164" s="37" t="s">
        <v>152</v>
      </c>
      <c r="F164" s="37" t="s">
        <v>153</v>
      </c>
      <c r="G164" s="37" t="s">
        <v>76</v>
      </c>
      <c r="H164" s="38">
        <v>19200000</v>
      </c>
      <c r="I164" s="39">
        <v>19200000</v>
      </c>
      <c r="J164" s="37" t="s">
        <v>77</v>
      </c>
      <c r="K164" s="37" t="s">
        <v>40</v>
      </c>
      <c r="L164" s="40" t="s">
        <v>154</v>
      </c>
    </row>
    <row r="165" spans="2:12" ht="42.75">
      <c r="B165" s="34">
        <v>80111600</v>
      </c>
      <c r="C165" s="35" t="s">
        <v>168</v>
      </c>
      <c r="D165" s="41">
        <v>42736</v>
      </c>
      <c r="E165" s="37" t="s">
        <v>152</v>
      </c>
      <c r="F165" s="37" t="s">
        <v>153</v>
      </c>
      <c r="G165" s="37" t="s">
        <v>76</v>
      </c>
      <c r="H165" s="38">
        <v>13200000</v>
      </c>
      <c r="I165" s="39">
        <v>13200000</v>
      </c>
      <c r="J165" s="37" t="s">
        <v>77</v>
      </c>
      <c r="K165" s="37" t="s">
        <v>40</v>
      </c>
      <c r="L165" s="40" t="s">
        <v>154</v>
      </c>
    </row>
    <row r="166" spans="2:12" ht="42.75">
      <c r="B166" s="34">
        <v>80111600</v>
      </c>
      <c r="C166" s="35" t="s">
        <v>168</v>
      </c>
      <c r="D166" s="41">
        <v>42736</v>
      </c>
      <c r="E166" s="37" t="s">
        <v>152</v>
      </c>
      <c r="F166" s="37" t="s">
        <v>153</v>
      </c>
      <c r="G166" s="37" t="s">
        <v>76</v>
      </c>
      <c r="H166" s="38">
        <v>12000000</v>
      </c>
      <c r="I166" s="39">
        <v>12000000</v>
      </c>
      <c r="J166" s="37" t="s">
        <v>77</v>
      </c>
      <c r="K166" s="37" t="s">
        <v>40</v>
      </c>
      <c r="L166" s="40" t="s">
        <v>154</v>
      </c>
    </row>
    <row r="167" spans="2:12" ht="42.75">
      <c r="B167" s="34">
        <v>80111600</v>
      </c>
      <c r="C167" s="35" t="s">
        <v>168</v>
      </c>
      <c r="D167" s="41">
        <v>42736</v>
      </c>
      <c r="E167" s="37" t="s">
        <v>152</v>
      </c>
      <c r="F167" s="37" t="s">
        <v>153</v>
      </c>
      <c r="G167" s="37" t="s">
        <v>76</v>
      </c>
      <c r="H167" s="38">
        <v>14400000</v>
      </c>
      <c r="I167" s="39">
        <v>14400000</v>
      </c>
      <c r="J167" s="37" t="s">
        <v>77</v>
      </c>
      <c r="K167" s="37" t="s">
        <v>40</v>
      </c>
      <c r="L167" s="40" t="s">
        <v>154</v>
      </c>
    </row>
    <row r="168" spans="2:12" ht="42.75">
      <c r="B168" s="34">
        <v>80111600</v>
      </c>
      <c r="C168" s="35" t="s">
        <v>168</v>
      </c>
      <c r="D168" s="41">
        <v>42736</v>
      </c>
      <c r="E168" s="37" t="s">
        <v>152</v>
      </c>
      <c r="F168" s="37" t="s">
        <v>153</v>
      </c>
      <c r="G168" s="37" t="s">
        <v>76</v>
      </c>
      <c r="H168" s="38">
        <v>14400000</v>
      </c>
      <c r="I168" s="39">
        <v>14400000</v>
      </c>
      <c r="J168" s="37" t="s">
        <v>77</v>
      </c>
      <c r="K168" s="37" t="s">
        <v>40</v>
      </c>
      <c r="L168" s="40" t="s">
        <v>154</v>
      </c>
    </row>
    <row r="169" spans="2:12" ht="42.75">
      <c r="B169" s="34">
        <v>80111600</v>
      </c>
      <c r="C169" s="35" t="s">
        <v>168</v>
      </c>
      <c r="D169" s="41">
        <v>42736</v>
      </c>
      <c r="E169" s="37" t="s">
        <v>152</v>
      </c>
      <c r="F169" s="37" t="s">
        <v>153</v>
      </c>
      <c r="G169" s="37" t="s">
        <v>76</v>
      </c>
      <c r="H169" s="38">
        <v>14400000</v>
      </c>
      <c r="I169" s="39">
        <v>14400000</v>
      </c>
      <c r="J169" s="37" t="s">
        <v>77</v>
      </c>
      <c r="K169" s="37" t="s">
        <v>40</v>
      </c>
      <c r="L169" s="40" t="s">
        <v>154</v>
      </c>
    </row>
    <row r="170" spans="2:12" ht="42.75">
      <c r="B170" s="34">
        <v>80111600</v>
      </c>
      <c r="C170" s="35" t="s">
        <v>168</v>
      </c>
      <c r="D170" s="41">
        <v>42736</v>
      </c>
      <c r="E170" s="37" t="s">
        <v>152</v>
      </c>
      <c r="F170" s="37" t="s">
        <v>153</v>
      </c>
      <c r="G170" s="37" t="s">
        <v>76</v>
      </c>
      <c r="H170" s="38">
        <v>14400000</v>
      </c>
      <c r="I170" s="39">
        <v>14400000</v>
      </c>
      <c r="J170" s="37" t="s">
        <v>77</v>
      </c>
      <c r="K170" s="37" t="s">
        <v>40</v>
      </c>
      <c r="L170" s="40" t="s">
        <v>154</v>
      </c>
    </row>
    <row r="171" spans="2:12" ht="42.75">
      <c r="B171" s="34">
        <v>80111600</v>
      </c>
      <c r="C171" s="35" t="s">
        <v>168</v>
      </c>
      <c r="D171" s="41">
        <v>42736</v>
      </c>
      <c r="E171" s="37" t="s">
        <v>152</v>
      </c>
      <c r="F171" s="37" t="s">
        <v>153</v>
      </c>
      <c r="G171" s="37" t="s">
        <v>76</v>
      </c>
      <c r="H171" s="38">
        <v>14400000</v>
      </c>
      <c r="I171" s="39">
        <v>14400000</v>
      </c>
      <c r="J171" s="37" t="s">
        <v>77</v>
      </c>
      <c r="K171" s="37" t="s">
        <v>40</v>
      </c>
      <c r="L171" s="40" t="s">
        <v>154</v>
      </c>
    </row>
    <row r="172" spans="2:12" ht="42.75">
      <c r="B172" s="34">
        <v>80111600</v>
      </c>
      <c r="C172" s="35" t="s">
        <v>168</v>
      </c>
      <c r="D172" s="41">
        <v>42736</v>
      </c>
      <c r="E172" s="37" t="s">
        <v>152</v>
      </c>
      <c r="F172" s="37" t="s">
        <v>153</v>
      </c>
      <c r="G172" s="37" t="s">
        <v>76</v>
      </c>
      <c r="H172" s="38">
        <v>19200000</v>
      </c>
      <c r="I172" s="39">
        <v>19200000</v>
      </c>
      <c r="J172" s="37" t="s">
        <v>77</v>
      </c>
      <c r="K172" s="37" t="s">
        <v>40</v>
      </c>
      <c r="L172" s="40" t="s">
        <v>154</v>
      </c>
    </row>
    <row r="173" spans="2:12" ht="42.75">
      <c r="B173" s="34">
        <v>80111600</v>
      </c>
      <c r="C173" s="35" t="s">
        <v>168</v>
      </c>
      <c r="D173" s="41">
        <v>42736</v>
      </c>
      <c r="E173" s="37" t="s">
        <v>152</v>
      </c>
      <c r="F173" s="37" t="s">
        <v>153</v>
      </c>
      <c r="G173" s="37" t="s">
        <v>76</v>
      </c>
      <c r="H173" s="38">
        <v>14400000</v>
      </c>
      <c r="I173" s="39">
        <v>14400000</v>
      </c>
      <c r="J173" s="37" t="s">
        <v>77</v>
      </c>
      <c r="K173" s="37" t="s">
        <v>40</v>
      </c>
      <c r="L173" s="40" t="s">
        <v>154</v>
      </c>
    </row>
    <row r="174" spans="2:12" ht="42.75">
      <c r="B174" s="34">
        <v>80111600</v>
      </c>
      <c r="C174" s="35" t="s">
        <v>168</v>
      </c>
      <c r="D174" s="41">
        <v>42736</v>
      </c>
      <c r="E174" s="37" t="s">
        <v>152</v>
      </c>
      <c r="F174" s="37" t="s">
        <v>153</v>
      </c>
      <c r="G174" s="37" t="s">
        <v>76</v>
      </c>
      <c r="H174" s="38">
        <v>18000000</v>
      </c>
      <c r="I174" s="39">
        <v>18000000</v>
      </c>
      <c r="J174" s="37" t="s">
        <v>77</v>
      </c>
      <c r="K174" s="37" t="s">
        <v>40</v>
      </c>
      <c r="L174" s="40" t="s">
        <v>154</v>
      </c>
    </row>
    <row r="175" spans="2:12" ht="42.75">
      <c r="B175" s="34">
        <v>80111600</v>
      </c>
      <c r="C175" s="35" t="s">
        <v>168</v>
      </c>
      <c r="D175" s="41">
        <v>42736</v>
      </c>
      <c r="E175" s="37" t="s">
        <v>152</v>
      </c>
      <c r="F175" s="37" t="s">
        <v>153</v>
      </c>
      <c r="G175" s="37" t="s">
        <v>76</v>
      </c>
      <c r="H175" s="38">
        <v>14400000</v>
      </c>
      <c r="I175" s="39">
        <v>14400000</v>
      </c>
      <c r="J175" s="37" t="s">
        <v>77</v>
      </c>
      <c r="K175" s="37" t="s">
        <v>40</v>
      </c>
      <c r="L175" s="40" t="s">
        <v>154</v>
      </c>
    </row>
    <row r="176" spans="2:12" ht="42.75">
      <c r="B176" s="34">
        <v>80111600</v>
      </c>
      <c r="C176" s="35" t="s">
        <v>168</v>
      </c>
      <c r="D176" s="41">
        <v>42736</v>
      </c>
      <c r="E176" s="37" t="s">
        <v>152</v>
      </c>
      <c r="F176" s="37" t="s">
        <v>153</v>
      </c>
      <c r="G176" s="37" t="s">
        <v>76</v>
      </c>
      <c r="H176" s="38">
        <v>12000000</v>
      </c>
      <c r="I176" s="39">
        <v>12000000</v>
      </c>
      <c r="J176" s="37" t="s">
        <v>77</v>
      </c>
      <c r="K176" s="37" t="s">
        <v>40</v>
      </c>
      <c r="L176" s="40" t="s">
        <v>154</v>
      </c>
    </row>
    <row r="177" spans="2:12" ht="42.75">
      <c r="B177" s="34">
        <v>80111600</v>
      </c>
      <c r="C177" s="35" t="s">
        <v>168</v>
      </c>
      <c r="D177" s="41">
        <v>42736</v>
      </c>
      <c r="E177" s="37" t="s">
        <v>152</v>
      </c>
      <c r="F177" s="37" t="s">
        <v>153</v>
      </c>
      <c r="G177" s="37" t="s">
        <v>76</v>
      </c>
      <c r="H177" s="38">
        <v>15600000</v>
      </c>
      <c r="I177" s="39">
        <v>15600000</v>
      </c>
      <c r="J177" s="37" t="s">
        <v>77</v>
      </c>
      <c r="K177" s="37" t="s">
        <v>40</v>
      </c>
      <c r="L177" s="40" t="s">
        <v>154</v>
      </c>
    </row>
    <row r="178" spans="2:12" ht="42.75">
      <c r="B178" s="34">
        <v>80111600</v>
      </c>
      <c r="C178" s="35" t="s">
        <v>168</v>
      </c>
      <c r="D178" s="41">
        <v>42736</v>
      </c>
      <c r="E178" s="37" t="s">
        <v>152</v>
      </c>
      <c r="F178" s="37" t="s">
        <v>153</v>
      </c>
      <c r="G178" s="37" t="s">
        <v>76</v>
      </c>
      <c r="H178" s="38">
        <v>18000000</v>
      </c>
      <c r="I178" s="39">
        <v>18000000</v>
      </c>
      <c r="J178" s="37" t="s">
        <v>77</v>
      </c>
      <c r="K178" s="37" t="s">
        <v>40</v>
      </c>
      <c r="L178" s="40" t="s">
        <v>154</v>
      </c>
    </row>
    <row r="179" spans="2:12" ht="42.75">
      <c r="B179" s="34">
        <v>80111600</v>
      </c>
      <c r="C179" s="35" t="s">
        <v>168</v>
      </c>
      <c r="D179" s="41">
        <v>42736</v>
      </c>
      <c r="E179" s="37" t="s">
        <v>152</v>
      </c>
      <c r="F179" s="37" t="s">
        <v>153</v>
      </c>
      <c r="G179" s="37" t="s">
        <v>76</v>
      </c>
      <c r="H179" s="38">
        <v>12000000</v>
      </c>
      <c r="I179" s="39">
        <v>12000000</v>
      </c>
      <c r="J179" s="37" t="s">
        <v>77</v>
      </c>
      <c r="K179" s="37" t="s">
        <v>40</v>
      </c>
      <c r="L179" s="40" t="s">
        <v>154</v>
      </c>
    </row>
    <row r="180" spans="2:12" ht="42.75">
      <c r="B180" s="34">
        <v>80111600</v>
      </c>
      <c r="C180" s="35" t="s">
        <v>168</v>
      </c>
      <c r="D180" s="41">
        <v>42736</v>
      </c>
      <c r="E180" s="37" t="s">
        <v>152</v>
      </c>
      <c r="F180" s="37" t="s">
        <v>153</v>
      </c>
      <c r="G180" s="37" t="s">
        <v>76</v>
      </c>
      <c r="H180" s="38">
        <v>12000000</v>
      </c>
      <c r="I180" s="39">
        <v>12000000</v>
      </c>
      <c r="J180" s="37" t="s">
        <v>77</v>
      </c>
      <c r="K180" s="37" t="s">
        <v>40</v>
      </c>
      <c r="L180" s="40" t="s">
        <v>154</v>
      </c>
    </row>
    <row r="181" spans="2:12" ht="42.75">
      <c r="B181" s="34">
        <v>80111600</v>
      </c>
      <c r="C181" s="35" t="s">
        <v>168</v>
      </c>
      <c r="D181" s="41">
        <v>42736</v>
      </c>
      <c r="E181" s="37" t="s">
        <v>152</v>
      </c>
      <c r="F181" s="37" t="s">
        <v>153</v>
      </c>
      <c r="G181" s="37" t="s">
        <v>76</v>
      </c>
      <c r="H181" s="38">
        <v>14400000</v>
      </c>
      <c r="I181" s="39">
        <v>14400000</v>
      </c>
      <c r="J181" s="37" t="s">
        <v>77</v>
      </c>
      <c r="K181" s="37" t="s">
        <v>40</v>
      </c>
      <c r="L181" s="40" t="s">
        <v>154</v>
      </c>
    </row>
    <row r="182" spans="2:12" ht="42.75">
      <c r="B182" s="34">
        <v>80111600</v>
      </c>
      <c r="C182" s="35" t="s">
        <v>168</v>
      </c>
      <c r="D182" s="41">
        <v>42736</v>
      </c>
      <c r="E182" s="37" t="s">
        <v>152</v>
      </c>
      <c r="F182" s="37" t="s">
        <v>153</v>
      </c>
      <c r="G182" s="37" t="s">
        <v>76</v>
      </c>
      <c r="H182" s="38">
        <v>12000000</v>
      </c>
      <c r="I182" s="39">
        <v>12000000</v>
      </c>
      <c r="J182" s="37" t="s">
        <v>77</v>
      </c>
      <c r="K182" s="37" t="s">
        <v>40</v>
      </c>
      <c r="L182" s="40" t="s">
        <v>154</v>
      </c>
    </row>
    <row r="183" spans="2:12" ht="42.75">
      <c r="B183" s="34">
        <v>80111600</v>
      </c>
      <c r="C183" s="35" t="s">
        <v>169</v>
      </c>
      <c r="D183" s="41">
        <v>42736</v>
      </c>
      <c r="E183" s="37" t="s">
        <v>152</v>
      </c>
      <c r="F183" s="37" t="s">
        <v>153</v>
      </c>
      <c r="G183" s="37" t="s">
        <v>76</v>
      </c>
      <c r="H183" s="38">
        <v>12000000</v>
      </c>
      <c r="I183" s="39">
        <v>12000000</v>
      </c>
      <c r="J183" s="37" t="s">
        <v>77</v>
      </c>
      <c r="K183" s="37" t="s">
        <v>40</v>
      </c>
      <c r="L183" s="40" t="s">
        <v>154</v>
      </c>
    </row>
    <row r="184" spans="2:12" ht="42.75">
      <c r="B184" s="34">
        <v>80111600</v>
      </c>
      <c r="C184" s="35" t="s">
        <v>169</v>
      </c>
      <c r="D184" s="41">
        <v>42736</v>
      </c>
      <c r="E184" s="37" t="s">
        <v>152</v>
      </c>
      <c r="F184" s="37" t="s">
        <v>153</v>
      </c>
      <c r="G184" s="37" t="s">
        <v>76</v>
      </c>
      <c r="H184" s="38">
        <v>11400000</v>
      </c>
      <c r="I184" s="39">
        <v>10770000</v>
      </c>
      <c r="J184" s="37" t="s">
        <v>77</v>
      </c>
      <c r="K184" s="37" t="s">
        <v>40</v>
      </c>
      <c r="L184" s="40" t="s">
        <v>154</v>
      </c>
    </row>
    <row r="185" spans="2:12" ht="42.75">
      <c r="B185" s="34">
        <v>80111600</v>
      </c>
      <c r="C185" s="35" t="s">
        <v>169</v>
      </c>
      <c r="D185" s="41">
        <v>42736</v>
      </c>
      <c r="E185" s="37" t="s">
        <v>152</v>
      </c>
      <c r="F185" s="37" t="s">
        <v>153</v>
      </c>
      <c r="G185" s="37" t="s">
        <v>76</v>
      </c>
      <c r="H185" s="38">
        <v>12000000</v>
      </c>
      <c r="I185" s="39">
        <v>12000000</v>
      </c>
      <c r="J185" s="37" t="s">
        <v>77</v>
      </c>
      <c r="K185" s="37" t="s">
        <v>40</v>
      </c>
      <c r="L185" s="40" t="s">
        <v>154</v>
      </c>
    </row>
    <row r="186" spans="2:12" ht="42.75">
      <c r="B186" s="34">
        <v>80111600</v>
      </c>
      <c r="C186" s="35" t="s">
        <v>169</v>
      </c>
      <c r="D186" s="41">
        <v>42736</v>
      </c>
      <c r="E186" s="37" t="s">
        <v>152</v>
      </c>
      <c r="F186" s="37" t="s">
        <v>153</v>
      </c>
      <c r="G186" s="37" t="s">
        <v>76</v>
      </c>
      <c r="H186" s="38">
        <v>12000000</v>
      </c>
      <c r="I186" s="39">
        <v>12000000</v>
      </c>
      <c r="J186" s="37" t="s">
        <v>77</v>
      </c>
      <c r="K186" s="37" t="s">
        <v>40</v>
      </c>
      <c r="L186" s="40" t="s">
        <v>154</v>
      </c>
    </row>
    <row r="187" spans="2:12" ht="42.75">
      <c r="B187" s="34">
        <v>80111600</v>
      </c>
      <c r="C187" s="35" t="s">
        <v>169</v>
      </c>
      <c r="D187" s="41">
        <v>42736</v>
      </c>
      <c r="E187" s="37" t="s">
        <v>152</v>
      </c>
      <c r="F187" s="37" t="s">
        <v>153</v>
      </c>
      <c r="G187" s="37" t="s">
        <v>76</v>
      </c>
      <c r="H187" s="38">
        <v>12000000</v>
      </c>
      <c r="I187" s="39">
        <v>12000000</v>
      </c>
      <c r="J187" s="37" t="s">
        <v>77</v>
      </c>
      <c r="K187" s="37" t="s">
        <v>40</v>
      </c>
      <c r="L187" s="40" t="s">
        <v>154</v>
      </c>
    </row>
    <row r="188" spans="2:12" ht="42.75">
      <c r="B188" s="34">
        <v>80111600</v>
      </c>
      <c r="C188" s="35" t="s">
        <v>169</v>
      </c>
      <c r="D188" s="41">
        <v>42736</v>
      </c>
      <c r="E188" s="37" t="s">
        <v>152</v>
      </c>
      <c r="F188" s="37" t="s">
        <v>153</v>
      </c>
      <c r="G188" s="37" t="s">
        <v>76</v>
      </c>
      <c r="H188" s="38">
        <v>12000000</v>
      </c>
      <c r="I188" s="39">
        <v>12000000</v>
      </c>
      <c r="J188" s="37" t="s">
        <v>77</v>
      </c>
      <c r="K188" s="37" t="s">
        <v>40</v>
      </c>
      <c r="L188" s="40" t="s">
        <v>154</v>
      </c>
    </row>
    <row r="189" spans="2:12" ht="42.75">
      <c r="B189" s="34">
        <v>80111600</v>
      </c>
      <c r="C189" s="35" t="s">
        <v>169</v>
      </c>
      <c r="D189" s="41">
        <v>42736</v>
      </c>
      <c r="E189" s="37" t="s">
        <v>152</v>
      </c>
      <c r="F189" s="37" t="s">
        <v>153</v>
      </c>
      <c r="G189" s="37" t="s">
        <v>76</v>
      </c>
      <c r="H189" s="38">
        <v>10770000</v>
      </c>
      <c r="I189" s="39">
        <v>180000000</v>
      </c>
      <c r="J189" s="37" t="s">
        <v>77</v>
      </c>
      <c r="K189" s="37" t="s">
        <v>40</v>
      </c>
      <c r="L189" s="40" t="s">
        <v>154</v>
      </c>
    </row>
    <row r="190" spans="2:12" ht="42.75">
      <c r="B190" s="34">
        <v>80111600</v>
      </c>
      <c r="C190" s="35" t="s">
        <v>169</v>
      </c>
      <c r="D190" s="41">
        <v>42736</v>
      </c>
      <c r="E190" s="37" t="s">
        <v>152</v>
      </c>
      <c r="F190" s="37" t="s">
        <v>153</v>
      </c>
      <c r="G190" s="37" t="s">
        <v>76</v>
      </c>
      <c r="H190" s="38">
        <v>12000000</v>
      </c>
      <c r="I190" s="39">
        <v>30000000</v>
      </c>
      <c r="J190" s="37" t="s">
        <v>77</v>
      </c>
      <c r="K190" s="37" t="s">
        <v>40</v>
      </c>
      <c r="L190" s="40" t="s">
        <v>154</v>
      </c>
    </row>
    <row r="191" spans="2:12" ht="42.75">
      <c r="B191" s="34">
        <v>80111600</v>
      </c>
      <c r="C191" s="35" t="s">
        <v>169</v>
      </c>
      <c r="D191" s="41">
        <v>42736</v>
      </c>
      <c r="E191" s="37" t="s">
        <v>152</v>
      </c>
      <c r="F191" s="37" t="s">
        <v>153</v>
      </c>
      <c r="G191" s="37" t="s">
        <v>76</v>
      </c>
      <c r="H191" s="38">
        <v>10770000</v>
      </c>
      <c r="I191" s="39">
        <v>62000000</v>
      </c>
      <c r="J191" s="37" t="s">
        <v>77</v>
      </c>
      <c r="K191" s="37" t="s">
        <v>40</v>
      </c>
      <c r="L191" s="40" t="s">
        <v>154</v>
      </c>
    </row>
    <row r="192" spans="2:12" ht="42.75">
      <c r="B192" s="34">
        <v>80111600</v>
      </c>
      <c r="C192" s="35" t="s">
        <v>169</v>
      </c>
      <c r="D192" s="41">
        <v>42736</v>
      </c>
      <c r="E192" s="37" t="s">
        <v>152</v>
      </c>
      <c r="F192" s="37" t="s">
        <v>153</v>
      </c>
      <c r="G192" s="37" t="s">
        <v>76</v>
      </c>
      <c r="H192" s="38">
        <v>10770000</v>
      </c>
      <c r="I192" s="39">
        <v>10770000</v>
      </c>
      <c r="J192" s="37" t="s">
        <v>77</v>
      </c>
      <c r="K192" s="37" t="s">
        <v>40</v>
      </c>
      <c r="L192" s="40" t="s">
        <v>154</v>
      </c>
    </row>
    <row r="193" spans="2:12" ht="42.75">
      <c r="B193" s="34">
        <v>80111600</v>
      </c>
      <c r="C193" s="35" t="s">
        <v>169</v>
      </c>
      <c r="D193" s="41">
        <v>42736</v>
      </c>
      <c r="E193" s="37" t="s">
        <v>152</v>
      </c>
      <c r="F193" s="37" t="s">
        <v>153</v>
      </c>
      <c r="G193" s="37" t="s">
        <v>76</v>
      </c>
      <c r="H193" s="38">
        <v>10770000</v>
      </c>
      <c r="I193" s="39">
        <v>10770000</v>
      </c>
      <c r="J193" s="37" t="s">
        <v>77</v>
      </c>
      <c r="K193" s="37" t="s">
        <v>40</v>
      </c>
      <c r="L193" s="40" t="s">
        <v>154</v>
      </c>
    </row>
    <row r="194" spans="2:12" ht="42.75">
      <c r="B194" s="34">
        <v>80111600</v>
      </c>
      <c r="C194" s="35" t="s">
        <v>169</v>
      </c>
      <c r="D194" s="41">
        <v>42736</v>
      </c>
      <c r="E194" s="37" t="s">
        <v>152</v>
      </c>
      <c r="F194" s="37" t="s">
        <v>153</v>
      </c>
      <c r="G194" s="37" t="s">
        <v>76</v>
      </c>
      <c r="H194" s="38">
        <v>10770000</v>
      </c>
      <c r="I194" s="39">
        <v>10770000</v>
      </c>
      <c r="J194" s="37" t="s">
        <v>77</v>
      </c>
      <c r="K194" s="37" t="s">
        <v>40</v>
      </c>
      <c r="L194" s="40" t="s">
        <v>154</v>
      </c>
    </row>
    <row r="195" spans="2:12" ht="42.75">
      <c r="B195" s="34">
        <v>80111600</v>
      </c>
      <c r="C195" s="35" t="s">
        <v>169</v>
      </c>
      <c r="D195" s="41">
        <v>42736</v>
      </c>
      <c r="E195" s="37" t="s">
        <v>152</v>
      </c>
      <c r="F195" s="37" t="s">
        <v>153</v>
      </c>
      <c r="G195" s="37" t="s">
        <v>76</v>
      </c>
      <c r="H195" s="38">
        <v>10770000</v>
      </c>
      <c r="I195" s="39">
        <v>10770000</v>
      </c>
      <c r="J195" s="37" t="s">
        <v>77</v>
      </c>
      <c r="K195" s="37" t="s">
        <v>40</v>
      </c>
      <c r="L195" s="40" t="s">
        <v>154</v>
      </c>
    </row>
    <row r="196" spans="2:12" ht="42.75">
      <c r="B196" s="34">
        <v>80111600</v>
      </c>
      <c r="C196" s="35" t="s">
        <v>169</v>
      </c>
      <c r="D196" s="41">
        <v>42736</v>
      </c>
      <c r="E196" s="37" t="s">
        <v>152</v>
      </c>
      <c r="F196" s="37" t="s">
        <v>153</v>
      </c>
      <c r="G196" s="37" t="s">
        <v>76</v>
      </c>
      <c r="H196" s="38">
        <v>10770000</v>
      </c>
      <c r="I196" s="39">
        <v>10770000</v>
      </c>
      <c r="J196" s="37" t="s">
        <v>77</v>
      </c>
      <c r="K196" s="37" t="s">
        <v>40</v>
      </c>
      <c r="L196" s="40" t="s">
        <v>154</v>
      </c>
    </row>
    <row r="197" spans="2:12" ht="42.75">
      <c r="B197" s="34">
        <v>80111600</v>
      </c>
      <c r="C197" s="35" t="s">
        <v>169</v>
      </c>
      <c r="D197" s="41">
        <v>42736</v>
      </c>
      <c r="E197" s="37" t="s">
        <v>152</v>
      </c>
      <c r="F197" s="37" t="s">
        <v>153</v>
      </c>
      <c r="G197" s="37" t="s">
        <v>76</v>
      </c>
      <c r="H197" s="38">
        <v>10770000</v>
      </c>
      <c r="I197" s="39">
        <v>10770000</v>
      </c>
      <c r="J197" s="37" t="s">
        <v>77</v>
      </c>
      <c r="K197" s="37" t="s">
        <v>40</v>
      </c>
      <c r="L197" s="40" t="s">
        <v>154</v>
      </c>
    </row>
    <row r="198" spans="2:12" ht="42.75">
      <c r="B198" s="34">
        <v>80111600</v>
      </c>
      <c r="C198" s="35" t="s">
        <v>169</v>
      </c>
      <c r="D198" s="41">
        <v>42736</v>
      </c>
      <c r="E198" s="37" t="s">
        <v>152</v>
      </c>
      <c r="F198" s="37" t="s">
        <v>153</v>
      </c>
      <c r="G198" s="37" t="s">
        <v>76</v>
      </c>
      <c r="H198" s="38">
        <v>10770000</v>
      </c>
      <c r="I198" s="39">
        <v>10770000</v>
      </c>
      <c r="J198" s="37" t="s">
        <v>77</v>
      </c>
      <c r="K198" s="37" t="s">
        <v>40</v>
      </c>
      <c r="L198" s="40" t="s">
        <v>154</v>
      </c>
    </row>
    <row r="199" spans="2:12" ht="42.75">
      <c r="B199" s="34">
        <v>80111600</v>
      </c>
      <c r="C199" s="35" t="s">
        <v>169</v>
      </c>
      <c r="D199" s="41">
        <v>42736</v>
      </c>
      <c r="E199" s="37" t="s">
        <v>152</v>
      </c>
      <c r="F199" s="37" t="s">
        <v>153</v>
      </c>
      <c r="G199" s="37" t="s">
        <v>76</v>
      </c>
      <c r="H199" s="38">
        <v>10770000</v>
      </c>
      <c r="I199" s="39">
        <v>10770000</v>
      </c>
      <c r="J199" s="37" t="s">
        <v>77</v>
      </c>
      <c r="K199" s="37" t="s">
        <v>40</v>
      </c>
      <c r="L199" s="40" t="s">
        <v>154</v>
      </c>
    </row>
    <row r="200" spans="2:12" ht="42.75">
      <c r="B200" s="34">
        <v>80111600</v>
      </c>
      <c r="C200" s="35" t="s">
        <v>169</v>
      </c>
      <c r="D200" s="41">
        <v>42736</v>
      </c>
      <c r="E200" s="37" t="s">
        <v>152</v>
      </c>
      <c r="F200" s="37" t="s">
        <v>153</v>
      </c>
      <c r="G200" s="37" t="s">
        <v>76</v>
      </c>
      <c r="H200" s="38">
        <v>10770000</v>
      </c>
      <c r="I200" s="39">
        <v>10770000</v>
      </c>
      <c r="J200" s="37" t="s">
        <v>77</v>
      </c>
      <c r="K200" s="37" t="s">
        <v>40</v>
      </c>
      <c r="L200" s="40" t="s">
        <v>154</v>
      </c>
    </row>
    <row r="201" spans="2:12" ht="42.75">
      <c r="B201" s="34">
        <v>80111600</v>
      </c>
      <c r="C201" s="35" t="s">
        <v>169</v>
      </c>
      <c r="D201" s="41">
        <v>42736</v>
      </c>
      <c r="E201" s="37" t="s">
        <v>152</v>
      </c>
      <c r="F201" s="37" t="s">
        <v>153</v>
      </c>
      <c r="G201" s="37" t="s">
        <v>76</v>
      </c>
      <c r="H201" s="38">
        <v>10770000</v>
      </c>
      <c r="I201" s="39">
        <v>10770000</v>
      </c>
      <c r="J201" s="37" t="s">
        <v>77</v>
      </c>
      <c r="K201" s="37" t="s">
        <v>40</v>
      </c>
      <c r="L201" s="40" t="s">
        <v>154</v>
      </c>
    </row>
    <row r="202" spans="2:12" ht="42.75">
      <c r="B202" s="34">
        <v>80111600</v>
      </c>
      <c r="C202" s="35" t="s">
        <v>169</v>
      </c>
      <c r="D202" s="41">
        <v>42736</v>
      </c>
      <c r="E202" s="37" t="s">
        <v>152</v>
      </c>
      <c r="F202" s="37" t="s">
        <v>153</v>
      </c>
      <c r="G202" s="37" t="s">
        <v>76</v>
      </c>
      <c r="H202" s="38">
        <v>10770000</v>
      </c>
      <c r="I202" s="39">
        <v>10770000</v>
      </c>
      <c r="J202" s="37" t="s">
        <v>77</v>
      </c>
      <c r="K202" s="37" t="s">
        <v>40</v>
      </c>
      <c r="L202" s="40" t="s">
        <v>154</v>
      </c>
    </row>
    <row r="203" spans="2:12" ht="42.75">
      <c r="B203" s="34">
        <v>80111600</v>
      </c>
      <c r="C203" s="35" t="s">
        <v>169</v>
      </c>
      <c r="D203" s="41">
        <v>42736</v>
      </c>
      <c r="E203" s="37" t="s">
        <v>152</v>
      </c>
      <c r="F203" s="37" t="s">
        <v>153</v>
      </c>
      <c r="G203" s="37" t="s">
        <v>76</v>
      </c>
      <c r="H203" s="38">
        <v>10770000</v>
      </c>
      <c r="I203" s="39">
        <v>10770000</v>
      </c>
      <c r="J203" s="37" t="s">
        <v>77</v>
      </c>
      <c r="K203" s="37" t="s">
        <v>40</v>
      </c>
      <c r="L203" s="40" t="s">
        <v>154</v>
      </c>
    </row>
    <row r="204" spans="2:12" ht="42.75">
      <c r="B204" s="34">
        <v>80111600</v>
      </c>
      <c r="C204" s="35" t="s">
        <v>169</v>
      </c>
      <c r="D204" s="41">
        <v>42736</v>
      </c>
      <c r="E204" s="37" t="s">
        <v>152</v>
      </c>
      <c r="F204" s="37" t="s">
        <v>153</v>
      </c>
      <c r="G204" s="37" t="s">
        <v>76</v>
      </c>
      <c r="H204" s="38">
        <v>10770000</v>
      </c>
      <c r="I204" s="39">
        <v>10770000</v>
      </c>
      <c r="J204" s="37" t="s">
        <v>77</v>
      </c>
      <c r="K204" s="37" t="s">
        <v>40</v>
      </c>
      <c r="L204" s="40" t="s">
        <v>154</v>
      </c>
    </row>
    <row r="205" spans="2:12" ht="42.75">
      <c r="B205" s="34">
        <v>80111600</v>
      </c>
      <c r="C205" s="35" t="s">
        <v>169</v>
      </c>
      <c r="D205" s="41">
        <v>42736</v>
      </c>
      <c r="E205" s="37" t="s">
        <v>152</v>
      </c>
      <c r="F205" s="37" t="s">
        <v>153</v>
      </c>
      <c r="G205" s="37" t="s">
        <v>76</v>
      </c>
      <c r="H205" s="38">
        <v>10770000</v>
      </c>
      <c r="I205" s="39">
        <v>10770000</v>
      </c>
      <c r="J205" s="37" t="s">
        <v>77</v>
      </c>
      <c r="K205" s="37" t="s">
        <v>40</v>
      </c>
      <c r="L205" s="40" t="s">
        <v>154</v>
      </c>
    </row>
    <row r="206" spans="2:12" ht="42.75">
      <c r="B206" s="34">
        <v>80111600</v>
      </c>
      <c r="C206" s="35" t="s">
        <v>169</v>
      </c>
      <c r="D206" s="41">
        <v>42736</v>
      </c>
      <c r="E206" s="37" t="s">
        <v>152</v>
      </c>
      <c r="F206" s="37" t="s">
        <v>153</v>
      </c>
      <c r="G206" s="37" t="s">
        <v>76</v>
      </c>
      <c r="H206" s="38">
        <v>10770000</v>
      </c>
      <c r="I206" s="39">
        <v>10770000</v>
      </c>
      <c r="J206" s="37" t="s">
        <v>77</v>
      </c>
      <c r="K206" s="37" t="s">
        <v>40</v>
      </c>
      <c r="L206" s="40" t="s">
        <v>154</v>
      </c>
    </row>
    <row r="207" spans="2:12" ht="42.75">
      <c r="B207" s="34">
        <v>80111600</v>
      </c>
      <c r="C207" s="35" t="s">
        <v>169</v>
      </c>
      <c r="D207" s="41">
        <v>42736</v>
      </c>
      <c r="E207" s="37" t="s">
        <v>152</v>
      </c>
      <c r="F207" s="37" t="s">
        <v>153</v>
      </c>
      <c r="G207" s="37" t="s">
        <v>76</v>
      </c>
      <c r="H207" s="38">
        <v>10770000</v>
      </c>
      <c r="I207" s="39">
        <v>10770000</v>
      </c>
      <c r="J207" s="37" t="s">
        <v>77</v>
      </c>
      <c r="K207" s="37" t="s">
        <v>40</v>
      </c>
      <c r="L207" s="40" t="s">
        <v>154</v>
      </c>
    </row>
    <row r="208" spans="2:12" ht="42.75">
      <c r="B208" s="34">
        <v>80111600</v>
      </c>
      <c r="C208" s="35" t="s">
        <v>169</v>
      </c>
      <c r="D208" s="41">
        <v>42736</v>
      </c>
      <c r="E208" s="37" t="s">
        <v>152</v>
      </c>
      <c r="F208" s="37" t="s">
        <v>153</v>
      </c>
      <c r="G208" s="37" t="s">
        <v>76</v>
      </c>
      <c r="H208" s="38">
        <v>10770000</v>
      </c>
      <c r="I208" s="39">
        <v>10770000</v>
      </c>
      <c r="J208" s="37" t="s">
        <v>77</v>
      </c>
      <c r="K208" s="37" t="s">
        <v>40</v>
      </c>
      <c r="L208" s="40" t="s">
        <v>154</v>
      </c>
    </row>
    <row r="209" spans="2:12" ht="42.75">
      <c r="B209" s="34">
        <v>80111600</v>
      </c>
      <c r="C209" s="35" t="s">
        <v>169</v>
      </c>
      <c r="D209" s="41">
        <v>42736</v>
      </c>
      <c r="E209" s="37" t="s">
        <v>152</v>
      </c>
      <c r="F209" s="37" t="s">
        <v>153</v>
      </c>
      <c r="G209" s="37" t="s">
        <v>76</v>
      </c>
      <c r="H209" s="38">
        <v>10770000</v>
      </c>
      <c r="I209" s="39">
        <v>10770000</v>
      </c>
      <c r="J209" s="37" t="s">
        <v>77</v>
      </c>
      <c r="K209" s="37" t="s">
        <v>40</v>
      </c>
      <c r="L209" s="40" t="s">
        <v>154</v>
      </c>
    </row>
    <row r="210" spans="2:12" ht="42.75">
      <c r="B210" s="34">
        <v>80111600</v>
      </c>
      <c r="C210" s="35" t="s">
        <v>169</v>
      </c>
      <c r="D210" s="41">
        <v>42736</v>
      </c>
      <c r="E210" s="37" t="s">
        <v>152</v>
      </c>
      <c r="F210" s="37" t="s">
        <v>153</v>
      </c>
      <c r="G210" s="37" t="s">
        <v>76</v>
      </c>
      <c r="H210" s="38">
        <v>10770000</v>
      </c>
      <c r="I210" s="39">
        <v>10770000</v>
      </c>
      <c r="J210" s="37" t="s">
        <v>77</v>
      </c>
      <c r="K210" s="37" t="s">
        <v>40</v>
      </c>
      <c r="L210" s="40" t="s">
        <v>154</v>
      </c>
    </row>
    <row r="211" spans="2:12" ht="42.75">
      <c r="B211" s="34">
        <v>80111600</v>
      </c>
      <c r="C211" s="35" t="s">
        <v>169</v>
      </c>
      <c r="D211" s="41">
        <v>42736</v>
      </c>
      <c r="E211" s="37" t="s">
        <v>152</v>
      </c>
      <c r="F211" s="37" t="s">
        <v>153</v>
      </c>
      <c r="G211" s="37" t="s">
        <v>76</v>
      </c>
      <c r="H211" s="38">
        <v>10770000</v>
      </c>
      <c r="I211" s="39">
        <v>10770000</v>
      </c>
      <c r="J211" s="37" t="s">
        <v>77</v>
      </c>
      <c r="K211" s="37" t="s">
        <v>40</v>
      </c>
      <c r="L211" s="40" t="s">
        <v>154</v>
      </c>
    </row>
    <row r="212" spans="2:12" ht="42.75">
      <c r="B212" s="34">
        <v>80111600</v>
      </c>
      <c r="C212" s="35" t="s">
        <v>169</v>
      </c>
      <c r="D212" s="41">
        <v>42736</v>
      </c>
      <c r="E212" s="37" t="s">
        <v>152</v>
      </c>
      <c r="F212" s="37" t="s">
        <v>153</v>
      </c>
      <c r="G212" s="37" t="s">
        <v>76</v>
      </c>
      <c r="H212" s="38">
        <v>10770000</v>
      </c>
      <c r="I212" s="39">
        <v>10770000</v>
      </c>
      <c r="J212" s="37" t="s">
        <v>77</v>
      </c>
      <c r="K212" s="37" t="s">
        <v>40</v>
      </c>
      <c r="L212" s="40" t="s">
        <v>154</v>
      </c>
    </row>
    <row r="213" spans="2:12" ht="42.75">
      <c r="B213" s="34">
        <v>80111600</v>
      </c>
      <c r="C213" s="35" t="s">
        <v>169</v>
      </c>
      <c r="D213" s="41">
        <v>42736</v>
      </c>
      <c r="E213" s="37" t="s">
        <v>152</v>
      </c>
      <c r="F213" s="37" t="s">
        <v>153</v>
      </c>
      <c r="G213" s="37" t="s">
        <v>76</v>
      </c>
      <c r="H213" s="38">
        <v>10770000</v>
      </c>
      <c r="I213" s="39">
        <v>10770000</v>
      </c>
      <c r="J213" s="37" t="s">
        <v>77</v>
      </c>
      <c r="K213" s="37" t="s">
        <v>40</v>
      </c>
      <c r="L213" s="40" t="s">
        <v>154</v>
      </c>
    </row>
    <row r="214" spans="2:12" ht="42.75">
      <c r="B214" s="34">
        <v>80111600</v>
      </c>
      <c r="C214" s="35" t="s">
        <v>169</v>
      </c>
      <c r="D214" s="41">
        <v>42736</v>
      </c>
      <c r="E214" s="37" t="s">
        <v>152</v>
      </c>
      <c r="F214" s="37" t="s">
        <v>153</v>
      </c>
      <c r="G214" s="37" t="s">
        <v>76</v>
      </c>
      <c r="H214" s="38">
        <v>10770000</v>
      </c>
      <c r="I214" s="39">
        <v>10770000</v>
      </c>
      <c r="J214" s="37" t="s">
        <v>77</v>
      </c>
      <c r="K214" s="37" t="s">
        <v>40</v>
      </c>
      <c r="L214" s="40" t="s">
        <v>154</v>
      </c>
    </row>
    <row r="215" spans="2:12" ht="42.75">
      <c r="B215" s="34">
        <v>80111600</v>
      </c>
      <c r="C215" s="35" t="s">
        <v>169</v>
      </c>
      <c r="D215" s="41">
        <v>42736</v>
      </c>
      <c r="E215" s="37" t="s">
        <v>152</v>
      </c>
      <c r="F215" s="37" t="s">
        <v>153</v>
      </c>
      <c r="G215" s="37" t="s">
        <v>76</v>
      </c>
      <c r="H215" s="38">
        <v>10770000</v>
      </c>
      <c r="I215" s="39">
        <v>10770000</v>
      </c>
      <c r="J215" s="37" t="s">
        <v>77</v>
      </c>
      <c r="K215" s="37" t="s">
        <v>40</v>
      </c>
      <c r="L215" s="40" t="s">
        <v>154</v>
      </c>
    </row>
    <row r="216" spans="2:12" ht="42.75">
      <c r="B216" s="34">
        <v>80111600</v>
      </c>
      <c r="C216" s="35" t="s">
        <v>169</v>
      </c>
      <c r="D216" s="41">
        <v>42736</v>
      </c>
      <c r="E216" s="37" t="s">
        <v>152</v>
      </c>
      <c r="F216" s="37" t="s">
        <v>153</v>
      </c>
      <c r="G216" s="37" t="s">
        <v>76</v>
      </c>
      <c r="H216" s="38">
        <v>10770000</v>
      </c>
      <c r="I216" s="39">
        <v>10770000</v>
      </c>
      <c r="J216" s="37" t="s">
        <v>77</v>
      </c>
      <c r="K216" s="37" t="s">
        <v>40</v>
      </c>
      <c r="L216" s="40" t="s">
        <v>154</v>
      </c>
    </row>
    <row r="217" spans="2:12" ht="42.75">
      <c r="B217" s="34">
        <v>80111600</v>
      </c>
      <c r="C217" s="35" t="s">
        <v>169</v>
      </c>
      <c r="D217" s="41">
        <v>42736</v>
      </c>
      <c r="E217" s="37" t="s">
        <v>152</v>
      </c>
      <c r="F217" s="37" t="s">
        <v>153</v>
      </c>
      <c r="G217" s="37" t="s">
        <v>76</v>
      </c>
      <c r="H217" s="38">
        <v>10770000</v>
      </c>
      <c r="I217" s="39">
        <v>10770000</v>
      </c>
      <c r="J217" s="37" t="s">
        <v>77</v>
      </c>
      <c r="K217" s="37" t="s">
        <v>40</v>
      </c>
      <c r="L217" s="40" t="s">
        <v>154</v>
      </c>
    </row>
    <row r="218" spans="2:12" ht="42.75">
      <c r="B218" s="34">
        <v>80111600</v>
      </c>
      <c r="C218" s="35" t="s">
        <v>169</v>
      </c>
      <c r="D218" s="41">
        <v>42736</v>
      </c>
      <c r="E218" s="37" t="s">
        <v>152</v>
      </c>
      <c r="F218" s="37" t="s">
        <v>153</v>
      </c>
      <c r="G218" s="37" t="s">
        <v>76</v>
      </c>
      <c r="H218" s="38">
        <v>10770000</v>
      </c>
      <c r="I218" s="39">
        <v>10770000</v>
      </c>
      <c r="J218" s="37" t="s">
        <v>77</v>
      </c>
      <c r="K218" s="37" t="s">
        <v>40</v>
      </c>
      <c r="L218" s="40" t="s">
        <v>154</v>
      </c>
    </row>
    <row r="219" spans="2:12" ht="42.75">
      <c r="B219" s="34">
        <v>80111600</v>
      </c>
      <c r="C219" s="35" t="s">
        <v>169</v>
      </c>
      <c r="D219" s="41">
        <v>42736</v>
      </c>
      <c r="E219" s="37" t="s">
        <v>152</v>
      </c>
      <c r="F219" s="37" t="s">
        <v>153</v>
      </c>
      <c r="G219" s="37" t="s">
        <v>76</v>
      </c>
      <c r="H219" s="38">
        <v>10770000</v>
      </c>
      <c r="I219" s="39">
        <v>10770000</v>
      </c>
      <c r="J219" s="37" t="s">
        <v>77</v>
      </c>
      <c r="K219" s="37" t="s">
        <v>40</v>
      </c>
      <c r="L219" s="40" t="s">
        <v>154</v>
      </c>
    </row>
    <row r="220" spans="2:12" ht="42.75">
      <c r="B220" s="34">
        <v>80111600</v>
      </c>
      <c r="C220" s="35" t="s">
        <v>169</v>
      </c>
      <c r="D220" s="41">
        <v>42736</v>
      </c>
      <c r="E220" s="37" t="s">
        <v>152</v>
      </c>
      <c r="F220" s="37" t="s">
        <v>153</v>
      </c>
      <c r="G220" s="37" t="s">
        <v>76</v>
      </c>
      <c r="H220" s="38">
        <v>10770000</v>
      </c>
      <c r="I220" s="39">
        <v>10770000</v>
      </c>
      <c r="J220" s="37" t="s">
        <v>77</v>
      </c>
      <c r="K220" s="37" t="s">
        <v>40</v>
      </c>
      <c r="L220" s="40" t="s">
        <v>154</v>
      </c>
    </row>
    <row r="221" spans="2:12" ht="42.75">
      <c r="B221" s="34">
        <v>80111600</v>
      </c>
      <c r="C221" s="35" t="s">
        <v>169</v>
      </c>
      <c r="D221" s="41">
        <v>42736</v>
      </c>
      <c r="E221" s="37" t="s">
        <v>152</v>
      </c>
      <c r="F221" s="37" t="s">
        <v>153</v>
      </c>
      <c r="G221" s="37" t="s">
        <v>76</v>
      </c>
      <c r="H221" s="38">
        <v>10770000</v>
      </c>
      <c r="I221" s="39">
        <v>10770000</v>
      </c>
      <c r="J221" s="37" t="s">
        <v>77</v>
      </c>
      <c r="K221" s="37" t="s">
        <v>40</v>
      </c>
      <c r="L221" s="40" t="s">
        <v>154</v>
      </c>
    </row>
    <row r="222" spans="2:12" ht="42.75">
      <c r="B222" s="34">
        <v>80111600</v>
      </c>
      <c r="C222" s="35" t="s">
        <v>169</v>
      </c>
      <c r="D222" s="41">
        <v>42736</v>
      </c>
      <c r="E222" s="37" t="s">
        <v>152</v>
      </c>
      <c r="F222" s="37" t="s">
        <v>153</v>
      </c>
      <c r="G222" s="37" t="s">
        <v>76</v>
      </c>
      <c r="H222" s="38">
        <v>10770000</v>
      </c>
      <c r="I222" s="39">
        <v>10770000</v>
      </c>
      <c r="J222" s="37" t="s">
        <v>77</v>
      </c>
      <c r="K222" s="37" t="s">
        <v>40</v>
      </c>
      <c r="L222" s="40" t="s">
        <v>154</v>
      </c>
    </row>
    <row r="223" spans="2:12" ht="42.75">
      <c r="B223" s="34">
        <v>80111600</v>
      </c>
      <c r="C223" s="35" t="s">
        <v>169</v>
      </c>
      <c r="D223" s="41">
        <v>42736</v>
      </c>
      <c r="E223" s="37" t="s">
        <v>152</v>
      </c>
      <c r="F223" s="37" t="s">
        <v>153</v>
      </c>
      <c r="G223" s="37" t="s">
        <v>76</v>
      </c>
      <c r="H223" s="38">
        <v>10770000</v>
      </c>
      <c r="I223" s="39">
        <v>10770000</v>
      </c>
      <c r="J223" s="37" t="s">
        <v>77</v>
      </c>
      <c r="K223" s="37" t="s">
        <v>40</v>
      </c>
      <c r="L223" s="40" t="s">
        <v>154</v>
      </c>
    </row>
    <row r="224" spans="2:12" ht="42.75">
      <c r="B224" s="34">
        <v>80111600</v>
      </c>
      <c r="C224" s="35" t="s">
        <v>169</v>
      </c>
      <c r="D224" s="41">
        <v>42736</v>
      </c>
      <c r="E224" s="37" t="s">
        <v>152</v>
      </c>
      <c r="F224" s="37" t="s">
        <v>153</v>
      </c>
      <c r="G224" s="37" t="s">
        <v>76</v>
      </c>
      <c r="H224" s="38">
        <v>10770000</v>
      </c>
      <c r="I224" s="39">
        <v>10770000</v>
      </c>
      <c r="J224" s="37" t="s">
        <v>77</v>
      </c>
      <c r="K224" s="37" t="s">
        <v>40</v>
      </c>
      <c r="L224" s="40" t="s">
        <v>154</v>
      </c>
    </row>
    <row r="225" spans="2:12" ht="42.75">
      <c r="B225" s="34">
        <v>80111600</v>
      </c>
      <c r="C225" s="35" t="s">
        <v>169</v>
      </c>
      <c r="D225" s="41">
        <v>42736</v>
      </c>
      <c r="E225" s="37" t="s">
        <v>152</v>
      </c>
      <c r="F225" s="37" t="s">
        <v>153</v>
      </c>
      <c r="G225" s="37" t="s">
        <v>76</v>
      </c>
      <c r="H225" s="38">
        <v>10770000</v>
      </c>
      <c r="I225" s="39">
        <v>10770000</v>
      </c>
      <c r="J225" s="37" t="s">
        <v>77</v>
      </c>
      <c r="K225" s="37" t="s">
        <v>40</v>
      </c>
      <c r="L225" s="40" t="s">
        <v>154</v>
      </c>
    </row>
    <row r="226" spans="2:12" ht="42.75">
      <c r="B226" s="34">
        <v>80111600</v>
      </c>
      <c r="C226" s="35" t="s">
        <v>169</v>
      </c>
      <c r="D226" s="41">
        <v>42736</v>
      </c>
      <c r="E226" s="37" t="s">
        <v>152</v>
      </c>
      <c r="F226" s="37" t="s">
        <v>153</v>
      </c>
      <c r="G226" s="37" t="s">
        <v>76</v>
      </c>
      <c r="H226" s="38">
        <v>10770000</v>
      </c>
      <c r="I226" s="39">
        <v>10770000</v>
      </c>
      <c r="J226" s="37" t="s">
        <v>77</v>
      </c>
      <c r="K226" s="37" t="s">
        <v>40</v>
      </c>
      <c r="L226" s="40" t="s">
        <v>154</v>
      </c>
    </row>
    <row r="227" spans="2:12" ht="42.75">
      <c r="B227" s="34">
        <v>80111600</v>
      </c>
      <c r="C227" s="35" t="s">
        <v>169</v>
      </c>
      <c r="D227" s="41">
        <v>42736</v>
      </c>
      <c r="E227" s="37" t="s">
        <v>152</v>
      </c>
      <c r="F227" s="37" t="s">
        <v>153</v>
      </c>
      <c r="G227" s="37" t="s">
        <v>76</v>
      </c>
      <c r="H227" s="38">
        <v>10770000</v>
      </c>
      <c r="I227" s="39">
        <v>10770000</v>
      </c>
      <c r="J227" s="37" t="s">
        <v>77</v>
      </c>
      <c r="K227" s="37" t="s">
        <v>40</v>
      </c>
      <c r="L227" s="40" t="s">
        <v>154</v>
      </c>
    </row>
    <row r="228" spans="2:12" ht="42.75">
      <c r="B228" s="34">
        <v>80111600</v>
      </c>
      <c r="C228" s="35" t="s">
        <v>169</v>
      </c>
      <c r="D228" s="41">
        <v>42736</v>
      </c>
      <c r="E228" s="37" t="s">
        <v>152</v>
      </c>
      <c r="F228" s="37" t="s">
        <v>153</v>
      </c>
      <c r="G228" s="37" t="s">
        <v>76</v>
      </c>
      <c r="H228" s="38">
        <v>10770000</v>
      </c>
      <c r="I228" s="39">
        <v>10770000</v>
      </c>
      <c r="J228" s="37" t="s">
        <v>77</v>
      </c>
      <c r="K228" s="37" t="s">
        <v>40</v>
      </c>
      <c r="L228" s="40" t="s">
        <v>154</v>
      </c>
    </row>
    <row r="229" spans="2:12" ht="42.75">
      <c r="B229" s="34">
        <v>80111600</v>
      </c>
      <c r="C229" s="35" t="s">
        <v>169</v>
      </c>
      <c r="D229" s="41">
        <v>42736</v>
      </c>
      <c r="E229" s="37" t="s">
        <v>152</v>
      </c>
      <c r="F229" s="37" t="s">
        <v>153</v>
      </c>
      <c r="G229" s="37" t="s">
        <v>76</v>
      </c>
      <c r="H229" s="38">
        <v>10770000</v>
      </c>
      <c r="I229" s="39">
        <v>10770000</v>
      </c>
      <c r="J229" s="37" t="s">
        <v>77</v>
      </c>
      <c r="K229" s="37" t="s">
        <v>40</v>
      </c>
      <c r="L229" s="40" t="s">
        <v>154</v>
      </c>
    </row>
    <row r="230" spans="2:12" ht="42.75">
      <c r="B230" s="34">
        <v>80111600</v>
      </c>
      <c r="C230" s="35" t="s">
        <v>169</v>
      </c>
      <c r="D230" s="41">
        <v>42736</v>
      </c>
      <c r="E230" s="37" t="s">
        <v>152</v>
      </c>
      <c r="F230" s="37" t="s">
        <v>153</v>
      </c>
      <c r="G230" s="37" t="s">
        <v>76</v>
      </c>
      <c r="H230" s="38">
        <v>10770000</v>
      </c>
      <c r="I230" s="39">
        <v>10770000</v>
      </c>
      <c r="J230" s="37" t="s">
        <v>77</v>
      </c>
      <c r="K230" s="37" t="s">
        <v>40</v>
      </c>
      <c r="L230" s="40" t="s">
        <v>154</v>
      </c>
    </row>
    <row r="231" spans="2:12" ht="42.75">
      <c r="B231" s="34">
        <v>80111600</v>
      </c>
      <c r="C231" s="35" t="s">
        <v>169</v>
      </c>
      <c r="D231" s="41">
        <v>42736</v>
      </c>
      <c r="E231" s="37" t="s">
        <v>152</v>
      </c>
      <c r="F231" s="37" t="s">
        <v>153</v>
      </c>
      <c r="G231" s="37" t="s">
        <v>76</v>
      </c>
      <c r="H231" s="38">
        <v>10770000</v>
      </c>
      <c r="I231" s="39">
        <v>10770000</v>
      </c>
      <c r="J231" s="37" t="s">
        <v>77</v>
      </c>
      <c r="K231" s="37" t="s">
        <v>40</v>
      </c>
      <c r="L231" s="40" t="s">
        <v>154</v>
      </c>
    </row>
    <row r="232" spans="2:12" ht="42.75">
      <c r="B232" s="34">
        <v>80111600</v>
      </c>
      <c r="C232" s="35" t="s">
        <v>169</v>
      </c>
      <c r="D232" s="41">
        <v>42736</v>
      </c>
      <c r="E232" s="37" t="s">
        <v>152</v>
      </c>
      <c r="F232" s="37" t="s">
        <v>153</v>
      </c>
      <c r="G232" s="37" t="s">
        <v>76</v>
      </c>
      <c r="H232" s="38">
        <v>10770000</v>
      </c>
      <c r="I232" s="39">
        <v>10770000</v>
      </c>
      <c r="J232" s="37" t="s">
        <v>77</v>
      </c>
      <c r="K232" s="37" t="s">
        <v>40</v>
      </c>
      <c r="L232" s="40" t="s">
        <v>154</v>
      </c>
    </row>
    <row r="233" spans="2:12" ht="42.75">
      <c r="B233" s="34">
        <v>80111600</v>
      </c>
      <c r="C233" s="35" t="s">
        <v>169</v>
      </c>
      <c r="D233" s="41">
        <v>42736</v>
      </c>
      <c r="E233" s="37" t="s">
        <v>152</v>
      </c>
      <c r="F233" s="37" t="s">
        <v>153</v>
      </c>
      <c r="G233" s="37" t="s">
        <v>76</v>
      </c>
      <c r="H233" s="38">
        <v>10770000</v>
      </c>
      <c r="I233" s="39">
        <v>10770000</v>
      </c>
      <c r="J233" s="37" t="s">
        <v>77</v>
      </c>
      <c r="K233" s="37" t="s">
        <v>40</v>
      </c>
      <c r="L233" s="40" t="s">
        <v>154</v>
      </c>
    </row>
    <row r="234" spans="2:12" ht="42.75">
      <c r="B234" s="34">
        <v>80111600</v>
      </c>
      <c r="C234" s="35" t="s">
        <v>169</v>
      </c>
      <c r="D234" s="41">
        <v>42736</v>
      </c>
      <c r="E234" s="37" t="s">
        <v>152</v>
      </c>
      <c r="F234" s="37" t="s">
        <v>153</v>
      </c>
      <c r="G234" s="37" t="s">
        <v>76</v>
      </c>
      <c r="H234" s="38">
        <v>10770000</v>
      </c>
      <c r="I234" s="39">
        <v>10770000</v>
      </c>
      <c r="J234" s="37" t="s">
        <v>77</v>
      </c>
      <c r="K234" s="37" t="s">
        <v>40</v>
      </c>
      <c r="L234" s="40" t="s">
        <v>154</v>
      </c>
    </row>
    <row r="235" spans="2:12" ht="42.75">
      <c r="B235" s="34">
        <v>80111600</v>
      </c>
      <c r="C235" s="35" t="s">
        <v>169</v>
      </c>
      <c r="D235" s="41">
        <v>42736</v>
      </c>
      <c r="E235" s="37" t="s">
        <v>152</v>
      </c>
      <c r="F235" s="37" t="s">
        <v>153</v>
      </c>
      <c r="G235" s="37" t="s">
        <v>76</v>
      </c>
      <c r="H235" s="38">
        <v>10770000</v>
      </c>
      <c r="I235" s="39">
        <v>10770000</v>
      </c>
      <c r="J235" s="37" t="s">
        <v>77</v>
      </c>
      <c r="K235" s="37" t="s">
        <v>40</v>
      </c>
      <c r="L235" s="40" t="s">
        <v>154</v>
      </c>
    </row>
    <row r="236" spans="2:12" ht="42.75">
      <c r="B236" s="34">
        <v>80111600</v>
      </c>
      <c r="C236" s="35" t="s">
        <v>169</v>
      </c>
      <c r="D236" s="41">
        <v>42736</v>
      </c>
      <c r="E236" s="37" t="s">
        <v>152</v>
      </c>
      <c r="F236" s="37" t="s">
        <v>153</v>
      </c>
      <c r="G236" s="37" t="s">
        <v>76</v>
      </c>
      <c r="H236" s="38">
        <v>10770000</v>
      </c>
      <c r="I236" s="39">
        <v>10770000</v>
      </c>
      <c r="J236" s="37" t="s">
        <v>77</v>
      </c>
      <c r="K236" s="37" t="s">
        <v>40</v>
      </c>
      <c r="L236" s="40" t="s">
        <v>154</v>
      </c>
    </row>
    <row r="237" spans="2:12" ht="42.75">
      <c r="B237" s="34">
        <v>80111600</v>
      </c>
      <c r="C237" s="35" t="s">
        <v>169</v>
      </c>
      <c r="D237" s="41">
        <v>42736</v>
      </c>
      <c r="E237" s="37" t="s">
        <v>152</v>
      </c>
      <c r="F237" s="37" t="s">
        <v>153</v>
      </c>
      <c r="G237" s="37" t="s">
        <v>76</v>
      </c>
      <c r="H237" s="38">
        <v>10770000</v>
      </c>
      <c r="I237" s="39">
        <v>10770000</v>
      </c>
      <c r="J237" s="37" t="s">
        <v>77</v>
      </c>
      <c r="K237" s="37" t="s">
        <v>40</v>
      </c>
      <c r="L237" s="40" t="s">
        <v>154</v>
      </c>
    </row>
    <row r="238" spans="2:12" ht="42.75">
      <c r="B238" s="34">
        <v>80111600</v>
      </c>
      <c r="C238" s="35" t="s">
        <v>169</v>
      </c>
      <c r="D238" s="41">
        <v>42736</v>
      </c>
      <c r="E238" s="37" t="s">
        <v>152</v>
      </c>
      <c r="F238" s="37" t="s">
        <v>153</v>
      </c>
      <c r="G238" s="37" t="s">
        <v>76</v>
      </c>
      <c r="H238" s="38">
        <v>10770000</v>
      </c>
      <c r="I238" s="39">
        <v>10770000</v>
      </c>
      <c r="J238" s="37" t="s">
        <v>77</v>
      </c>
      <c r="K238" s="37" t="s">
        <v>40</v>
      </c>
      <c r="L238" s="40" t="s">
        <v>154</v>
      </c>
    </row>
    <row r="239" spans="2:12" ht="42.75">
      <c r="B239" s="34">
        <v>80111600</v>
      </c>
      <c r="C239" s="35" t="s">
        <v>169</v>
      </c>
      <c r="D239" s="41">
        <v>42736</v>
      </c>
      <c r="E239" s="37" t="s">
        <v>152</v>
      </c>
      <c r="F239" s="37" t="s">
        <v>153</v>
      </c>
      <c r="G239" s="37" t="s">
        <v>76</v>
      </c>
      <c r="H239" s="38">
        <v>10770000</v>
      </c>
      <c r="I239" s="39">
        <v>10770000</v>
      </c>
      <c r="J239" s="37" t="s">
        <v>77</v>
      </c>
      <c r="K239" s="37" t="s">
        <v>40</v>
      </c>
      <c r="L239" s="40" t="s">
        <v>154</v>
      </c>
    </row>
    <row r="240" spans="2:12" ht="42.75">
      <c r="B240" s="34">
        <v>80111600</v>
      </c>
      <c r="C240" s="35" t="s">
        <v>169</v>
      </c>
      <c r="D240" s="41">
        <v>42736</v>
      </c>
      <c r="E240" s="37" t="s">
        <v>152</v>
      </c>
      <c r="F240" s="37" t="s">
        <v>153</v>
      </c>
      <c r="G240" s="37" t="s">
        <v>76</v>
      </c>
      <c r="H240" s="38">
        <v>10770000</v>
      </c>
      <c r="I240" s="39">
        <v>10770000</v>
      </c>
      <c r="J240" s="37" t="s">
        <v>77</v>
      </c>
      <c r="K240" s="37" t="s">
        <v>40</v>
      </c>
      <c r="L240" s="40" t="s">
        <v>154</v>
      </c>
    </row>
    <row r="241" spans="2:12" ht="42.75">
      <c r="B241" s="34">
        <v>80111600</v>
      </c>
      <c r="C241" s="35" t="s">
        <v>169</v>
      </c>
      <c r="D241" s="41">
        <v>42736</v>
      </c>
      <c r="E241" s="37" t="s">
        <v>152</v>
      </c>
      <c r="F241" s="37" t="s">
        <v>153</v>
      </c>
      <c r="G241" s="37" t="s">
        <v>76</v>
      </c>
      <c r="H241" s="38">
        <v>10770000</v>
      </c>
      <c r="I241" s="39">
        <v>10770000</v>
      </c>
      <c r="J241" s="37" t="s">
        <v>77</v>
      </c>
      <c r="K241" s="37" t="s">
        <v>40</v>
      </c>
      <c r="L241" s="40" t="s">
        <v>154</v>
      </c>
    </row>
    <row r="242" spans="2:12" ht="42.75">
      <c r="B242" s="34">
        <v>80111600</v>
      </c>
      <c r="C242" s="35" t="s">
        <v>169</v>
      </c>
      <c r="D242" s="41">
        <v>42736</v>
      </c>
      <c r="E242" s="37" t="s">
        <v>152</v>
      </c>
      <c r="F242" s="37" t="s">
        <v>153</v>
      </c>
      <c r="G242" s="37" t="s">
        <v>76</v>
      </c>
      <c r="H242" s="38">
        <v>10770000</v>
      </c>
      <c r="I242" s="39">
        <v>10770000</v>
      </c>
      <c r="J242" s="37" t="s">
        <v>77</v>
      </c>
      <c r="K242" s="37" t="s">
        <v>40</v>
      </c>
      <c r="L242" s="40" t="s">
        <v>154</v>
      </c>
    </row>
    <row r="243" spans="2:12" ht="42.75">
      <c r="B243" s="34">
        <v>80111600</v>
      </c>
      <c r="C243" s="35" t="s">
        <v>169</v>
      </c>
      <c r="D243" s="41">
        <v>42736</v>
      </c>
      <c r="E243" s="37" t="s">
        <v>152</v>
      </c>
      <c r="F243" s="37" t="s">
        <v>153</v>
      </c>
      <c r="G243" s="37" t="s">
        <v>76</v>
      </c>
      <c r="H243" s="38">
        <v>10770000</v>
      </c>
      <c r="I243" s="39">
        <v>10770000</v>
      </c>
      <c r="J243" s="37" t="s">
        <v>77</v>
      </c>
      <c r="K243" s="37" t="s">
        <v>40</v>
      </c>
      <c r="L243" s="40" t="s">
        <v>154</v>
      </c>
    </row>
    <row r="244" spans="2:12" ht="42.75">
      <c r="B244" s="34">
        <v>80111600</v>
      </c>
      <c r="C244" s="35" t="s">
        <v>169</v>
      </c>
      <c r="D244" s="41">
        <v>42736</v>
      </c>
      <c r="E244" s="37" t="s">
        <v>152</v>
      </c>
      <c r="F244" s="37" t="s">
        <v>153</v>
      </c>
      <c r="G244" s="37" t="s">
        <v>76</v>
      </c>
      <c r="H244" s="38">
        <v>10770000</v>
      </c>
      <c r="I244" s="39">
        <v>10770000</v>
      </c>
      <c r="J244" s="37" t="s">
        <v>77</v>
      </c>
      <c r="K244" s="37" t="s">
        <v>40</v>
      </c>
      <c r="L244" s="40" t="s">
        <v>154</v>
      </c>
    </row>
    <row r="245" spans="2:12" ht="42.75">
      <c r="B245" s="34">
        <v>80111600</v>
      </c>
      <c r="C245" s="35" t="s">
        <v>169</v>
      </c>
      <c r="D245" s="41">
        <v>42736</v>
      </c>
      <c r="E245" s="37" t="s">
        <v>152</v>
      </c>
      <c r="F245" s="37" t="s">
        <v>153</v>
      </c>
      <c r="G245" s="37" t="s">
        <v>76</v>
      </c>
      <c r="H245" s="38">
        <v>10770000</v>
      </c>
      <c r="I245" s="39">
        <v>10770000</v>
      </c>
      <c r="J245" s="37" t="s">
        <v>77</v>
      </c>
      <c r="K245" s="37" t="s">
        <v>40</v>
      </c>
      <c r="L245" s="40" t="s">
        <v>154</v>
      </c>
    </row>
    <row r="246" spans="2:12" ht="42.75">
      <c r="B246" s="34">
        <v>80111600</v>
      </c>
      <c r="C246" s="35" t="s">
        <v>169</v>
      </c>
      <c r="D246" s="41">
        <v>42736</v>
      </c>
      <c r="E246" s="37" t="s">
        <v>152</v>
      </c>
      <c r="F246" s="37" t="s">
        <v>153</v>
      </c>
      <c r="G246" s="37" t="s">
        <v>76</v>
      </c>
      <c r="H246" s="38">
        <v>10770000</v>
      </c>
      <c r="I246" s="39">
        <v>10770000</v>
      </c>
      <c r="J246" s="37" t="s">
        <v>77</v>
      </c>
      <c r="K246" s="37" t="s">
        <v>40</v>
      </c>
      <c r="L246" s="40" t="s">
        <v>154</v>
      </c>
    </row>
    <row r="247" spans="2:12" ht="42.75">
      <c r="B247" s="34">
        <v>80111600</v>
      </c>
      <c r="C247" s="35" t="s">
        <v>169</v>
      </c>
      <c r="D247" s="41">
        <v>42736</v>
      </c>
      <c r="E247" s="37" t="s">
        <v>152</v>
      </c>
      <c r="F247" s="37" t="s">
        <v>153</v>
      </c>
      <c r="G247" s="37" t="s">
        <v>76</v>
      </c>
      <c r="H247" s="38">
        <v>10770000</v>
      </c>
      <c r="I247" s="39">
        <v>10770000</v>
      </c>
      <c r="J247" s="37" t="s">
        <v>77</v>
      </c>
      <c r="K247" s="37" t="s">
        <v>40</v>
      </c>
      <c r="L247" s="40" t="s">
        <v>154</v>
      </c>
    </row>
    <row r="248" spans="2:12" ht="42.75">
      <c r="B248" s="34">
        <v>80111600</v>
      </c>
      <c r="C248" s="35" t="s">
        <v>169</v>
      </c>
      <c r="D248" s="41">
        <v>42736</v>
      </c>
      <c r="E248" s="37" t="s">
        <v>152</v>
      </c>
      <c r="F248" s="37" t="s">
        <v>153</v>
      </c>
      <c r="G248" s="37" t="s">
        <v>76</v>
      </c>
      <c r="H248" s="38">
        <v>10770000</v>
      </c>
      <c r="I248" s="39">
        <v>10770000</v>
      </c>
      <c r="J248" s="37" t="s">
        <v>77</v>
      </c>
      <c r="K248" s="37" t="s">
        <v>40</v>
      </c>
      <c r="L248" s="40" t="s">
        <v>154</v>
      </c>
    </row>
    <row r="249" spans="2:12" ht="42.75">
      <c r="B249" s="34">
        <v>80111600</v>
      </c>
      <c r="C249" s="35" t="s">
        <v>169</v>
      </c>
      <c r="D249" s="41">
        <v>42736</v>
      </c>
      <c r="E249" s="37" t="s">
        <v>152</v>
      </c>
      <c r="F249" s="37" t="s">
        <v>153</v>
      </c>
      <c r="G249" s="37" t="s">
        <v>76</v>
      </c>
      <c r="H249" s="38">
        <v>10770000</v>
      </c>
      <c r="I249" s="39">
        <v>10770000</v>
      </c>
      <c r="J249" s="37" t="s">
        <v>77</v>
      </c>
      <c r="K249" s="37" t="s">
        <v>40</v>
      </c>
      <c r="L249" s="40" t="s">
        <v>154</v>
      </c>
    </row>
    <row r="250" spans="2:12" ht="42.75">
      <c r="B250" s="34">
        <v>80111600</v>
      </c>
      <c r="C250" s="35" t="s">
        <v>169</v>
      </c>
      <c r="D250" s="41">
        <v>42736</v>
      </c>
      <c r="E250" s="37" t="s">
        <v>152</v>
      </c>
      <c r="F250" s="37" t="s">
        <v>153</v>
      </c>
      <c r="G250" s="37" t="s">
        <v>76</v>
      </c>
      <c r="H250" s="38">
        <v>10770000</v>
      </c>
      <c r="I250" s="39">
        <v>10770000</v>
      </c>
      <c r="J250" s="37" t="s">
        <v>77</v>
      </c>
      <c r="K250" s="37" t="s">
        <v>40</v>
      </c>
      <c r="L250" s="40" t="s">
        <v>154</v>
      </c>
    </row>
    <row r="251" spans="2:12" ht="42.75">
      <c r="B251" s="34">
        <v>80111600</v>
      </c>
      <c r="C251" s="35" t="s">
        <v>169</v>
      </c>
      <c r="D251" s="41">
        <v>42736</v>
      </c>
      <c r="E251" s="37" t="s">
        <v>152</v>
      </c>
      <c r="F251" s="37" t="s">
        <v>153</v>
      </c>
      <c r="G251" s="37" t="s">
        <v>76</v>
      </c>
      <c r="H251" s="38">
        <v>10770000</v>
      </c>
      <c r="I251" s="39">
        <v>10770000</v>
      </c>
      <c r="J251" s="37" t="s">
        <v>77</v>
      </c>
      <c r="K251" s="37" t="s">
        <v>40</v>
      </c>
      <c r="L251" s="40" t="s">
        <v>154</v>
      </c>
    </row>
    <row r="252" spans="2:12" ht="42.75">
      <c r="B252" s="34">
        <v>80111600</v>
      </c>
      <c r="C252" s="35" t="s">
        <v>169</v>
      </c>
      <c r="D252" s="41">
        <v>42736</v>
      </c>
      <c r="E252" s="37" t="s">
        <v>152</v>
      </c>
      <c r="F252" s="37" t="s">
        <v>153</v>
      </c>
      <c r="G252" s="37" t="s">
        <v>76</v>
      </c>
      <c r="H252" s="38">
        <v>10770000</v>
      </c>
      <c r="I252" s="39">
        <v>10770000</v>
      </c>
      <c r="J252" s="37" t="s">
        <v>77</v>
      </c>
      <c r="K252" s="37" t="s">
        <v>40</v>
      </c>
      <c r="L252" s="40" t="s">
        <v>154</v>
      </c>
    </row>
    <row r="253" spans="2:12" ht="42.75">
      <c r="B253" s="34">
        <v>80111600</v>
      </c>
      <c r="C253" s="35" t="s">
        <v>169</v>
      </c>
      <c r="D253" s="41">
        <v>42736</v>
      </c>
      <c r="E253" s="37" t="s">
        <v>152</v>
      </c>
      <c r="F253" s="37" t="s">
        <v>153</v>
      </c>
      <c r="G253" s="37" t="s">
        <v>76</v>
      </c>
      <c r="H253" s="38">
        <v>10770000</v>
      </c>
      <c r="I253" s="39">
        <v>10770000</v>
      </c>
      <c r="J253" s="37" t="s">
        <v>77</v>
      </c>
      <c r="K253" s="37" t="s">
        <v>40</v>
      </c>
      <c r="L253" s="40" t="s">
        <v>154</v>
      </c>
    </row>
    <row r="254" spans="2:12" ht="42.75">
      <c r="B254" s="34">
        <v>80111600</v>
      </c>
      <c r="C254" s="35" t="s">
        <v>169</v>
      </c>
      <c r="D254" s="41">
        <v>42736</v>
      </c>
      <c r="E254" s="37" t="s">
        <v>152</v>
      </c>
      <c r="F254" s="37" t="s">
        <v>153</v>
      </c>
      <c r="G254" s="37" t="s">
        <v>76</v>
      </c>
      <c r="H254" s="38">
        <v>10770000</v>
      </c>
      <c r="I254" s="39">
        <v>10770000</v>
      </c>
      <c r="J254" s="37" t="s">
        <v>77</v>
      </c>
      <c r="K254" s="37" t="s">
        <v>40</v>
      </c>
      <c r="L254" s="40" t="s">
        <v>154</v>
      </c>
    </row>
    <row r="255" spans="2:12" ht="42.75">
      <c r="B255" s="34">
        <v>80111600</v>
      </c>
      <c r="C255" s="35" t="s">
        <v>169</v>
      </c>
      <c r="D255" s="41">
        <v>42736</v>
      </c>
      <c r="E255" s="37" t="s">
        <v>152</v>
      </c>
      <c r="F255" s="37" t="s">
        <v>153</v>
      </c>
      <c r="G255" s="37" t="s">
        <v>76</v>
      </c>
      <c r="H255" s="38">
        <v>10770000</v>
      </c>
      <c r="I255" s="39">
        <v>10770000</v>
      </c>
      <c r="J255" s="37" t="s">
        <v>77</v>
      </c>
      <c r="K255" s="37" t="s">
        <v>40</v>
      </c>
      <c r="L255" s="40" t="s">
        <v>154</v>
      </c>
    </row>
    <row r="256" spans="2:12" ht="42.75">
      <c r="B256" s="34">
        <v>80111600</v>
      </c>
      <c r="C256" s="35" t="s">
        <v>169</v>
      </c>
      <c r="D256" s="41">
        <v>42736</v>
      </c>
      <c r="E256" s="37" t="s">
        <v>152</v>
      </c>
      <c r="F256" s="37" t="s">
        <v>153</v>
      </c>
      <c r="G256" s="37" t="s">
        <v>76</v>
      </c>
      <c r="H256" s="38">
        <v>10770000</v>
      </c>
      <c r="I256" s="39">
        <v>10770000</v>
      </c>
      <c r="J256" s="37" t="s">
        <v>77</v>
      </c>
      <c r="K256" s="37" t="s">
        <v>40</v>
      </c>
      <c r="L256" s="40" t="s">
        <v>154</v>
      </c>
    </row>
    <row r="257" spans="2:12" ht="42.75">
      <c r="B257" s="34">
        <v>80111600</v>
      </c>
      <c r="C257" s="35" t="s">
        <v>169</v>
      </c>
      <c r="D257" s="41">
        <v>42736</v>
      </c>
      <c r="E257" s="37" t="s">
        <v>152</v>
      </c>
      <c r="F257" s="37" t="s">
        <v>153</v>
      </c>
      <c r="G257" s="37" t="s">
        <v>76</v>
      </c>
      <c r="H257" s="38">
        <v>10770000</v>
      </c>
      <c r="I257" s="39">
        <v>10770000</v>
      </c>
      <c r="J257" s="37" t="s">
        <v>77</v>
      </c>
      <c r="K257" s="37" t="s">
        <v>40</v>
      </c>
      <c r="L257" s="40" t="s">
        <v>154</v>
      </c>
    </row>
    <row r="258" spans="2:12" ht="42.75">
      <c r="B258" s="34">
        <v>80111600</v>
      </c>
      <c r="C258" s="35" t="s">
        <v>169</v>
      </c>
      <c r="D258" s="41">
        <v>42736</v>
      </c>
      <c r="E258" s="37" t="s">
        <v>152</v>
      </c>
      <c r="F258" s="37" t="s">
        <v>153</v>
      </c>
      <c r="G258" s="37" t="s">
        <v>76</v>
      </c>
      <c r="H258" s="38">
        <v>10770000</v>
      </c>
      <c r="I258" s="39">
        <v>10770000</v>
      </c>
      <c r="J258" s="37" t="s">
        <v>77</v>
      </c>
      <c r="K258" s="37" t="s">
        <v>40</v>
      </c>
      <c r="L258" s="40" t="s">
        <v>154</v>
      </c>
    </row>
    <row r="259" spans="2:12" ht="42.75">
      <c r="B259" s="34">
        <v>80111600</v>
      </c>
      <c r="C259" s="35" t="s">
        <v>169</v>
      </c>
      <c r="D259" s="41">
        <v>42736</v>
      </c>
      <c r="E259" s="37" t="s">
        <v>152</v>
      </c>
      <c r="F259" s="37" t="s">
        <v>153</v>
      </c>
      <c r="G259" s="37" t="s">
        <v>76</v>
      </c>
      <c r="H259" s="38">
        <v>10770000</v>
      </c>
      <c r="I259" s="39">
        <v>10770000</v>
      </c>
      <c r="J259" s="37" t="s">
        <v>77</v>
      </c>
      <c r="K259" s="37" t="s">
        <v>40</v>
      </c>
      <c r="L259" s="40" t="s">
        <v>154</v>
      </c>
    </row>
    <row r="260" spans="2:12" ht="42.75">
      <c r="B260" s="34">
        <v>80111600</v>
      </c>
      <c r="C260" s="35" t="s">
        <v>169</v>
      </c>
      <c r="D260" s="41">
        <v>42736</v>
      </c>
      <c r="E260" s="37" t="s">
        <v>152</v>
      </c>
      <c r="F260" s="37" t="s">
        <v>153</v>
      </c>
      <c r="G260" s="37" t="s">
        <v>76</v>
      </c>
      <c r="H260" s="38">
        <v>10770000</v>
      </c>
      <c r="I260" s="39">
        <v>10770000</v>
      </c>
      <c r="J260" s="37" t="s">
        <v>77</v>
      </c>
      <c r="K260" s="37" t="s">
        <v>40</v>
      </c>
      <c r="L260" s="40" t="s">
        <v>154</v>
      </c>
    </row>
    <row r="261" spans="2:12" ht="42.75">
      <c r="B261" s="34">
        <v>80111600</v>
      </c>
      <c r="C261" s="35" t="s">
        <v>169</v>
      </c>
      <c r="D261" s="41">
        <v>42736</v>
      </c>
      <c r="E261" s="37" t="s">
        <v>152</v>
      </c>
      <c r="F261" s="37" t="s">
        <v>153</v>
      </c>
      <c r="G261" s="37" t="s">
        <v>76</v>
      </c>
      <c r="H261" s="38">
        <v>10770000</v>
      </c>
      <c r="I261" s="39">
        <v>10770000</v>
      </c>
      <c r="J261" s="37" t="s">
        <v>77</v>
      </c>
      <c r="K261" s="37" t="s">
        <v>40</v>
      </c>
      <c r="L261" s="40" t="s">
        <v>154</v>
      </c>
    </row>
    <row r="262" spans="2:12" ht="42.75">
      <c r="B262" s="34">
        <v>80111600</v>
      </c>
      <c r="C262" s="35" t="s">
        <v>169</v>
      </c>
      <c r="D262" s="41">
        <v>42736</v>
      </c>
      <c r="E262" s="37" t="s">
        <v>152</v>
      </c>
      <c r="F262" s="37" t="s">
        <v>153</v>
      </c>
      <c r="G262" s="37" t="s">
        <v>76</v>
      </c>
      <c r="H262" s="38">
        <v>10770000</v>
      </c>
      <c r="I262" s="39">
        <v>10770000</v>
      </c>
      <c r="J262" s="37" t="s">
        <v>77</v>
      </c>
      <c r="K262" s="37" t="s">
        <v>40</v>
      </c>
      <c r="L262" s="40" t="s">
        <v>154</v>
      </c>
    </row>
    <row r="263" spans="2:12" ht="42.75">
      <c r="B263" s="34">
        <v>80111600</v>
      </c>
      <c r="C263" s="35" t="s">
        <v>169</v>
      </c>
      <c r="D263" s="41">
        <v>42736</v>
      </c>
      <c r="E263" s="37" t="s">
        <v>152</v>
      </c>
      <c r="F263" s="37" t="s">
        <v>153</v>
      </c>
      <c r="G263" s="37" t="s">
        <v>76</v>
      </c>
      <c r="H263" s="38">
        <v>10770000</v>
      </c>
      <c r="I263" s="39">
        <v>10770000</v>
      </c>
      <c r="J263" s="37" t="s">
        <v>77</v>
      </c>
      <c r="K263" s="37" t="s">
        <v>40</v>
      </c>
      <c r="L263" s="40" t="s">
        <v>154</v>
      </c>
    </row>
    <row r="264" spans="2:12" ht="42.75">
      <c r="B264" s="34">
        <v>80111600</v>
      </c>
      <c r="C264" s="35" t="s">
        <v>169</v>
      </c>
      <c r="D264" s="41">
        <v>42736</v>
      </c>
      <c r="E264" s="37" t="s">
        <v>152</v>
      </c>
      <c r="F264" s="37" t="s">
        <v>153</v>
      </c>
      <c r="G264" s="37" t="s">
        <v>76</v>
      </c>
      <c r="H264" s="38">
        <v>10770000</v>
      </c>
      <c r="I264" s="39">
        <v>10770000</v>
      </c>
      <c r="J264" s="37" t="s">
        <v>77</v>
      </c>
      <c r="K264" s="37" t="s">
        <v>40</v>
      </c>
      <c r="L264" s="40" t="s">
        <v>154</v>
      </c>
    </row>
    <row r="265" spans="2:12" ht="42.75">
      <c r="B265" s="34">
        <v>80111600</v>
      </c>
      <c r="C265" s="35" t="s">
        <v>169</v>
      </c>
      <c r="D265" s="41">
        <v>42736</v>
      </c>
      <c r="E265" s="37" t="s">
        <v>152</v>
      </c>
      <c r="F265" s="37" t="s">
        <v>153</v>
      </c>
      <c r="G265" s="37" t="s">
        <v>76</v>
      </c>
      <c r="H265" s="38">
        <v>10770000</v>
      </c>
      <c r="I265" s="39">
        <v>10770000</v>
      </c>
      <c r="J265" s="37" t="s">
        <v>77</v>
      </c>
      <c r="K265" s="37" t="s">
        <v>40</v>
      </c>
      <c r="L265" s="40" t="s">
        <v>154</v>
      </c>
    </row>
    <row r="266" spans="2:12" ht="42.75">
      <c r="B266" s="34">
        <v>80111600</v>
      </c>
      <c r="C266" s="35" t="s">
        <v>169</v>
      </c>
      <c r="D266" s="41">
        <v>42736</v>
      </c>
      <c r="E266" s="37" t="s">
        <v>152</v>
      </c>
      <c r="F266" s="37" t="s">
        <v>153</v>
      </c>
      <c r="G266" s="37" t="s">
        <v>76</v>
      </c>
      <c r="H266" s="38">
        <v>10770000</v>
      </c>
      <c r="I266" s="39">
        <v>10770000</v>
      </c>
      <c r="J266" s="37" t="s">
        <v>77</v>
      </c>
      <c r="K266" s="37" t="s">
        <v>40</v>
      </c>
      <c r="L266" s="40" t="s">
        <v>154</v>
      </c>
    </row>
    <row r="267" spans="2:12" ht="42.75">
      <c r="B267" s="34">
        <v>80111600</v>
      </c>
      <c r="C267" s="35" t="s">
        <v>169</v>
      </c>
      <c r="D267" s="41">
        <v>42736</v>
      </c>
      <c r="E267" s="37" t="s">
        <v>152</v>
      </c>
      <c r="F267" s="37" t="s">
        <v>153</v>
      </c>
      <c r="G267" s="37" t="s">
        <v>76</v>
      </c>
      <c r="H267" s="38">
        <v>11400000</v>
      </c>
      <c r="I267" s="39">
        <v>11400000</v>
      </c>
      <c r="J267" s="37" t="s">
        <v>77</v>
      </c>
      <c r="K267" s="37" t="s">
        <v>40</v>
      </c>
      <c r="L267" s="40" t="s">
        <v>154</v>
      </c>
    </row>
    <row r="268" spans="2:12" ht="28.5">
      <c r="B268" s="34">
        <v>86000000</v>
      </c>
      <c r="C268" s="35" t="s">
        <v>170</v>
      </c>
      <c r="D268" s="41">
        <v>42887</v>
      </c>
      <c r="E268" s="37" t="s">
        <v>149</v>
      </c>
      <c r="F268" s="37" t="s">
        <v>48</v>
      </c>
      <c r="G268" s="37" t="s">
        <v>125</v>
      </c>
      <c r="H268" s="38">
        <v>62000000</v>
      </c>
      <c r="I268" s="39">
        <v>6000000</v>
      </c>
      <c r="J268" s="37" t="s">
        <v>77</v>
      </c>
      <c r="K268" s="37" t="s">
        <v>40</v>
      </c>
      <c r="L268" s="40" t="s">
        <v>135</v>
      </c>
    </row>
    <row r="269" spans="2:12" ht="28.5">
      <c r="B269" s="34">
        <v>25100000</v>
      </c>
      <c r="C269" s="35" t="s">
        <v>171</v>
      </c>
      <c r="D269" s="41">
        <v>42887</v>
      </c>
      <c r="E269" s="37" t="s">
        <v>149</v>
      </c>
      <c r="F269" s="37" t="s">
        <v>172</v>
      </c>
      <c r="G269" s="37" t="s">
        <v>125</v>
      </c>
      <c r="H269" s="38">
        <v>200000000</v>
      </c>
      <c r="I269" s="39">
        <v>24600000</v>
      </c>
      <c r="J269" s="37" t="s">
        <v>77</v>
      </c>
      <c r="K269" s="37" t="s">
        <v>40</v>
      </c>
      <c r="L269" s="40" t="s">
        <v>135</v>
      </c>
    </row>
    <row r="270" spans="2:12" ht="28.5">
      <c r="B270" s="34">
        <v>92000000</v>
      </c>
      <c r="C270" s="35" t="s">
        <v>173</v>
      </c>
      <c r="D270" s="41">
        <v>42736</v>
      </c>
      <c r="E270" s="37" t="s">
        <v>152</v>
      </c>
      <c r="F270" s="37" t="s">
        <v>131</v>
      </c>
      <c r="G270" s="37" t="s">
        <v>125</v>
      </c>
      <c r="H270" s="38">
        <v>192000000</v>
      </c>
      <c r="I270" s="39">
        <v>145000000</v>
      </c>
      <c r="J270" s="37" t="s">
        <v>77</v>
      </c>
      <c r="K270" s="37" t="s">
        <v>40</v>
      </c>
      <c r="L270" s="40" t="s">
        <v>142</v>
      </c>
    </row>
    <row r="271" spans="2:12" ht="28.5">
      <c r="B271" s="34">
        <v>78100000</v>
      </c>
      <c r="C271" s="35" t="s">
        <v>174</v>
      </c>
      <c r="D271" s="41">
        <v>42767</v>
      </c>
      <c r="E271" s="37" t="s">
        <v>134</v>
      </c>
      <c r="F271" s="37" t="s">
        <v>48</v>
      </c>
      <c r="G271" s="37" t="s">
        <v>125</v>
      </c>
      <c r="H271" s="38">
        <v>20000000</v>
      </c>
      <c r="I271" s="39">
        <v>20000000</v>
      </c>
      <c r="J271" s="37" t="s">
        <v>77</v>
      </c>
      <c r="K271" s="37" t="s">
        <v>40</v>
      </c>
      <c r="L271" s="40" t="s">
        <v>175</v>
      </c>
    </row>
    <row r="272" spans="2:12" ht="28.5">
      <c r="B272" s="34">
        <v>25100001</v>
      </c>
      <c r="C272" s="35" t="s">
        <v>176</v>
      </c>
      <c r="D272" s="41">
        <v>42887</v>
      </c>
      <c r="E272" s="37" t="s">
        <v>149</v>
      </c>
      <c r="F272" s="37" t="s">
        <v>177</v>
      </c>
      <c r="G272" s="37" t="s">
        <v>125</v>
      </c>
      <c r="H272" s="38">
        <v>62000000</v>
      </c>
      <c r="I272" s="39">
        <v>40000000</v>
      </c>
      <c r="J272" s="37" t="s">
        <v>77</v>
      </c>
      <c r="K272" s="37" t="s">
        <v>40</v>
      </c>
      <c r="L272" s="40" t="s">
        <v>135</v>
      </c>
    </row>
    <row r="273" spans="2:12" ht="28.5">
      <c r="B273" s="34">
        <v>15000000</v>
      </c>
      <c r="C273" s="35" t="s">
        <v>178</v>
      </c>
      <c r="D273" s="41">
        <v>42767</v>
      </c>
      <c r="E273" s="37" t="s">
        <v>134</v>
      </c>
      <c r="F273" s="37" t="s">
        <v>48</v>
      </c>
      <c r="G273" s="37" t="s">
        <v>125</v>
      </c>
      <c r="H273" s="38">
        <v>62000000</v>
      </c>
      <c r="I273" s="39">
        <v>64000000</v>
      </c>
      <c r="J273" s="37" t="s">
        <v>77</v>
      </c>
      <c r="K273" s="37" t="s">
        <v>40</v>
      </c>
      <c r="L273" s="40" t="s">
        <v>137</v>
      </c>
    </row>
    <row r="274" spans="2:12" ht="28.5">
      <c r="B274" s="34">
        <v>84000000</v>
      </c>
      <c r="C274" s="35" t="s">
        <v>179</v>
      </c>
      <c r="D274" s="41">
        <v>42736</v>
      </c>
      <c r="E274" s="37" t="s">
        <v>152</v>
      </c>
      <c r="F274" s="37" t="s">
        <v>48</v>
      </c>
      <c r="G274" s="37" t="s">
        <v>125</v>
      </c>
      <c r="H274" s="38">
        <v>40000000</v>
      </c>
      <c r="I274" s="39">
        <v>35000000</v>
      </c>
      <c r="J274" s="37" t="s">
        <v>77</v>
      </c>
      <c r="K274" s="37" t="s">
        <v>40</v>
      </c>
      <c r="L274" s="40" t="s">
        <v>180</v>
      </c>
    </row>
    <row r="275" spans="2:12" ht="28.5">
      <c r="B275" s="34">
        <v>50000000</v>
      </c>
      <c r="C275" s="35" t="s">
        <v>181</v>
      </c>
      <c r="D275" s="41">
        <v>42767</v>
      </c>
      <c r="E275" s="37" t="s">
        <v>134</v>
      </c>
      <c r="F275" s="37" t="s">
        <v>48</v>
      </c>
      <c r="G275" s="37" t="s">
        <v>125</v>
      </c>
      <c r="H275" s="38">
        <v>62000000</v>
      </c>
      <c r="I275" s="39">
        <v>44000000</v>
      </c>
      <c r="J275" s="37" t="s">
        <v>77</v>
      </c>
      <c r="K275" s="37" t="s">
        <v>40</v>
      </c>
      <c r="L275" s="40" t="s">
        <v>182</v>
      </c>
    </row>
    <row r="276" spans="2:12" ht="28.5">
      <c r="B276" s="34">
        <v>72103302</v>
      </c>
      <c r="C276" s="35" t="s">
        <v>183</v>
      </c>
      <c r="D276" s="41">
        <v>42795</v>
      </c>
      <c r="E276" s="37" t="s">
        <v>124</v>
      </c>
      <c r="F276" s="37" t="s">
        <v>131</v>
      </c>
      <c r="G276" s="37" t="s">
        <v>125</v>
      </c>
      <c r="H276" s="38">
        <v>180000000</v>
      </c>
      <c r="I276" s="39">
        <v>180000000</v>
      </c>
      <c r="J276" s="37" t="s">
        <v>77</v>
      </c>
      <c r="K276" s="37" t="s">
        <v>40</v>
      </c>
      <c r="L276" s="40" t="s">
        <v>137</v>
      </c>
    </row>
    <row r="277" spans="2:12" ht="28.5">
      <c r="B277" s="34">
        <v>72103300</v>
      </c>
      <c r="C277" s="35" t="s">
        <v>184</v>
      </c>
      <c r="D277" s="41">
        <v>42826</v>
      </c>
      <c r="E277" s="37" t="s">
        <v>185</v>
      </c>
      <c r="F277" s="37" t="s">
        <v>48</v>
      </c>
      <c r="G277" s="37" t="s">
        <v>125</v>
      </c>
      <c r="H277" s="38">
        <v>30000000</v>
      </c>
      <c r="I277" s="39">
        <v>30000000</v>
      </c>
      <c r="J277" s="37" t="s">
        <v>77</v>
      </c>
      <c r="K277" s="37" t="s">
        <v>40</v>
      </c>
      <c r="L277" s="40" t="s">
        <v>137</v>
      </c>
    </row>
    <row r="278" spans="2:12" ht="28.5">
      <c r="B278" s="34">
        <v>81161800</v>
      </c>
      <c r="C278" s="35" t="s">
        <v>186</v>
      </c>
      <c r="D278" s="41">
        <v>42736</v>
      </c>
      <c r="E278" s="37" t="s">
        <v>152</v>
      </c>
      <c r="F278" s="37" t="s">
        <v>48</v>
      </c>
      <c r="G278" s="37" t="s">
        <v>125</v>
      </c>
      <c r="H278" s="38">
        <v>52000000</v>
      </c>
      <c r="I278" s="39">
        <v>62000000</v>
      </c>
      <c r="J278" s="37" t="s">
        <v>77</v>
      </c>
      <c r="K278" s="37" t="s">
        <v>40</v>
      </c>
      <c r="L278" s="40" t="s">
        <v>137</v>
      </c>
    </row>
    <row r="279" spans="2:12" ht="28.5">
      <c r="B279" s="34">
        <v>84000000</v>
      </c>
      <c r="C279" s="35" t="s">
        <v>187</v>
      </c>
      <c r="D279" s="41">
        <v>43040</v>
      </c>
      <c r="E279" s="37" t="s">
        <v>188</v>
      </c>
      <c r="F279" s="37" t="s">
        <v>48</v>
      </c>
      <c r="G279" s="37" t="s">
        <v>125</v>
      </c>
      <c r="H279" s="38">
        <v>8000000</v>
      </c>
      <c r="I279" s="39">
        <v>7800000</v>
      </c>
      <c r="J279" s="37" t="s">
        <v>77</v>
      </c>
      <c r="K279" s="37" t="s">
        <v>40</v>
      </c>
      <c r="L279" s="40" t="s">
        <v>137</v>
      </c>
    </row>
    <row r="280" spans="2:12" ht="28.5">
      <c r="B280" s="34">
        <v>81112204</v>
      </c>
      <c r="C280" s="35" t="s">
        <v>189</v>
      </c>
      <c r="D280" s="41">
        <v>42795</v>
      </c>
      <c r="E280" s="37" t="s">
        <v>124</v>
      </c>
      <c r="F280" s="37" t="s">
        <v>48</v>
      </c>
      <c r="G280" s="37" t="s">
        <v>125</v>
      </c>
      <c r="H280" s="38">
        <v>62000000</v>
      </c>
      <c r="I280" s="39">
        <v>62000000</v>
      </c>
      <c r="J280" s="37" t="s">
        <v>77</v>
      </c>
      <c r="K280" s="37" t="s">
        <v>40</v>
      </c>
      <c r="L280" s="40" t="s">
        <v>132</v>
      </c>
    </row>
    <row r="281" spans="2:12" ht="28.5">
      <c r="B281" s="34">
        <v>80131500</v>
      </c>
      <c r="C281" s="35" t="s">
        <v>190</v>
      </c>
      <c r="D281" s="41">
        <v>42736</v>
      </c>
      <c r="E281" s="37" t="s">
        <v>152</v>
      </c>
      <c r="F281" s="37" t="s">
        <v>37</v>
      </c>
      <c r="G281" s="37" t="s">
        <v>125</v>
      </c>
      <c r="H281" s="38">
        <v>64800000</v>
      </c>
      <c r="I281" s="39">
        <v>54000000</v>
      </c>
      <c r="J281" s="37" t="s">
        <v>77</v>
      </c>
      <c r="K281" s="37" t="s">
        <v>40</v>
      </c>
      <c r="L281" s="40" t="s">
        <v>135</v>
      </c>
    </row>
    <row r="282" spans="2:12" ht="28.5">
      <c r="B282" s="34">
        <v>80131501</v>
      </c>
      <c r="C282" s="35" t="s">
        <v>191</v>
      </c>
      <c r="D282" s="41">
        <v>42736</v>
      </c>
      <c r="E282" s="37" t="s">
        <v>152</v>
      </c>
      <c r="F282" s="37" t="s">
        <v>37</v>
      </c>
      <c r="G282" s="37" t="s">
        <v>125</v>
      </c>
      <c r="H282" s="38">
        <v>60000000</v>
      </c>
      <c r="I282" s="39">
        <v>20000000</v>
      </c>
      <c r="J282" s="37" t="s">
        <v>77</v>
      </c>
      <c r="K282" s="37" t="s">
        <v>40</v>
      </c>
      <c r="L282" s="40" t="s">
        <v>135</v>
      </c>
    </row>
    <row r="283" spans="2:12" ht="28.5">
      <c r="B283" s="34">
        <v>78181517</v>
      </c>
      <c r="C283" s="35" t="s">
        <v>192</v>
      </c>
      <c r="D283" s="41">
        <v>42795</v>
      </c>
      <c r="E283" s="37" t="s">
        <v>124</v>
      </c>
      <c r="F283" s="37" t="s">
        <v>48</v>
      </c>
      <c r="G283" s="37" t="s">
        <v>125</v>
      </c>
      <c r="H283" s="38">
        <v>62000000</v>
      </c>
      <c r="I283" s="39">
        <v>44000000</v>
      </c>
      <c r="J283" s="37" t="s">
        <v>77</v>
      </c>
      <c r="K283" s="37" t="s">
        <v>40</v>
      </c>
      <c r="L283" s="40" t="s">
        <v>137</v>
      </c>
    </row>
    <row r="284" spans="2:12" ht="28.5">
      <c r="B284" s="34">
        <v>43220000</v>
      </c>
      <c r="C284" s="35" t="s">
        <v>193</v>
      </c>
      <c r="D284" s="41">
        <v>42917</v>
      </c>
      <c r="E284" s="37" t="s">
        <v>194</v>
      </c>
      <c r="F284" s="37" t="s">
        <v>48</v>
      </c>
      <c r="G284" s="37" t="s">
        <v>125</v>
      </c>
      <c r="H284" s="38">
        <v>4000000</v>
      </c>
      <c r="I284" s="39">
        <v>4000000</v>
      </c>
      <c r="J284" s="37" t="s">
        <v>77</v>
      </c>
      <c r="K284" s="37" t="s">
        <v>40</v>
      </c>
      <c r="L284" s="40" t="s">
        <v>132</v>
      </c>
    </row>
    <row r="285" spans="2:12" ht="28.5">
      <c r="B285" s="34">
        <v>81101707</v>
      </c>
      <c r="C285" s="35" t="s">
        <v>195</v>
      </c>
      <c r="D285" s="41">
        <v>42795</v>
      </c>
      <c r="E285" s="37" t="s">
        <v>124</v>
      </c>
      <c r="F285" s="37" t="s">
        <v>48</v>
      </c>
      <c r="G285" s="37" t="s">
        <v>125</v>
      </c>
      <c r="H285" s="38">
        <v>30000000</v>
      </c>
      <c r="I285" s="39">
        <v>30000000</v>
      </c>
      <c r="J285" s="37" t="s">
        <v>77</v>
      </c>
      <c r="K285" s="37" t="s">
        <v>40</v>
      </c>
      <c r="L285" s="40" t="s">
        <v>126</v>
      </c>
    </row>
    <row r="286" spans="2:12" ht="28.5">
      <c r="B286" s="34">
        <v>93141506</v>
      </c>
      <c r="C286" s="35" t="s">
        <v>196</v>
      </c>
      <c r="D286" s="41">
        <v>42767</v>
      </c>
      <c r="E286" s="37" t="s">
        <v>134</v>
      </c>
      <c r="F286" s="37" t="s">
        <v>37</v>
      </c>
      <c r="G286" s="37" t="s">
        <v>125</v>
      </c>
      <c r="H286" s="38">
        <v>20000000</v>
      </c>
      <c r="I286" s="39">
        <v>15000000</v>
      </c>
      <c r="J286" s="37" t="s">
        <v>77</v>
      </c>
      <c r="K286" s="37" t="s">
        <v>40</v>
      </c>
      <c r="L286" s="40" t="s">
        <v>135</v>
      </c>
    </row>
    <row r="287" spans="2:12" ht="28.5">
      <c r="B287" s="34">
        <v>93141506</v>
      </c>
      <c r="C287" s="35" t="s">
        <v>196</v>
      </c>
      <c r="D287" s="41">
        <v>42795</v>
      </c>
      <c r="E287" s="37" t="s">
        <v>124</v>
      </c>
      <c r="F287" s="37" t="s">
        <v>37</v>
      </c>
      <c r="G287" s="37" t="s">
        <v>125</v>
      </c>
      <c r="H287" s="38">
        <v>100000000</v>
      </c>
      <c r="I287" s="39">
        <v>70000000</v>
      </c>
      <c r="J287" s="37" t="s">
        <v>77</v>
      </c>
      <c r="K287" s="37" t="s">
        <v>40</v>
      </c>
      <c r="L287" s="40" t="s">
        <v>135</v>
      </c>
    </row>
    <row r="288" spans="2:12" ht="28.5">
      <c r="B288" s="34">
        <v>82000000</v>
      </c>
      <c r="C288" s="35" t="s">
        <v>197</v>
      </c>
      <c r="D288" s="41">
        <v>42795</v>
      </c>
      <c r="E288" s="37" t="s">
        <v>124</v>
      </c>
      <c r="F288" s="37" t="s">
        <v>131</v>
      </c>
      <c r="G288" s="37" t="s">
        <v>125</v>
      </c>
      <c r="H288" s="38">
        <v>150000000</v>
      </c>
      <c r="I288" s="39">
        <v>44000000</v>
      </c>
      <c r="J288" s="37" t="s">
        <v>77</v>
      </c>
      <c r="K288" s="37" t="s">
        <v>40</v>
      </c>
      <c r="L288" s="40" t="s">
        <v>135</v>
      </c>
    </row>
    <row r="289" spans="2:12" ht="28.5">
      <c r="B289" s="34">
        <v>92101600</v>
      </c>
      <c r="C289" s="35" t="s">
        <v>198</v>
      </c>
      <c r="D289" s="41">
        <v>42767</v>
      </c>
      <c r="E289" s="37" t="s">
        <v>134</v>
      </c>
      <c r="F289" s="37" t="s">
        <v>48</v>
      </c>
      <c r="G289" s="37" t="s">
        <v>125</v>
      </c>
      <c r="H289" s="38">
        <v>50000000</v>
      </c>
      <c r="I289" s="39">
        <v>27000000</v>
      </c>
      <c r="J289" s="37" t="s">
        <v>77</v>
      </c>
      <c r="K289" s="37" t="s">
        <v>40</v>
      </c>
      <c r="L289" s="40" t="s">
        <v>137</v>
      </c>
    </row>
    <row r="290" spans="2:12" ht="28.5">
      <c r="B290" s="34">
        <v>60102300</v>
      </c>
      <c r="C290" s="35" t="s">
        <v>199</v>
      </c>
      <c r="D290" s="41">
        <v>42767</v>
      </c>
      <c r="E290" s="37" t="s">
        <v>134</v>
      </c>
      <c r="F290" s="37" t="s">
        <v>48</v>
      </c>
      <c r="G290" s="37" t="s">
        <v>125</v>
      </c>
      <c r="H290" s="38">
        <v>2000000</v>
      </c>
      <c r="I290" s="39">
        <v>1500000</v>
      </c>
      <c r="J290" s="37" t="s">
        <v>77</v>
      </c>
      <c r="K290" s="37" t="s">
        <v>40</v>
      </c>
      <c r="L290" s="40" t="s">
        <v>135</v>
      </c>
    </row>
    <row r="291" spans="2:12" ht="57">
      <c r="B291" s="34">
        <v>80111600</v>
      </c>
      <c r="C291" s="35" t="s">
        <v>200</v>
      </c>
      <c r="D291" s="41">
        <v>42767</v>
      </c>
      <c r="E291" s="37" t="s">
        <v>57</v>
      </c>
      <c r="F291" s="37" t="s">
        <v>119</v>
      </c>
      <c r="G291" s="37" t="s">
        <v>201</v>
      </c>
      <c r="H291" s="38">
        <v>20000000</v>
      </c>
      <c r="I291" s="39">
        <v>20000000</v>
      </c>
      <c r="J291" s="37" t="s">
        <v>77</v>
      </c>
      <c r="K291" s="37" t="s">
        <v>40</v>
      </c>
      <c r="L291" s="40" t="s">
        <v>202</v>
      </c>
    </row>
    <row r="292" spans="2:12" ht="128.25">
      <c r="B292" s="34">
        <v>80111605</v>
      </c>
      <c r="C292" s="35" t="s">
        <v>203</v>
      </c>
      <c r="D292" s="41">
        <v>42745</v>
      </c>
      <c r="E292" s="37" t="s">
        <v>204</v>
      </c>
      <c r="F292" s="37" t="s">
        <v>205</v>
      </c>
      <c r="G292" s="37" t="s">
        <v>120</v>
      </c>
      <c r="H292" s="38">
        <v>36000000</v>
      </c>
      <c r="I292" s="39">
        <v>36000000</v>
      </c>
      <c r="J292" s="37" t="s">
        <v>77</v>
      </c>
      <c r="K292" s="37" t="s">
        <v>77</v>
      </c>
      <c r="L292" s="40" t="s">
        <v>206</v>
      </c>
    </row>
    <row r="293" spans="2:12" ht="128.25">
      <c r="B293" s="34">
        <v>80111605</v>
      </c>
      <c r="C293" s="35" t="s">
        <v>207</v>
      </c>
      <c r="D293" s="41">
        <v>42745</v>
      </c>
      <c r="E293" s="37" t="s">
        <v>204</v>
      </c>
      <c r="F293" s="37" t="s">
        <v>205</v>
      </c>
      <c r="G293" s="37" t="s">
        <v>120</v>
      </c>
      <c r="H293" s="38">
        <v>26833333</v>
      </c>
      <c r="I293" s="39">
        <v>26833333</v>
      </c>
      <c r="J293" s="37" t="s">
        <v>77</v>
      </c>
      <c r="K293" s="37" t="s">
        <v>77</v>
      </c>
      <c r="L293" s="40" t="s">
        <v>206</v>
      </c>
    </row>
    <row r="294" spans="2:12" ht="128.25">
      <c r="B294" s="34">
        <v>80111607</v>
      </c>
      <c r="C294" s="35" t="s">
        <v>208</v>
      </c>
      <c r="D294" s="41">
        <v>42745</v>
      </c>
      <c r="E294" s="37" t="s">
        <v>204</v>
      </c>
      <c r="F294" s="37" t="s">
        <v>205</v>
      </c>
      <c r="G294" s="37" t="s">
        <v>120</v>
      </c>
      <c r="H294" s="38">
        <v>27600000</v>
      </c>
      <c r="I294" s="39">
        <f>2300000*12</f>
        <v>27600000</v>
      </c>
      <c r="J294" s="37" t="s">
        <v>77</v>
      </c>
      <c r="K294" s="37" t="s">
        <v>77</v>
      </c>
      <c r="L294" s="40" t="s">
        <v>206</v>
      </c>
    </row>
    <row r="295" spans="2:12" ht="71.25">
      <c r="B295" s="34">
        <v>80111601</v>
      </c>
      <c r="C295" s="35" t="s">
        <v>209</v>
      </c>
      <c r="D295" s="41">
        <v>42745</v>
      </c>
      <c r="E295" s="37" t="s">
        <v>204</v>
      </c>
      <c r="F295" s="37" t="s">
        <v>205</v>
      </c>
      <c r="G295" s="37" t="s">
        <v>120</v>
      </c>
      <c r="H295" s="38">
        <f>1400000*12</f>
        <v>16800000</v>
      </c>
      <c r="I295" s="39">
        <v>16800000</v>
      </c>
      <c r="J295" s="37" t="s">
        <v>77</v>
      </c>
      <c r="K295" s="37" t="s">
        <v>77</v>
      </c>
      <c r="L295" s="40" t="s">
        <v>206</v>
      </c>
    </row>
    <row r="296" spans="2:12" ht="114">
      <c r="B296" s="34">
        <v>80111605</v>
      </c>
      <c r="C296" s="35" t="s">
        <v>210</v>
      </c>
      <c r="D296" s="41">
        <v>42745</v>
      </c>
      <c r="E296" s="37" t="s">
        <v>204</v>
      </c>
      <c r="F296" s="37" t="s">
        <v>205</v>
      </c>
      <c r="G296" s="37" t="s">
        <v>120</v>
      </c>
      <c r="H296" s="38">
        <v>19200000</v>
      </c>
      <c r="I296" s="39">
        <f>1600000*12</f>
        <v>19200000</v>
      </c>
      <c r="J296" s="37" t="s">
        <v>77</v>
      </c>
      <c r="K296" s="37" t="s">
        <v>77</v>
      </c>
      <c r="L296" s="40" t="s">
        <v>206</v>
      </c>
    </row>
    <row r="297" spans="2:12" ht="128.25">
      <c r="B297" s="34">
        <v>80111601</v>
      </c>
      <c r="C297" s="35" t="s">
        <v>211</v>
      </c>
      <c r="D297" s="41">
        <v>42745</v>
      </c>
      <c r="E297" s="37" t="s">
        <v>204</v>
      </c>
      <c r="F297" s="37" t="s">
        <v>205</v>
      </c>
      <c r="G297" s="37" t="s">
        <v>120</v>
      </c>
      <c r="H297" s="38">
        <f>1400000*12</f>
        <v>16800000</v>
      </c>
      <c r="I297" s="39">
        <f>1400000*12</f>
        <v>16800000</v>
      </c>
      <c r="J297" s="37" t="s">
        <v>77</v>
      </c>
      <c r="K297" s="37" t="s">
        <v>77</v>
      </c>
      <c r="L297" s="40" t="s">
        <v>206</v>
      </c>
    </row>
    <row r="298" spans="2:12" ht="71.25">
      <c r="B298" s="34">
        <v>80111621</v>
      </c>
      <c r="C298" s="35" t="s">
        <v>212</v>
      </c>
      <c r="D298" s="41">
        <v>42745</v>
      </c>
      <c r="E298" s="37" t="s">
        <v>204</v>
      </c>
      <c r="F298" s="37" t="s">
        <v>205</v>
      </c>
      <c r="G298" s="37" t="s">
        <v>120</v>
      </c>
      <c r="H298" s="38">
        <v>18666667</v>
      </c>
      <c r="I298" s="39">
        <v>18666667</v>
      </c>
      <c r="J298" s="37" t="s">
        <v>77</v>
      </c>
      <c r="K298" s="37" t="s">
        <v>77</v>
      </c>
      <c r="L298" s="40" t="s">
        <v>206</v>
      </c>
    </row>
    <row r="299" spans="2:12" ht="142.5">
      <c r="B299" s="34">
        <v>80111621</v>
      </c>
      <c r="C299" s="35" t="s">
        <v>213</v>
      </c>
      <c r="D299" s="41">
        <v>42745</v>
      </c>
      <c r="E299" s="37" t="s">
        <v>204</v>
      </c>
      <c r="F299" s="37" t="s">
        <v>205</v>
      </c>
      <c r="G299" s="37" t="s">
        <v>120</v>
      </c>
      <c r="H299" s="38">
        <v>26833333</v>
      </c>
      <c r="I299" s="39">
        <v>26833333</v>
      </c>
      <c r="J299" s="37" t="s">
        <v>77</v>
      </c>
      <c r="K299" s="37" t="s">
        <v>77</v>
      </c>
      <c r="L299" s="40" t="s">
        <v>206</v>
      </c>
    </row>
    <row r="300" spans="2:12" ht="71.25">
      <c r="B300" s="34">
        <v>80111621</v>
      </c>
      <c r="C300" s="35" t="s">
        <v>214</v>
      </c>
      <c r="D300" s="41">
        <v>42745</v>
      </c>
      <c r="E300" s="37" t="s">
        <v>204</v>
      </c>
      <c r="F300" s="37" t="s">
        <v>205</v>
      </c>
      <c r="G300" s="37" t="s">
        <v>120</v>
      </c>
      <c r="H300" s="38">
        <v>26833333</v>
      </c>
      <c r="I300" s="39">
        <v>26833333</v>
      </c>
      <c r="J300" s="37" t="s">
        <v>77</v>
      </c>
      <c r="K300" s="37" t="s">
        <v>77</v>
      </c>
      <c r="L300" s="40" t="s">
        <v>206</v>
      </c>
    </row>
    <row r="301" spans="2:12" ht="85.5">
      <c r="B301" s="34" t="s">
        <v>215</v>
      </c>
      <c r="C301" s="35" t="s">
        <v>216</v>
      </c>
      <c r="D301" s="41">
        <v>42745</v>
      </c>
      <c r="E301" s="37" t="s">
        <v>204</v>
      </c>
      <c r="F301" s="37" t="s">
        <v>205</v>
      </c>
      <c r="G301" s="37" t="s">
        <v>120</v>
      </c>
      <c r="H301" s="38">
        <v>26833333</v>
      </c>
      <c r="I301" s="39">
        <v>26833333</v>
      </c>
      <c r="J301" s="37" t="s">
        <v>77</v>
      </c>
      <c r="K301" s="37" t="s">
        <v>77</v>
      </c>
      <c r="L301" s="40" t="s">
        <v>206</v>
      </c>
    </row>
    <row r="302" spans="2:12" ht="71.25">
      <c r="B302" s="34">
        <v>80111621</v>
      </c>
      <c r="C302" s="35" t="s">
        <v>217</v>
      </c>
      <c r="D302" s="41">
        <v>42745</v>
      </c>
      <c r="E302" s="37" t="s">
        <v>204</v>
      </c>
      <c r="F302" s="37" t="s">
        <v>205</v>
      </c>
      <c r="G302" s="37" t="s">
        <v>120</v>
      </c>
      <c r="H302" s="38">
        <v>26833333</v>
      </c>
      <c r="I302" s="39">
        <v>26833333</v>
      </c>
      <c r="J302" s="37" t="s">
        <v>77</v>
      </c>
      <c r="K302" s="37" t="s">
        <v>77</v>
      </c>
      <c r="L302" s="40" t="s">
        <v>206</v>
      </c>
    </row>
    <row r="303" spans="2:12" ht="71.25">
      <c r="B303" s="34">
        <v>80111621</v>
      </c>
      <c r="C303" s="35" t="s">
        <v>218</v>
      </c>
      <c r="D303" s="41">
        <v>42385</v>
      </c>
      <c r="E303" s="37" t="s">
        <v>219</v>
      </c>
      <c r="F303" s="37" t="s">
        <v>205</v>
      </c>
      <c r="G303" s="37" t="s">
        <v>120</v>
      </c>
      <c r="H303" s="38">
        <v>26373333</v>
      </c>
      <c r="I303" s="39">
        <v>26373333</v>
      </c>
      <c r="J303" s="37" t="s">
        <v>77</v>
      </c>
      <c r="K303" s="37" t="s">
        <v>77</v>
      </c>
      <c r="L303" s="40" t="s">
        <v>206</v>
      </c>
    </row>
    <row r="304" spans="2:12" ht="128.25">
      <c r="B304" s="34" t="s">
        <v>215</v>
      </c>
      <c r="C304" s="35" t="s">
        <v>220</v>
      </c>
      <c r="D304" s="41">
        <v>42745</v>
      </c>
      <c r="E304" s="37" t="s">
        <v>204</v>
      </c>
      <c r="F304" s="37" t="s">
        <v>205</v>
      </c>
      <c r="G304" s="37" t="s">
        <v>120</v>
      </c>
      <c r="H304" s="38">
        <v>23333333</v>
      </c>
      <c r="I304" s="39">
        <v>23333333</v>
      </c>
      <c r="J304" s="37" t="s">
        <v>77</v>
      </c>
      <c r="K304" s="37" t="s">
        <v>77</v>
      </c>
      <c r="L304" s="40" t="s">
        <v>206</v>
      </c>
    </row>
    <row r="305" spans="2:12" ht="71.25">
      <c r="B305" s="34">
        <v>80111605</v>
      </c>
      <c r="C305" s="35" t="s">
        <v>221</v>
      </c>
      <c r="D305" s="41">
        <v>42385</v>
      </c>
      <c r="E305" s="37" t="s">
        <v>219</v>
      </c>
      <c r="F305" s="37" t="s">
        <v>205</v>
      </c>
      <c r="G305" s="37" t="s">
        <v>120</v>
      </c>
      <c r="H305" s="38">
        <v>21786667</v>
      </c>
      <c r="I305" s="39">
        <v>21786667</v>
      </c>
      <c r="J305" s="37" t="s">
        <v>77</v>
      </c>
      <c r="K305" s="37" t="s">
        <v>77</v>
      </c>
      <c r="L305" s="40" t="s">
        <v>206</v>
      </c>
    </row>
    <row r="306" spans="2:12" ht="71.25">
      <c r="B306" s="34">
        <v>80111601</v>
      </c>
      <c r="C306" s="35" t="s">
        <v>222</v>
      </c>
      <c r="D306" s="41">
        <v>42745</v>
      </c>
      <c r="E306" s="37" t="s">
        <v>204</v>
      </c>
      <c r="F306" s="37" t="s">
        <v>205</v>
      </c>
      <c r="G306" s="37" t="s">
        <v>120</v>
      </c>
      <c r="H306" s="38">
        <v>16333333</v>
      </c>
      <c r="I306" s="39">
        <v>16333333</v>
      </c>
      <c r="J306" s="37" t="s">
        <v>77</v>
      </c>
      <c r="K306" s="37" t="s">
        <v>77</v>
      </c>
      <c r="L306" s="40" t="s">
        <v>206</v>
      </c>
    </row>
    <row r="307" spans="2:12" ht="71.25">
      <c r="B307" s="34">
        <v>80111621</v>
      </c>
      <c r="C307" s="35" t="s">
        <v>223</v>
      </c>
      <c r="D307" s="41">
        <v>42385</v>
      </c>
      <c r="E307" s="37" t="s">
        <v>219</v>
      </c>
      <c r="F307" s="37" t="s">
        <v>205</v>
      </c>
      <c r="G307" s="37" t="s">
        <v>120</v>
      </c>
      <c r="H307" s="38">
        <v>21786667</v>
      </c>
      <c r="I307" s="39">
        <v>21786667</v>
      </c>
      <c r="J307" s="37" t="s">
        <v>77</v>
      </c>
      <c r="K307" s="37" t="s">
        <v>77</v>
      </c>
      <c r="L307" s="40" t="s">
        <v>206</v>
      </c>
    </row>
    <row r="308" spans="2:12" ht="57">
      <c r="B308" s="34">
        <v>80141607</v>
      </c>
      <c r="C308" s="35" t="s">
        <v>224</v>
      </c>
      <c r="D308" s="41">
        <v>42786</v>
      </c>
      <c r="E308" s="37" t="s">
        <v>110</v>
      </c>
      <c r="F308" s="37" t="s">
        <v>225</v>
      </c>
      <c r="G308" s="37" t="s">
        <v>120</v>
      </c>
      <c r="H308" s="38">
        <v>64000000</v>
      </c>
      <c r="I308" s="39">
        <v>64000000</v>
      </c>
      <c r="J308" s="37" t="s">
        <v>77</v>
      </c>
      <c r="K308" s="37" t="s">
        <v>77</v>
      </c>
      <c r="L308" s="40" t="s">
        <v>206</v>
      </c>
    </row>
    <row r="309" spans="2:12" ht="57">
      <c r="B309" s="34">
        <v>80141607</v>
      </c>
      <c r="C309" s="35" t="s">
        <v>226</v>
      </c>
      <c r="D309" s="41">
        <v>42795</v>
      </c>
      <c r="E309" s="37" t="s">
        <v>227</v>
      </c>
      <c r="F309" s="37" t="s">
        <v>225</v>
      </c>
      <c r="G309" s="37" t="s">
        <v>120</v>
      </c>
      <c r="H309" s="38">
        <v>30000000</v>
      </c>
      <c r="I309" s="39">
        <v>30000000</v>
      </c>
      <c r="J309" s="37" t="s">
        <v>77</v>
      </c>
      <c r="K309" s="37" t="s">
        <v>77</v>
      </c>
      <c r="L309" s="40" t="s">
        <v>206</v>
      </c>
    </row>
    <row r="310" spans="2:12" ht="42.75">
      <c r="B310" s="34">
        <v>80141607</v>
      </c>
      <c r="C310" s="35" t="s">
        <v>228</v>
      </c>
      <c r="D310" s="41">
        <v>43050</v>
      </c>
      <c r="E310" s="37" t="s">
        <v>229</v>
      </c>
      <c r="F310" s="37" t="s">
        <v>225</v>
      </c>
      <c r="G310" s="37" t="s">
        <v>120</v>
      </c>
      <c r="H310" s="38">
        <v>24600000</v>
      </c>
      <c r="I310" s="39">
        <v>24600000</v>
      </c>
      <c r="J310" s="37" t="s">
        <v>77</v>
      </c>
      <c r="K310" s="37" t="s">
        <v>77</v>
      </c>
      <c r="L310" s="40" t="s">
        <v>206</v>
      </c>
    </row>
    <row r="311" spans="2:12" ht="57">
      <c r="B311" s="34">
        <v>78000000</v>
      </c>
      <c r="C311" s="35" t="s">
        <v>230</v>
      </c>
      <c r="D311" s="41">
        <v>42887</v>
      </c>
      <c r="E311" s="37" t="s">
        <v>229</v>
      </c>
      <c r="F311" s="37" t="s">
        <v>225</v>
      </c>
      <c r="G311" s="37" t="s">
        <v>120</v>
      </c>
      <c r="H311" s="38">
        <v>25000000</v>
      </c>
      <c r="I311" s="39">
        <v>25000000</v>
      </c>
      <c r="J311" s="37" t="s">
        <v>77</v>
      </c>
      <c r="K311" s="37" t="s">
        <v>77</v>
      </c>
      <c r="L311" s="40" t="s">
        <v>206</v>
      </c>
    </row>
    <row r="312" spans="2:12" ht="57">
      <c r="B312" s="34">
        <v>78000000</v>
      </c>
      <c r="C312" s="35" t="s">
        <v>231</v>
      </c>
      <c r="D312" s="41">
        <v>43009</v>
      </c>
      <c r="E312" s="37" t="s">
        <v>229</v>
      </c>
      <c r="F312" s="37" t="s">
        <v>225</v>
      </c>
      <c r="G312" s="37" t="s">
        <v>120</v>
      </c>
      <c r="H312" s="38">
        <v>30000000</v>
      </c>
      <c r="I312" s="39">
        <v>30000000</v>
      </c>
      <c r="J312" s="37" t="s">
        <v>77</v>
      </c>
      <c r="K312" s="37" t="s">
        <v>77</v>
      </c>
      <c r="L312" s="40" t="s">
        <v>206</v>
      </c>
    </row>
    <row r="313" spans="2:12" ht="42.75">
      <c r="B313" s="34">
        <v>93141701</v>
      </c>
      <c r="C313" s="35" t="s">
        <v>232</v>
      </c>
      <c r="D313" s="41">
        <v>42856</v>
      </c>
      <c r="E313" s="37" t="s">
        <v>229</v>
      </c>
      <c r="F313" s="37" t="s">
        <v>225</v>
      </c>
      <c r="G313" s="37" t="s">
        <v>120</v>
      </c>
      <c r="H313" s="38">
        <v>10000000</v>
      </c>
      <c r="I313" s="39">
        <v>10000000</v>
      </c>
      <c r="J313" s="37" t="s">
        <v>77</v>
      </c>
      <c r="K313" s="37" t="s">
        <v>77</v>
      </c>
      <c r="L313" s="40" t="s">
        <v>206</v>
      </c>
    </row>
    <row r="314" spans="2:12" ht="42.75">
      <c r="B314" s="34">
        <v>73141707</v>
      </c>
      <c r="C314" s="35" t="s">
        <v>233</v>
      </c>
      <c r="D314" s="41">
        <v>42795</v>
      </c>
      <c r="E314" s="37" t="s">
        <v>229</v>
      </c>
      <c r="F314" s="37" t="s">
        <v>225</v>
      </c>
      <c r="G314" s="37" t="s">
        <v>120</v>
      </c>
      <c r="H314" s="38">
        <v>3000000</v>
      </c>
      <c r="I314" s="39">
        <v>3000000</v>
      </c>
      <c r="J314" s="37" t="s">
        <v>77</v>
      </c>
      <c r="K314" s="37" t="s">
        <v>77</v>
      </c>
      <c r="L314" s="40" t="s">
        <v>206</v>
      </c>
    </row>
    <row r="315" spans="2:12" ht="28.5">
      <c r="B315" s="34">
        <v>25101505</v>
      </c>
      <c r="C315" s="35" t="s">
        <v>234</v>
      </c>
      <c r="D315" s="41">
        <v>42795</v>
      </c>
      <c r="E315" s="37" t="s">
        <v>235</v>
      </c>
      <c r="F315" s="37" t="s">
        <v>100</v>
      </c>
      <c r="G315" s="37" t="s">
        <v>120</v>
      </c>
      <c r="H315" s="38">
        <v>64000000</v>
      </c>
      <c r="I315" s="39">
        <v>64000000</v>
      </c>
      <c r="J315" s="37" t="s">
        <v>77</v>
      </c>
      <c r="K315" s="37" t="s">
        <v>77</v>
      </c>
      <c r="L315" s="40" t="s">
        <v>206</v>
      </c>
    </row>
    <row r="316" spans="2:12" ht="42.75">
      <c r="B316" s="34">
        <v>10000000</v>
      </c>
      <c r="C316" s="35" t="s">
        <v>236</v>
      </c>
      <c r="D316" s="41">
        <v>42781</v>
      </c>
      <c r="E316" s="37" t="s">
        <v>94</v>
      </c>
      <c r="F316" s="37" t="s">
        <v>237</v>
      </c>
      <c r="G316" s="37" t="s">
        <v>238</v>
      </c>
      <c r="H316" s="38">
        <v>33000000</v>
      </c>
      <c r="I316" s="39">
        <v>33000000</v>
      </c>
      <c r="J316" s="37" t="s">
        <v>77</v>
      </c>
      <c r="K316" s="37" t="s">
        <v>239</v>
      </c>
      <c r="L316" s="40" t="s">
        <v>240</v>
      </c>
    </row>
    <row r="317" spans="2:12" ht="85.5">
      <c r="B317" s="34">
        <v>31162800</v>
      </c>
      <c r="C317" s="35" t="s">
        <v>241</v>
      </c>
      <c r="D317" s="41">
        <v>42781</v>
      </c>
      <c r="E317" s="37" t="s">
        <v>104</v>
      </c>
      <c r="F317" s="37" t="s">
        <v>237</v>
      </c>
      <c r="G317" s="37" t="s">
        <v>242</v>
      </c>
      <c r="H317" s="38">
        <v>7000000</v>
      </c>
      <c r="I317" s="39">
        <v>7000000</v>
      </c>
      <c r="J317" s="37" t="s">
        <v>77</v>
      </c>
      <c r="K317" s="37" t="s">
        <v>239</v>
      </c>
      <c r="L317" s="40" t="s">
        <v>240</v>
      </c>
    </row>
    <row r="318" spans="2:12" ht="42.75">
      <c r="B318" s="34">
        <v>42142601</v>
      </c>
      <c r="C318" s="35" t="s">
        <v>243</v>
      </c>
      <c r="D318" s="41">
        <v>42781</v>
      </c>
      <c r="E318" s="37" t="s">
        <v>94</v>
      </c>
      <c r="F318" s="37" t="s">
        <v>59</v>
      </c>
      <c r="G318" s="37" t="s">
        <v>244</v>
      </c>
      <c r="H318" s="38">
        <v>9000000</v>
      </c>
      <c r="I318" s="39">
        <v>9000000</v>
      </c>
      <c r="J318" s="37" t="s">
        <v>77</v>
      </c>
      <c r="K318" s="37" t="s">
        <v>239</v>
      </c>
      <c r="L318" s="40" t="s">
        <v>240</v>
      </c>
    </row>
    <row r="319" spans="2:12" ht="42.75">
      <c r="B319" s="34">
        <v>10218001</v>
      </c>
      <c r="C319" s="35" t="s">
        <v>245</v>
      </c>
      <c r="D319" s="41">
        <v>42781</v>
      </c>
      <c r="E319" s="37" t="s">
        <v>94</v>
      </c>
      <c r="F319" s="37" t="s">
        <v>59</v>
      </c>
      <c r="G319" s="37" t="s">
        <v>244</v>
      </c>
      <c r="H319" s="38">
        <v>15000000</v>
      </c>
      <c r="I319" s="39">
        <v>15000000</v>
      </c>
      <c r="J319" s="37" t="s">
        <v>77</v>
      </c>
      <c r="K319" s="37" t="s">
        <v>239</v>
      </c>
      <c r="L319" s="40" t="s">
        <v>240</v>
      </c>
    </row>
    <row r="320" spans="2:12" ht="42.75">
      <c r="B320" s="34">
        <v>10121500</v>
      </c>
      <c r="C320" s="35" t="s">
        <v>246</v>
      </c>
      <c r="D320" s="41">
        <v>42781</v>
      </c>
      <c r="E320" s="37" t="s">
        <v>94</v>
      </c>
      <c r="F320" s="37" t="s">
        <v>237</v>
      </c>
      <c r="G320" s="37" t="s">
        <v>244</v>
      </c>
      <c r="H320" s="38">
        <v>17000000</v>
      </c>
      <c r="I320" s="39">
        <v>17000000</v>
      </c>
      <c r="J320" s="37" t="s">
        <v>77</v>
      </c>
      <c r="K320" s="37" t="s">
        <v>239</v>
      </c>
      <c r="L320" s="40" t="s">
        <v>240</v>
      </c>
    </row>
    <row r="321" spans="2:12" ht="57">
      <c r="B321" s="34">
        <v>78111809</v>
      </c>
      <c r="C321" s="35" t="s">
        <v>247</v>
      </c>
      <c r="D321" s="41">
        <v>42781</v>
      </c>
      <c r="E321" s="37" t="s">
        <v>104</v>
      </c>
      <c r="F321" s="37" t="s">
        <v>177</v>
      </c>
      <c r="G321" s="37" t="s">
        <v>248</v>
      </c>
      <c r="H321" s="38">
        <v>45000000</v>
      </c>
      <c r="I321" s="39">
        <v>45000000</v>
      </c>
      <c r="J321" s="37" t="s">
        <v>77</v>
      </c>
      <c r="K321" s="37" t="s">
        <v>239</v>
      </c>
      <c r="L321" s="40" t="s">
        <v>240</v>
      </c>
    </row>
    <row r="322" spans="2:12" ht="71.25">
      <c r="B322" s="34">
        <v>45000000</v>
      </c>
      <c r="C322" s="35" t="s">
        <v>249</v>
      </c>
      <c r="D322" s="41">
        <v>42781</v>
      </c>
      <c r="E322" s="37" t="s">
        <v>250</v>
      </c>
      <c r="F322" s="37" t="s">
        <v>237</v>
      </c>
      <c r="G322" s="37" t="s">
        <v>251</v>
      </c>
      <c r="H322" s="38">
        <v>8000000</v>
      </c>
      <c r="I322" s="39">
        <v>8000000</v>
      </c>
      <c r="J322" s="37" t="s">
        <v>77</v>
      </c>
      <c r="K322" s="37" t="s">
        <v>239</v>
      </c>
      <c r="L322" s="40" t="s">
        <v>240</v>
      </c>
    </row>
    <row r="323" spans="2:12" ht="42.75">
      <c r="B323" s="34">
        <v>31211502</v>
      </c>
      <c r="C323" s="35" t="s">
        <v>252</v>
      </c>
      <c r="D323" s="41">
        <v>42781</v>
      </c>
      <c r="E323" s="37" t="s">
        <v>94</v>
      </c>
      <c r="F323" s="37" t="s">
        <v>253</v>
      </c>
      <c r="G323" s="37" t="s">
        <v>244</v>
      </c>
      <c r="H323" s="38">
        <v>6000000</v>
      </c>
      <c r="I323" s="39">
        <v>6000000</v>
      </c>
      <c r="J323" s="37" t="s">
        <v>77</v>
      </c>
      <c r="K323" s="37" t="s">
        <v>239</v>
      </c>
      <c r="L323" s="40" t="s">
        <v>240</v>
      </c>
    </row>
    <row r="324" spans="2:12" ht="42.75">
      <c r="B324" s="34">
        <v>82101501</v>
      </c>
      <c r="C324" s="35" t="s">
        <v>254</v>
      </c>
      <c r="D324" s="41">
        <v>42781</v>
      </c>
      <c r="E324" s="37" t="s">
        <v>94</v>
      </c>
      <c r="F324" s="37" t="s">
        <v>253</v>
      </c>
      <c r="G324" s="37" t="s">
        <v>244</v>
      </c>
      <c r="H324" s="38">
        <v>14000000</v>
      </c>
      <c r="I324" s="39">
        <v>14000000</v>
      </c>
      <c r="J324" s="37" t="s">
        <v>77</v>
      </c>
      <c r="K324" s="37" t="s">
        <v>239</v>
      </c>
      <c r="L324" s="40" t="s">
        <v>240</v>
      </c>
    </row>
    <row r="325" spans="2:12" ht="71.25">
      <c r="B325" s="34">
        <v>50192100</v>
      </c>
      <c r="C325" s="35" t="s">
        <v>255</v>
      </c>
      <c r="D325" s="41">
        <v>42781</v>
      </c>
      <c r="E325" s="37" t="s">
        <v>134</v>
      </c>
      <c r="F325" s="37" t="s">
        <v>256</v>
      </c>
      <c r="G325" s="37" t="s">
        <v>251</v>
      </c>
      <c r="H325" s="38">
        <v>13000000</v>
      </c>
      <c r="I325" s="39">
        <v>13000000</v>
      </c>
      <c r="J325" s="37" t="s">
        <v>77</v>
      </c>
      <c r="K325" s="37" t="s">
        <v>239</v>
      </c>
      <c r="L325" s="40" t="s">
        <v>240</v>
      </c>
    </row>
    <row r="326" spans="2:12" ht="71.25">
      <c r="B326" s="34">
        <v>32101656</v>
      </c>
      <c r="C326" s="35" t="s">
        <v>257</v>
      </c>
      <c r="D326" s="41">
        <v>42781</v>
      </c>
      <c r="E326" s="37" t="s">
        <v>250</v>
      </c>
      <c r="F326" s="37" t="s">
        <v>253</v>
      </c>
      <c r="G326" s="37" t="s">
        <v>251</v>
      </c>
      <c r="H326" s="38">
        <v>7600000</v>
      </c>
      <c r="I326" s="39">
        <v>7600000</v>
      </c>
      <c r="J326" s="37" t="s">
        <v>77</v>
      </c>
      <c r="K326" s="37" t="s">
        <v>239</v>
      </c>
      <c r="L326" s="40" t="s">
        <v>240</v>
      </c>
    </row>
    <row r="327" spans="2:12" ht="71.25">
      <c r="B327" s="34">
        <v>30151901</v>
      </c>
      <c r="C327" s="35" t="s">
        <v>258</v>
      </c>
      <c r="D327" s="41">
        <v>42781</v>
      </c>
      <c r="E327" s="37" t="s">
        <v>134</v>
      </c>
      <c r="F327" s="37" t="s">
        <v>253</v>
      </c>
      <c r="G327" s="37" t="s">
        <v>251</v>
      </c>
      <c r="H327" s="38">
        <v>3000000</v>
      </c>
      <c r="I327" s="39">
        <v>3000000</v>
      </c>
      <c r="J327" s="37" t="s">
        <v>77</v>
      </c>
      <c r="K327" s="37" t="s">
        <v>239</v>
      </c>
      <c r="L327" s="40" t="s">
        <v>240</v>
      </c>
    </row>
    <row r="328" spans="2:12" ht="42.75">
      <c r="B328" s="34">
        <v>46181503</v>
      </c>
      <c r="C328" s="35" t="s">
        <v>259</v>
      </c>
      <c r="D328" s="41">
        <v>42781</v>
      </c>
      <c r="E328" s="37" t="s">
        <v>134</v>
      </c>
      <c r="F328" s="37" t="s">
        <v>253</v>
      </c>
      <c r="G328" s="37" t="s">
        <v>244</v>
      </c>
      <c r="H328" s="38">
        <v>5000000</v>
      </c>
      <c r="I328" s="39">
        <v>5000000</v>
      </c>
      <c r="J328" s="37" t="s">
        <v>77</v>
      </c>
      <c r="K328" s="37" t="s">
        <v>239</v>
      </c>
      <c r="L328" s="40" t="s">
        <v>240</v>
      </c>
    </row>
    <row r="329" spans="2:12" ht="42.75">
      <c r="B329" s="34">
        <v>95101703</v>
      </c>
      <c r="C329" s="35" t="s">
        <v>260</v>
      </c>
      <c r="D329" s="41">
        <v>42781</v>
      </c>
      <c r="E329" s="37" t="s">
        <v>134</v>
      </c>
      <c r="F329" s="37" t="s">
        <v>253</v>
      </c>
      <c r="G329" s="37" t="s">
        <v>244</v>
      </c>
      <c r="H329" s="38">
        <v>3000000</v>
      </c>
      <c r="I329" s="39">
        <v>3000000</v>
      </c>
      <c r="J329" s="37" t="s">
        <v>77</v>
      </c>
      <c r="K329" s="37" t="s">
        <v>239</v>
      </c>
      <c r="L329" s="40" t="s">
        <v>240</v>
      </c>
    </row>
    <row r="330" spans="2:12" ht="42.75">
      <c r="B330" s="34">
        <v>76122203</v>
      </c>
      <c r="C330" s="35" t="s">
        <v>261</v>
      </c>
      <c r="D330" s="41">
        <v>42781</v>
      </c>
      <c r="E330" s="37" t="s">
        <v>134</v>
      </c>
      <c r="F330" s="37" t="s">
        <v>253</v>
      </c>
      <c r="G330" s="37" t="s">
        <v>244</v>
      </c>
      <c r="H330" s="38">
        <v>6000000</v>
      </c>
      <c r="I330" s="39">
        <v>6000000</v>
      </c>
      <c r="J330" s="37" t="s">
        <v>77</v>
      </c>
      <c r="K330" s="37" t="s">
        <v>239</v>
      </c>
      <c r="L330" s="40" t="s">
        <v>240</v>
      </c>
    </row>
    <row r="331" spans="2:12" ht="42.75">
      <c r="B331" s="34">
        <v>85101501</v>
      </c>
      <c r="C331" s="35" t="s">
        <v>262</v>
      </c>
      <c r="D331" s="41">
        <v>42781</v>
      </c>
      <c r="E331" s="37" t="s">
        <v>134</v>
      </c>
      <c r="F331" s="37" t="s">
        <v>253</v>
      </c>
      <c r="G331" s="37" t="s">
        <v>244</v>
      </c>
      <c r="H331" s="38">
        <v>41625554</v>
      </c>
      <c r="I331" s="39">
        <v>41625554</v>
      </c>
      <c r="J331" s="37" t="s">
        <v>77</v>
      </c>
      <c r="K331" s="37" t="s">
        <v>239</v>
      </c>
      <c r="L331" s="40" t="s">
        <v>240</v>
      </c>
    </row>
    <row r="332" spans="2:12" ht="42.75">
      <c r="B332" s="34">
        <v>72150000</v>
      </c>
      <c r="C332" s="35" t="s">
        <v>263</v>
      </c>
      <c r="D332" s="41">
        <v>42781</v>
      </c>
      <c r="E332" s="37" t="s">
        <v>134</v>
      </c>
      <c r="F332" s="37" t="s">
        <v>177</v>
      </c>
      <c r="G332" s="37" t="s">
        <v>244</v>
      </c>
      <c r="H332" s="38">
        <v>800000000</v>
      </c>
      <c r="I332" s="39">
        <v>800000000</v>
      </c>
      <c r="J332" s="37" t="s">
        <v>77</v>
      </c>
      <c r="K332" s="37" t="s">
        <v>239</v>
      </c>
      <c r="L332" s="40" t="s">
        <v>240</v>
      </c>
    </row>
    <row r="333" spans="2:12" ht="42.75">
      <c r="B333" s="34">
        <v>70161704</v>
      </c>
      <c r="C333" s="35" t="s">
        <v>264</v>
      </c>
      <c r="D333" s="41">
        <v>42781</v>
      </c>
      <c r="E333" s="37" t="s">
        <v>134</v>
      </c>
      <c r="F333" s="37" t="s">
        <v>119</v>
      </c>
      <c r="G333" s="37" t="s">
        <v>244</v>
      </c>
      <c r="H333" s="38">
        <v>4000000</v>
      </c>
      <c r="I333" s="39">
        <v>4000000</v>
      </c>
      <c r="J333" s="37" t="s">
        <v>77</v>
      </c>
      <c r="K333" s="37" t="s">
        <v>239</v>
      </c>
      <c r="L333" s="40" t="s">
        <v>240</v>
      </c>
    </row>
    <row r="334" spans="2:12" ht="42.75">
      <c r="B334" s="34">
        <v>77121501</v>
      </c>
      <c r="C334" s="35" t="s">
        <v>265</v>
      </c>
      <c r="D334" s="41">
        <v>42781</v>
      </c>
      <c r="E334" s="37" t="s">
        <v>134</v>
      </c>
      <c r="F334" s="37" t="s">
        <v>119</v>
      </c>
      <c r="G334" s="37" t="s">
        <v>244</v>
      </c>
      <c r="H334" s="38">
        <v>2000000</v>
      </c>
      <c r="I334" s="39">
        <v>2000000</v>
      </c>
      <c r="J334" s="37" t="s">
        <v>77</v>
      </c>
      <c r="K334" s="37" t="s">
        <v>239</v>
      </c>
      <c r="L334" s="40" t="s">
        <v>240</v>
      </c>
    </row>
    <row r="335" spans="2:12" ht="28.5">
      <c r="B335" s="34">
        <v>81000000</v>
      </c>
      <c r="C335" s="35" t="s">
        <v>266</v>
      </c>
      <c r="D335" s="41">
        <v>42781</v>
      </c>
      <c r="E335" s="37" t="s">
        <v>134</v>
      </c>
      <c r="F335" s="37" t="s">
        <v>119</v>
      </c>
      <c r="G335" s="37" t="s">
        <v>125</v>
      </c>
      <c r="H335" s="38">
        <v>126000000</v>
      </c>
      <c r="I335" s="39">
        <v>126000000</v>
      </c>
      <c r="J335" s="37" t="s">
        <v>77</v>
      </c>
      <c r="K335" s="37" t="s">
        <v>239</v>
      </c>
      <c r="L335" s="40" t="s">
        <v>240</v>
      </c>
    </row>
    <row r="336" spans="2:12" ht="28.5">
      <c r="B336" s="34">
        <v>81000000</v>
      </c>
      <c r="C336" s="35" t="s">
        <v>267</v>
      </c>
      <c r="D336" s="41">
        <v>42781</v>
      </c>
      <c r="E336" s="37" t="s">
        <v>134</v>
      </c>
      <c r="F336" s="37" t="s">
        <v>119</v>
      </c>
      <c r="G336" s="37" t="s">
        <v>125</v>
      </c>
      <c r="H336" s="38">
        <v>97000000</v>
      </c>
      <c r="I336" s="39">
        <v>97000000</v>
      </c>
      <c r="J336" s="37" t="s">
        <v>77</v>
      </c>
      <c r="K336" s="37" t="s">
        <v>239</v>
      </c>
      <c r="L336" s="40" t="s">
        <v>240</v>
      </c>
    </row>
    <row r="337" spans="2:12" ht="28.5">
      <c r="B337" s="34">
        <v>12161500</v>
      </c>
      <c r="C337" s="35" t="s">
        <v>268</v>
      </c>
      <c r="D337" s="41">
        <v>42781</v>
      </c>
      <c r="E337" s="37" t="s">
        <v>134</v>
      </c>
      <c r="F337" s="37" t="s">
        <v>253</v>
      </c>
      <c r="G337" s="37" t="s">
        <v>125</v>
      </c>
      <c r="H337" s="38">
        <v>51000000</v>
      </c>
      <c r="I337" s="39">
        <v>51000000</v>
      </c>
      <c r="J337" s="37" t="s">
        <v>77</v>
      </c>
      <c r="K337" s="37" t="s">
        <v>239</v>
      </c>
      <c r="L337" s="40" t="s">
        <v>240</v>
      </c>
    </row>
    <row r="338" spans="2:12" ht="28.5">
      <c r="B338" s="34">
        <v>20101805</v>
      </c>
      <c r="C338" s="35" t="s">
        <v>269</v>
      </c>
      <c r="D338" s="41">
        <v>42781</v>
      </c>
      <c r="E338" s="37" t="s">
        <v>134</v>
      </c>
      <c r="F338" s="37" t="s">
        <v>237</v>
      </c>
      <c r="G338" s="37" t="s">
        <v>120</v>
      </c>
      <c r="H338" s="38">
        <v>3000000</v>
      </c>
      <c r="I338" s="39">
        <v>3000000</v>
      </c>
      <c r="J338" s="37" t="s">
        <v>77</v>
      </c>
      <c r="K338" s="37" t="s">
        <v>239</v>
      </c>
      <c r="L338" s="40" t="s">
        <v>240</v>
      </c>
    </row>
    <row r="339" spans="2:12" ht="71.25">
      <c r="B339" s="34">
        <v>30181504</v>
      </c>
      <c r="C339" s="35" t="s">
        <v>270</v>
      </c>
      <c r="D339" s="41">
        <v>42781</v>
      </c>
      <c r="E339" s="37" t="s">
        <v>124</v>
      </c>
      <c r="F339" s="37" t="s">
        <v>237</v>
      </c>
      <c r="G339" s="37" t="s">
        <v>271</v>
      </c>
      <c r="H339" s="38">
        <v>178000000</v>
      </c>
      <c r="I339" s="39">
        <v>178000000</v>
      </c>
      <c r="J339" s="37" t="s">
        <v>77</v>
      </c>
      <c r="K339" s="37" t="s">
        <v>239</v>
      </c>
      <c r="L339" s="40" t="s">
        <v>240</v>
      </c>
    </row>
    <row r="340" spans="2:12" ht="57">
      <c r="B340" s="34">
        <v>70161704</v>
      </c>
      <c r="C340" s="35" t="s">
        <v>272</v>
      </c>
      <c r="D340" s="41">
        <v>42781</v>
      </c>
      <c r="E340" s="37" t="s">
        <v>152</v>
      </c>
      <c r="F340" s="37" t="s">
        <v>50</v>
      </c>
      <c r="G340" s="37" t="s">
        <v>273</v>
      </c>
      <c r="H340" s="38">
        <v>11000000</v>
      </c>
      <c r="I340" s="39">
        <v>11000000</v>
      </c>
      <c r="J340" s="37" t="s">
        <v>77</v>
      </c>
      <c r="K340" s="37" t="s">
        <v>239</v>
      </c>
      <c r="L340" s="40" t="s">
        <v>240</v>
      </c>
    </row>
    <row r="341" spans="2:12" ht="57">
      <c r="B341" s="34">
        <v>95101901</v>
      </c>
      <c r="C341" s="35" t="s">
        <v>274</v>
      </c>
      <c r="D341" s="41">
        <v>42781</v>
      </c>
      <c r="E341" s="37" t="s">
        <v>104</v>
      </c>
      <c r="F341" s="37" t="s">
        <v>119</v>
      </c>
      <c r="G341" s="37" t="s">
        <v>273</v>
      </c>
      <c r="H341" s="38">
        <v>678700000</v>
      </c>
      <c r="I341" s="39">
        <v>678700000</v>
      </c>
      <c r="J341" s="37" t="s">
        <v>77</v>
      </c>
      <c r="K341" s="37" t="s">
        <v>239</v>
      </c>
      <c r="L341" s="40" t="s">
        <v>240</v>
      </c>
    </row>
    <row r="342" spans="2:12" ht="42.75">
      <c r="B342" s="34">
        <v>94131603</v>
      </c>
      <c r="C342" s="35" t="s">
        <v>275</v>
      </c>
      <c r="D342" s="41">
        <v>42781</v>
      </c>
      <c r="E342" s="37" t="s">
        <v>152</v>
      </c>
      <c r="F342" s="37" t="s">
        <v>119</v>
      </c>
      <c r="G342" s="37" t="s">
        <v>244</v>
      </c>
      <c r="H342" s="38">
        <v>1500000</v>
      </c>
      <c r="I342" s="39">
        <v>1500000</v>
      </c>
      <c r="J342" s="37" t="s">
        <v>77</v>
      </c>
      <c r="K342" s="37" t="s">
        <v>239</v>
      </c>
      <c r="L342" s="40" t="s">
        <v>240</v>
      </c>
    </row>
    <row r="343" spans="2:12" ht="42.75">
      <c r="B343" s="34">
        <v>80111600</v>
      </c>
      <c r="C343" s="35" t="s">
        <v>276</v>
      </c>
      <c r="D343" s="41">
        <v>42781</v>
      </c>
      <c r="E343" s="37" t="s">
        <v>134</v>
      </c>
      <c r="F343" s="37" t="s">
        <v>119</v>
      </c>
      <c r="G343" s="37" t="s">
        <v>244</v>
      </c>
      <c r="H343" s="38">
        <v>18000000</v>
      </c>
      <c r="I343" s="39">
        <v>18000000</v>
      </c>
      <c r="J343" s="37" t="s">
        <v>77</v>
      </c>
      <c r="K343" s="37" t="s">
        <v>239</v>
      </c>
      <c r="L343" s="40" t="s">
        <v>240</v>
      </c>
    </row>
    <row r="344" spans="2:12" ht="42.75">
      <c r="B344" s="34">
        <v>80111600</v>
      </c>
      <c r="C344" s="35" t="s">
        <v>277</v>
      </c>
      <c r="D344" s="41">
        <v>42781</v>
      </c>
      <c r="E344" s="37" t="s">
        <v>152</v>
      </c>
      <c r="F344" s="37" t="s">
        <v>119</v>
      </c>
      <c r="G344" s="37" t="s">
        <v>244</v>
      </c>
      <c r="H344" s="38">
        <v>320000000</v>
      </c>
      <c r="I344" s="39">
        <v>320000000</v>
      </c>
      <c r="J344" s="37" t="s">
        <v>77</v>
      </c>
      <c r="K344" s="37" t="s">
        <v>239</v>
      </c>
      <c r="L344" s="40" t="s">
        <v>240</v>
      </c>
    </row>
    <row r="345" spans="2:12" ht="42.75">
      <c r="B345" s="34">
        <v>80111607</v>
      </c>
      <c r="C345" s="35" t="s">
        <v>278</v>
      </c>
      <c r="D345" s="41">
        <v>42781</v>
      </c>
      <c r="E345" s="37" t="s">
        <v>130</v>
      </c>
      <c r="F345" s="37" t="s">
        <v>119</v>
      </c>
      <c r="G345" s="37" t="s">
        <v>244</v>
      </c>
      <c r="H345" s="38">
        <v>7000000</v>
      </c>
      <c r="I345" s="39">
        <v>7000000</v>
      </c>
      <c r="J345" s="37" t="s">
        <v>77</v>
      </c>
      <c r="K345" s="37" t="s">
        <v>239</v>
      </c>
      <c r="L345" s="40" t="s">
        <v>240</v>
      </c>
    </row>
    <row r="346" spans="2:12" ht="42.75">
      <c r="B346" s="34">
        <v>80111620</v>
      </c>
      <c r="C346" s="35" t="s">
        <v>279</v>
      </c>
      <c r="D346" s="41">
        <v>42781</v>
      </c>
      <c r="E346" s="37" t="s">
        <v>124</v>
      </c>
      <c r="F346" s="37" t="s">
        <v>119</v>
      </c>
      <c r="G346" s="37" t="s">
        <v>244</v>
      </c>
      <c r="H346" s="38">
        <v>14000000</v>
      </c>
      <c r="I346" s="39">
        <v>14000000</v>
      </c>
      <c r="J346" s="37" t="s">
        <v>77</v>
      </c>
      <c r="K346" s="37" t="s">
        <v>239</v>
      </c>
      <c r="L346" s="40" t="s">
        <v>240</v>
      </c>
    </row>
    <row r="347" spans="2:12" ht="42.75">
      <c r="B347" s="34">
        <v>80131502</v>
      </c>
      <c r="C347" s="35" t="s">
        <v>280</v>
      </c>
      <c r="D347" s="41">
        <v>42781</v>
      </c>
      <c r="E347" s="37" t="s">
        <v>152</v>
      </c>
      <c r="F347" s="37" t="s">
        <v>119</v>
      </c>
      <c r="G347" s="37" t="s">
        <v>244</v>
      </c>
      <c r="H347" s="38">
        <v>15400000</v>
      </c>
      <c r="I347" s="39">
        <v>15400000</v>
      </c>
      <c r="J347" s="37" t="s">
        <v>77</v>
      </c>
      <c r="K347" s="37" t="s">
        <v>239</v>
      </c>
      <c r="L347" s="40" t="s">
        <v>240</v>
      </c>
    </row>
    <row r="348" spans="2:12" ht="42.75">
      <c r="B348" s="34">
        <v>10191700</v>
      </c>
      <c r="C348" s="35" t="s">
        <v>281</v>
      </c>
      <c r="D348" s="41">
        <v>42781</v>
      </c>
      <c r="E348" s="37" t="s">
        <v>124</v>
      </c>
      <c r="F348" s="37" t="s">
        <v>237</v>
      </c>
      <c r="G348" s="37" t="s">
        <v>244</v>
      </c>
      <c r="H348" s="38">
        <v>2000000</v>
      </c>
      <c r="I348" s="39">
        <v>2000000</v>
      </c>
      <c r="J348" s="37" t="s">
        <v>77</v>
      </c>
      <c r="K348" s="37" t="s">
        <v>239</v>
      </c>
      <c r="L348" s="40" t="s">
        <v>240</v>
      </c>
    </row>
    <row r="349" spans="2:12" ht="28.5">
      <c r="B349" s="34">
        <v>30000000</v>
      </c>
      <c r="C349" s="35" t="s">
        <v>282</v>
      </c>
      <c r="D349" s="41">
        <v>42781</v>
      </c>
      <c r="E349" s="37" t="s">
        <v>124</v>
      </c>
      <c r="F349" s="37" t="s">
        <v>237</v>
      </c>
      <c r="G349" s="37" t="s">
        <v>283</v>
      </c>
      <c r="H349" s="38">
        <v>987000000</v>
      </c>
      <c r="I349" s="39">
        <v>987000000</v>
      </c>
      <c r="J349" s="37" t="s">
        <v>77</v>
      </c>
      <c r="K349" s="37" t="s">
        <v>239</v>
      </c>
      <c r="L349" s="40" t="s">
        <v>240</v>
      </c>
    </row>
    <row r="350" spans="2:12" ht="42.75">
      <c r="B350" s="34">
        <v>47130000</v>
      </c>
      <c r="C350" s="35" t="s">
        <v>284</v>
      </c>
      <c r="D350" s="41">
        <v>42781</v>
      </c>
      <c r="E350" s="37" t="s">
        <v>124</v>
      </c>
      <c r="F350" s="37" t="s">
        <v>237</v>
      </c>
      <c r="G350" s="37" t="s">
        <v>244</v>
      </c>
      <c r="H350" s="38">
        <v>1000000</v>
      </c>
      <c r="I350" s="39">
        <v>1000000</v>
      </c>
      <c r="J350" s="37" t="s">
        <v>77</v>
      </c>
      <c r="K350" s="37" t="s">
        <v>239</v>
      </c>
      <c r="L350" s="40" t="s">
        <v>240</v>
      </c>
    </row>
    <row r="351" spans="2:12" ht="42.75">
      <c r="B351" s="34">
        <v>10171500</v>
      </c>
      <c r="C351" s="35" t="s">
        <v>285</v>
      </c>
      <c r="D351" s="41">
        <v>42781</v>
      </c>
      <c r="E351" s="37" t="s">
        <v>124</v>
      </c>
      <c r="F351" s="37" t="s">
        <v>237</v>
      </c>
      <c r="G351" s="37" t="s">
        <v>244</v>
      </c>
      <c r="H351" s="38">
        <v>4000000</v>
      </c>
      <c r="I351" s="39">
        <v>4000000</v>
      </c>
      <c r="J351" s="37" t="s">
        <v>77</v>
      </c>
      <c r="K351" s="37" t="s">
        <v>239</v>
      </c>
      <c r="L351" s="40" t="s">
        <v>240</v>
      </c>
    </row>
    <row r="352" spans="2:12" ht="28.5">
      <c r="B352" s="34">
        <v>80111600</v>
      </c>
      <c r="C352" s="35" t="s">
        <v>286</v>
      </c>
      <c r="D352" s="41">
        <v>42750</v>
      </c>
      <c r="E352" s="37" t="s">
        <v>287</v>
      </c>
      <c r="F352" s="37" t="s">
        <v>288</v>
      </c>
      <c r="G352" s="37" t="s">
        <v>120</v>
      </c>
      <c r="H352" s="38" t="s">
        <v>289</v>
      </c>
      <c r="I352" s="39" t="s">
        <v>289</v>
      </c>
      <c r="J352" s="37" t="s">
        <v>290</v>
      </c>
      <c r="K352" s="37" t="s">
        <v>40</v>
      </c>
      <c r="L352" s="40" t="s">
        <v>291</v>
      </c>
    </row>
    <row r="353" spans="2:12" ht="28.5">
      <c r="B353" s="34">
        <v>80111600</v>
      </c>
      <c r="C353" s="35" t="s">
        <v>292</v>
      </c>
      <c r="D353" s="41">
        <v>42750</v>
      </c>
      <c r="E353" s="37" t="s">
        <v>287</v>
      </c>
      <c r="F353" s="37" t="s">
        <v>288</v>
      </c>
      <c r="G353" s="37" t="s">
        <v>120</v>
      </c>
      <c r="H353" s="38" t="s">
        <v>289</v>
      </c>
      <c r="I353" s="39" t="s">
        <v>289</v>
      </c>
      <c r="J353" s="37" t="s">
        <v>290</v>
      </c>
      <c r="K353" s="37" t="s">
        <v>40</v>
      </c>
      <c r="L353" s="40" t="s">
        <v>291</v>
      </c>
    </row>
    <row r="354" spans="2:12" ht="28.5">
      <c r="B354" s="34">
        <v>80111600</v>
      </c>
      <c r="C354" s="35" t="s">
        <v>293</v>
      </c>
      <c r="D354" s="41">
        <v>42750</v>
      </c>
      <c r="E354" s="37" t="s">
        <v>287</v>
      </c>
      <c r="F354" s="37" t="s">
        <v>288</v>
      </c>
      <c r="G354" s="37" t="s">
        <v>120</v>
      </c>
      <c r="H354" s="38" t="s">
        <v>289</v>
      </c>
      <c r="I354" s="39" t="s">
        <v>289</v>
      </c>
      <c r="J354" s="37" t="s">
        <v>290</v>
      </c>
      <c r="K354" s="37" t="s">
        <v>40</v>
      </c>
      <c r="L354" s="40" t="s">
        <v>291</v>
      </c>
    </row>
    <row r="355" spans="2:12" ht="28.5">
      <c r="B355" s="34">
        <v>80111600</v>
      </c>
      <c r="C355" s="35" t="s">
        <v>294</v>
      </c>
      <c r="D355" s="41">
        <v>42750</v>
      </c>
      <c r="E355" s="37" t="s">
        <v>287</v>
      </c>
      <c r="F355" s="37" t="s">
        <v>288</v>
      </c>
      <c r="G355" s="37" t="s">
        <v>120</v>
      </c>
      <c r="H355" s="38" t="s">
        <v>289</v>
      </c>
      <c r="I355" s="39" t="s">
        <v>289</v>
      </c>
      <c r="J355" s="37" t="s">
        <v>290</v>
      </c>
      <c r="K355" s="37" t="s">
        <v>40</v>
      </c>
      <c r="L355" s="40" t="s">
        <v>291</v>
      </c>
    </row>
    <row r="356" spans="2:12" ht="28.5">
      <c r="B356" s="34">
        <v>80111600</v>
      </c>
      <c r="C356" s="35" t="s">
        <v>295</v>
      </c>
      <c r="D356" s="41">
        <v>42750</v>
      </c>
      <c r="E356" s="37" t="s">
        <v>47</v>
      </c>
      <c r="F356" s="37" t="s">
        <v>288</v>
      </c>
      <c r="G356" s="37" t="s">
        <v>120</v>
      </c>
      <c r="H356" s="38" t="s">
        <v>296</v>
      </c>
      <c r="I356" s="39" t="s">
        <v>296</v>
      </c>
      <c r="J356" s="37" t="s">
        <v>290</v>
      </c>
      <c r="K356" s="37" t="s">
        <v>40</v>
      </c>
      <c r="L356" s="40" t="s">
        <v>291</v>
      </c>
    </row>
    <row r="357" spans="2:12" ht="28.5">
      <c r="B357" s="34">
        <v>80111600</v>
      </c>
      <c r="C357" s="35" t="s">
        <v>297</v>
      </c>
      <c r="D357" s="41">
        <v>42750</v>
      </c>
      <c r="E357" s="37" t="s">
        <v>287</v>
      </c>
      <c r="F357" s="37" t="s">
        <v>288</v>
      </c>
      <c r="G357" s="37" t="s">
        <v>120</v>
      </c>
      <c r="H357" s="38" t="s">
        <v>298</v>
      </c>
      <c r="I357" s="39" t="s">
        <v>298</v>
      </c>
      <c r="J357" s="37" t="s">
        <v>290</v>
      </c>
      <c r="K357" s="37" t="s">
        <v>40</v>
      </c>
      <c r="L357" s="40" t="s">
        <v>291</v>
      </c>
    </row>
    <row r="358" spans="2:12" ht="28.5">
      <c r="B358" s="34">
        <v>80111600</v>
      </c>
      <c r="C358" s="35" t="s">
        <v>299</v>
      </c>
      <c r="D358" s="41">
        <v>42750</v>
      </c>
      <c r="E358" s="37" t="s">
        <v>287</v>
      </c>
      <c r="F358" s="37" t="s">
        <v>288</v>
      </c>
      <c r="G358" s="37" t="s">
        <v>120</v>
      </c>
      <c r="H358" s="38" t="s">
        <v>298</v>
      </c>
      <c r="I358" s="39" t="s">
        <v>298</v>
      </c>
      <c r="J358" s="37" t="s">
        <v>290</v>
      </c>
      <c r="K358" s="37" t="s">
        <v>40</v>
      </c>
      <c r="L358" s="40" t="s">
        <v>291</v>
      </c>
    </row>
    <row r="359" spans="2:12" ht="28.5">
      <c r="B359" s="34">
        <v>80111600</v>
      </c>
      <c r="C359" s="35" t="s">
        <v>300</v>
      </c>
      <c r="D359" s="41">
        <v>42750</v>
      </c>
      <c r="E359" s="37" t="s">
        <v>287</v>
      </c>
      <c r="F359" s="37" t="s">
        <v>288</v>
      </c>
      <c r="G359" s="37" t="s">
        <v>120</v>
      </c>
      <c r="H359" s="38" t="s">
        <v>298</v>
      </c>
      <c r="I359" s="39" t="s">
        <v>298</v>
      </c>
      <c r="J359" s="37" t="s">
        <v>290</v>
      </c>
      <c r="K359" s="37" t="s">
        <v>40</v>
      </c>
      <c r="L359" s="40" t="s">
        <v>291</v>
      </c>
    </row>
    <row r="360" spans="2:12" ht="28.5">
      <c r="B360" s="34">
        <v>80111600</v>
      </c>
      <c r="C360" s="35" t="s">
        <v>301</v>
      </c>
      <c r="D360" s="41">
        <v>42750</v>
      </c>
      <c r="E360" s="37" t="s">
        <v>287</v>
      </c>
      <c r="F360" s="37" t="s">
        <v>288</v>
      </c>
      <c r="G360" s="37" t="s">
        <v>120</v>
      </c>
      <c r="H360" s="38" t="s">
        <v>298</v>
      </c>
      <c r="I360" s="39" t="s">
        <v>298</v>
      </c>
      <c r="J360" s="37" t="s">
        <v>290</v>
      </c>
      <c r="K360" s="37" t="s">
        <v>40</v>
      </c>
      <c r="L360" s="40" t="s">
        <v>291</v>
      </c>
    </row>
    <row r="361" spans="2:12" ht="28.5">
      <c r="B361" s="34">
        <v>80111600</v>
      </c>
      <c r="C361" s="35" t="s">
        <v>302</v>
      </c>
      <c r="D361" s="41">
        <v>42750</v>
      </c>
      <c r="E361" s="37" t="s">
        <v>287</v>
      </c>
      <c r="F361" s="37" t="s">
        <v>288</v>
      </c>
      <c r="G361" s="37" t="s">
        <v>120</v>
      </c>
      <c r="H361" s="38" t="s">
        <v>303</v>
      </c>
      <c r="I361" s="39" t="s">
        <v>303</v>
      </c>
      <c r="J361" s="37" t="s">
        <v>290</v>
      </c>
      <c r="K361" s="37" t="s">
        <v>40</v>
      </c>
      <c r="L361" s="40" t="s">
        <v>291</v>
      </c>
    </row>
    <row r="362" spans="2:12" ht="28.5">
      <c r="B362" s="34">
        <v>80131700</v>
      </c>
      <c r="C362" s="35" t="s">
        <v>304</v>
      </c>
      <c r="D362" s="41">
        <v>42750</v>
      </c>
      <c r="E362" s="37" t="s">
        <v>47</v>
      </c>
      <c r="F362" s="37" t="s">
        <v>305</v>
      </c>
      <c r="G362" s="37" t="s">
        <v>120</v>
      </c>
      <c r="H362" s="38">
        <v>24000000</v>
      </c>
      <c r="I362" s="39">
        <v>24000000</v>
      </c>
      <c r="J362" s="37" t="s">
        <v>290</v>
      </c>
      <c r="K362" s="37" t="s">
        <v>40</v>
      </c>
      <c r="L362" s="40" t="s">
        <v>291</v>
      </c>
    </row>
    <row r="363" spans="2:12" ht="28.5">
      <c r="B363" s="34">
        <v>46171602</v>
      </c>
      <c r="C363" s="35" t="s">
        <v>306</v>
      </c>
      <c r="D363" s="41">
        <v>42750</v>
      </c>
      <c r="E363" s="37" t="s">
        <v>90</v>
      </c>
      <c r="F363" s="37" t="s">
        <v>305</v>
      </c>
      <c r="G363" s="37" t="s">
        <v>120</v>
      </c>
      <c r="H363" s="38">
        <v>26000000</v>
      </c>
      <c r="I363" s="39">
        <v>26000000</v>
      </c>
      <c r="J363" s="37" t="s">
        <v>290</v>
      </c>
      <c r="K363" s="37" t="s">
        <v>40</v>
      </c>
      <c r="L363" s="40" t="s">
        <v>291</v>
      </c>
    </row>
    <row r="364" spans="2:12" ht="28.5">
      <c r="B364" s="34">
        <v>43210000</v>
      </c>
      <c r="C364" s="35" t="s">
        <v>307</v>
      </c>
      <c r="D364" s="41">
        <v>42750</v>
      </c>
      <c r="E364" s="37" t="s">
        <v>90</v>
      </c>
      <c r="F364" s="37" t="s">
        <v>305</v>
      </c>
      <c r="G364" s="37" t="s">
        <v>120</v>
      </c>
      <c r="H364" s="38">
        <v>5000000</v>
      </c>
      <c r="I364" s="39">
        <v>5000000</v>
      </c>
      <c r="J364" s="37" t="s">
        <v>290</v>
      </c>
      <c r="K364" s="37" t="s">
        <v>40</v>
      </c>
      <c r="L364" s="40" t="s">
        <v>291</v>
      </c>
    </row>
    <row r="365" spans="2:12" ht="28.5">
      <c r="B365" s="34">
        <v>43210000</v>
      </c>
      <c r="C365" s="35" t="s">
        <v>308</v>
      </c>
      <c r="D365" s="41">
        <v>42750</v>
      </c>
      <c r="E365" s="37" t="s">
        <v>90</v>
      </c>
      <c r="F365" s="37" t="s">
        <v>305</v>
      </c>
      <c r="G365" s="37" t="s">
        <v>120</v>
      </c>
      <c r="H365" s="38">
        <v>2500000</v>
      </c>
      <c r="I365" s="39">
        <v>2500000</v>
      </c>
      <c r="J365" s="37" t="s">
        <v>290</v>
      </c>
      <c r="K365" s="37" t="s">
        <v>40</v>
      </c>
      <c r="L365" s="40" t="s">
        <v>291</v>
      </c>
    </row>
    <row r="366" spans="2:12" ht="28.5">
      <c r="B366" s="34">
        <v>43210000</v>
      </c>
      <c r="C366" s="35" t="s">
        <v>309</v>
      </c>
      <c r="D366" s="41">
        <v>42750</v>
      </c>
      <c r="E366" s="37" t="s">
        <v>90</v>
      </c>
      <c r="F366" s="37" t="s">
        <v>305</v>
      </c>
      <c r="G366" s="37" t="s">
        <v>120</v>
      </c>
      <c r="H366" s="38">
        <v>16000000</v>
      </c>
      <c r="I366" s="39">
        <v>16000000</v>
      </c>
      <c r="J366" s="37" t="s">
        <v>290</v>
      </c>
      <c r="K366" s="37" t="s">
        <v>40</v>
      </c>
      <c r="L366" s="40" t="s">
        <v>291</v>
      </c>
    </row>
    <row r="367" spans="2:12" ht="28.5">
      <c r="B367" s="34">
        <v>14111507</v>
      </c>
      <c r="C367" s="35" t="s">
        <v>310</v>
      </c>
      <c r="D367" s="41">
        <v>42750</v>
      </c>
      <c r="E367" s="37" t="s">
        <v>90</v>
      </c>
      <c r="F367" s="37" t="s">
        <v>305</v>
      </c>
      <c r="G367" s="37" t="s">
        <v>120</v>
      </c>
      <c r="H367" s="38">
        <v>2500000</v>
      </c>
      <c r="I367" s="39">
        <v>2500000</v>
      </c>
      <c r="J367" s="37" t="s">
        <v>290</v>
      </c>
      <c r="K367" s="37" t="s">
        <v>40</v>
      </c>
      <c r="L367" s="40" t="s">
        <v>291</v>
      </c>
    </row>
    <row r="368" spans="2:12" ht="71.25">
      <c r="B368" s="34">
        <v>80120000</v>
      </c>
      <c r="C368" s="35" t="s">
        <v>311</v>
      </c>
      <c r="D368" s="41">
        <v>42767</v>
      </c>
      <c r="E368" s="37" t="s">
        <v>47</v>
      </c>
      <c r="F368" s="37" t="s">
        <v>153</v>
      </c>
      <c r="G368" s="37" t="s">
        <v>312</v>
      </c>
      <c r="H368" s="38">
        <f>3100000*11</f>
        <v>34100000</v>
      </c>
      <c r="I368" s="39">
        <f aca="true" t="shared" si="3" ref="I368:I392">+H368</f>
        <v>34100000</v>
      </c>
      <c r="J368" s="37" t="s">
        <v>39</v>
      </c>
      <c r="K368" s="37" t="s">
        <v>313</v>
      </c>
      <c r="L368" s="40" t="s">
        <v>314</v>
      </c>
    </row>
    <row r="369" spans="2:12" ht="85.5">
      <c r="B369" s="34">
        <v>80120000</v>
      </c>
      <c r="C369" s="35" t="s">
        <v>315</v>
      </c>
      <c r="D369" s="41">
        <v>42767</v>
      </c>
      <c r="E369" s="37" t="s">
        <v>47</v>
      </c>
      <c r="F369" s="37" t="s">
        <v>153</v>
      </c>
      <c r="G369" s="37" t="s">
        <v>312</v>
      </c>
      <c r="H369" s="38">
        <f>3100000*11</f>
        <v>34100000</v>
      </c>
      <c r="I369" s="39">
        <f t="shared" si="3"/>
        <v>34100000</v>
      </c>
      <c r="J369" s="37" t="s">
        <v>39</v>
      </c>
      <c r="K369" s="37" t="s">
        <v>313</v>
      </c>
      <c r="L369" s="40" t="s">
        <v>314</v>
      </c>
    </row>
    <row r="370" spans="2:12" ht="57">
      <c r="B370" s="34">
        <v>80110000</v>
      </c>
      <c r="C370" s="35" t="s">
        <v>316</v>
      </c>
      <c r="D370" s="41">
        <v>42767</v>
      </c>
      <c r="E370" s="37" t="s">
        <v>47</v>
      </c>
      <c r="F370" s="37" t="s">
        <v>153</v>
      </c>
      <c r="G370" s="37" t="s">
        <v>312</v>
      </c>
      <c r="H370" s="38">
        <f>3100000*11</f>
        <v>34100000</v>
      </c>
      <c r="I370" s="39">
        <f t="shared" si="3"/>
        <v>34100000</v>
      </c>
      <c r="J370" s="37" t="s">
        <v>39</v>
      </c>
      <c r="K370" s="37" t="s">
        <v>313</v>
      </c>
      <c r="L370" s="40" t="s">
        <v>314</v>
      </c>
    </row>
    <row r="371" spans="2:12" ht="71.25">
      <c r="B371" s="34">
        <v>80120000</v>
      </c>
      <c r="C371" s="35" t="s">
        <v>317</v>
      </c>
      <c r="D371" s="41">
        <v>42745</v>
      </c>
      <c r="E371" s="37" t="s">
        <v>47</v>
      </c>
      <c r="F371" s="37" t="s">
        <v>153</v>
      </c>
      <c r="G371" s="37" t="s">
        <v>312</v>
      </c>
      <c r="H371" s="38">
        <v>26910000</v>
      </c>
      <c r="I371" s="39">
        <f t="shared" si="3"/>
        <v>26910000</v>
      </c>
      <c r="J371" s="37" t="s">
        <v>39</v>
      </c>
      <c r="K371" s="37" t="s">
        <v>313</v>
      </c>
      <c r="L371" s="40" t="s">
        <v>314</v>
      </c>
    </row>
    <row r="372" spans="2:12" ht="71.25">
      <c r="B372" s="34">
        <v>80120000</v>
      </c>
      <c r="C372" s="35" t="s">
        <v>317</v>
      </c>
      <c r="D372" s="41">
        <v>42767</v>
      </c>
      <c r="E372" s="37" t="s">
        <v>47</v>
      </c>
      <c r="F372" s="37" t="s">
        <v>153</v>
      </c>
      <c r="G372" s="37" t="s">
        <v>312</v>
      </c>
      <c r="H372" s="38">
        <f>2300000*11</f>
        <v>25300000</v>
      </c>
      <c r="I372" s="39">
        <f t="shared" si="3"/>
        <v>25300000</v>
      </c>
      <c r="J372" s="37" t="s">
        <v>39</v>
      </c>
      <c r="K372" s="37" t="s">
        <v>313</v>
      </c>
      <c r="L372" s="40" t="s">
        <v>314</v>
      </c>
    </row>
    <row r="373" spans="2:12" ht="42.75">
      <c r="B373" s="34">
        <v>10150000</v>
      </c>
      <c r="C373" s="35" t="s">
        <v>318</v>
      </c>
      <c r="D373" s="41">
        <v>42767</v>
      </c>
      <c r="E373" s="37" t="s">
        <v>47</v>
      </c>
      <c r="F373" s="37" t="s">
        <v>153</v>
      </c>
      <c r="G373" s="37" t="s">
        <v>312</v>
      </c>
      <c r="H373" s="38">
        <f>2300000*11</f>
        <v>25300000</v>
      </c>
      <c r="I373" s="39">
        <f t="shared" si="3"/>
        <v>25300000</v>
      </c>
      <c r="J373" s="37" t="s">
        <v>39</v>
      </c>
      <c r="K373" s="37" t="s">
        <v>313</v>
      </c>
      <c r="L373" s="40" t="s">
        <v>314</v>
      </c>
    </row>
    <row r="374" spans="2:12" ht="42.75">
      <c r="B374" s="34">
        <v>80110000</v>
      </c>
      <c r="C374" s="35" t="s">
        <v>319</v>
      </c>
      <c r="D374" s="41">
        <v>42745</v>
      </c>
      <c r="E374" s="37" t="s">
        <v>47</v>
      </c>
      <c r="F374" s="37" t="s">
        <v>153</v>
      </c>
      <c r="G374" s="37" t="s">
        <v>312</v>
      </c>
      <c r="H374" s="38">
        <f>2300000*11</f>
        <v>25300000</v>
      </c>
      <c r="I374" s="39">
        <f t="shared" si="3"/>
        <v>25300000</v>
      </c>
      <c r="J374" s="37" t="s">
        <v>39</v>
      </c>
      <c r="K374" s="37" t="s">
        <v>313</v>
      </c>
      <c r="L374" s="40" t="s">
        <v>314</v>
      </c>
    </row>
    <row r="375" spans="2:12" ht="42.75">
      <c r="B375" s="34">
        <v>80110000</v>
      </c>
      <c r="C375" s="35" t="s">
        <v>320</v>
      </c>
      <c r="D375" s="41">
        <v>42745</v>
      </c>
      <c r="E375" s="37" t="s">
        <v>90</v>
      </c>
      <c r="F375" s="37" t="s">
        <v>153</v>
      </c>
      <c r="G375" s="37" t="s">
        <v>312</v>
      </c>
      <c r="H375" s="38">
        <f>2300000*2</f>
        <v>4600000</v>
      </c>
      <c r="I375" s="39">
        <f t="shared" si="3"/>
        <v>4600000</v>
      </c>
      <c r="J375" s="37" t="s">
        <v>39</v>
      </c>
      <c r="K375" s="37" t="s">
        <v>313</v>
      </c>
      <c r="L375" s="40" t="s">
        <v>314</v>
      </c>
    </row>
    <row r="376" spans="2:12" ht="42.75">
      <c r="B376" s="34">
        <v>80110000</v>
      </c>
      <c r="C376" s="35" t="s">
        <v>320</v>
      </c>
      <c r="D376" s="41">
        <v>42745</v>
      </c>
      <c r="E376" s="37" t="s">
        <v>90</v>
      </c>
      <c r="F376" s="37" t="s">
        <v>153</v>
      </c>
      <c r="G376" s="37" t="s">
        <v>312</v>
      </c>
      <c r="H376" s="38">
        <f>2300000*2</f>
        <v>4600000</v>
      </c>
      <c r="I376" s="39">
        <f t="shared" si="3"/>
        <v>4600000</v>
      </c>
      <c r="J376" s="37" t="s">
        <v>39</v>
      </c>
      <c r="K376" s="37" t="s">
        <v>313</v>
      </c>
      <c r="L376" s="40" t="s">
        <v>314</v>
      </c>
    </row>
    <row r="377" spans="2:12" ht="42.75">
      <c r="B377" s="34">
        <v>11170000</v>
      </c>
      <c r="C377" s="35" t="s">
        <v>321</v>
      </c>
      <c r="D377" s="41">
        <v>42745</v>
      </c>
      <c r="E377" s="37" t="s">
        <v>322</v>
      </c>
      <c r="F377" s="37" t="s">
        <v>153</v>
      </c>
      <c r="G377" s="37" t="s">
        <v>312</v>
      </c>
      <c r="H377" s="38">
        <v>19890000</v>
      </c>
      <c r="I377" s="39">
        <f t="shared" si="3"/>
        <v>19890000</v>
      </c>
      <c r="J377" s="37" t="s">
        <v>39</v>
      </c>
      <c r="K377" s="37" t="s">
        <v>313</v>
      </c>
      <c r="L377" s="40" t="s">
        <v>314</v>
      </c>
    </row>
    <row r="378" spans="2:12" ht="42.75">
      <c r="B378" s="34">
        <v>11170000</v>
      </c>
      <c r="C378" s="35" t="s">
        <v>323</v>
      </c>
      <c r="D378" s="41">
        <v>42767</v>
      </c>
      <c r="E378" s="37" t="s">
        <v>47</v>
      </c>
      <c r="F378" s="37" t="s">
        <v>153</v>
      </c>
      <c r="G378" s="37" t="s">
        <v>312</v>
      </c>
      <c r="H378" s="38">
        <f>1000000*11</f>
        <v>11000000</v>
      </c>
      <c r="I378" s="39">
        <f t="shared" si="3"/>
        <v>11000000</v>
      </c>
      <c r="J378" s="37" t="s">
        <v>39</v>
      </c>
      <c r="K378" s="37" t="s">
        <v>313</v>
      </c>
      <c r="L378" s="40" t="s">
        <v>314</v>
      </c>
    </row>
    <row r="379" spans="2:12" ht="42.75">
      <c r="B379" s="34">
        <v>11170000</v>
      </c>
      <c r="C379" s="35" t="s">
        <v>323</v>
      </c>
      <c r="D379" s="41">
        <v>42795</v>
      </c>
      <c r="E379" s="37" t="s">
        <v>47</v>
      </c>
      <c r="F379" s="37" t="s">
        <v>153</v>
      </c>
      <c r="G379" s="37" t="s">
        <v>312</v>
      </c>
      <c r="H379" s="38">
        <f>1000000*11</f>
        <v>11000000</v>
      </c>
      <c r="I379" s="39">
        <f t="shared" si="3"/>
        <v>11000000</v>
      </c>
      <c r="J379" s="37" t="s">
        <v>39</v>
      </c>
      <c r="K379" s="37" t="s">
        <v>313</v>
      </c>
      <c r="L379" s="40" t="s">
        <v>314</v>
      </c>
    </row>
    <row r="380" spans="2:12" ht="42.75">
      <c r="B380" s="34">
        <v>11170000</v>
      </c>
      <c r="C380" s="35" t="s">
        <v>323</v>
      </c>
      <c r="D380" s="41">
        <v>42795</v>
      </c>
      <c r="E380" s="37" t="s">
        <v>47</v>
      </c>
      <c r="F380" s="37" t="s">
        <v>153</v>
      </c>
      <c r="G380" s="37" t="s">
        <v>312</v>
      </c>
      <c r="H380" s="38">
        <f>1000000*11</f>
        <v>11000000</v>
      </c>
      <c r="I380" s="39">
        <f t="shared" si="3"/>
        <v>11000000</v>
      </c>
      <c r="J380" s="37" t="s">
        <v>39</v>
      </c>
      <c r="K380" s="37" t="s">
        <v>313</v>
      </c>
      <c r="L380" s="40" t="s">
        <v>314</v>
      </c>
    </row>
    <row r="381" spans="2:12" ht="42.75">
      <c r="B381" s="34">
        <v>43210000</v>
      </c>
      <c r="C381" s="35" t="s">
        <v>324</v>
      </c>
      <c r="D381" s="41">
        <v>42807</v>
      </c>
      <c r="E381" s="37" t="s">
        <v>116</v>
      </c>
      <c r="F381" s="37" t="s">
        <v>325</v>
      </c>
      <c r="G381" s="37" t="s">
        <v>312</v>
      </c>
      <c r="H381" s="38">
        <f>60000000-H382</f>
        <v>51600000</v>
      </c>
      <c r="I381" s="39">
        <f t="shared" si="3"/>
        <v>51600000</v>
      </c>
      <c r="J381" s="37" t="s">
        <v>39</v>
      </c>
      <c r="K381" s="37" t="s">
        <v>313</v>
      </c>
      <c r="L381" s="40" t="s">
        <v>314</v>
      </c>
    </row>
    <row r="382" spans="2:12" ht="42.75">
      <c r="B382" s="34">
        <v>44100000</v>
      </c>
      <c r="C382" s="35" t="s">
        <v>326</v>
      </c>
      <c r="D382" s="41">
        <v>42807</v>
      </c>
      <c r="E382" s="37" t="s">
        <v>107</v>
      </c>
      <c r="F382" s="37" t="s">
        <v>325</v>
      </c>
      <c r="G382" s="37" t="s">
        <v>312</v>
      </c>
      <c r="H382" s="38">
        <v>8400000</v>
      </c>
      <c r="I382" s="39">
        <f t="shared" si="3"/>
        <v>8400000</v>
      </c>
      <c r="J382" s="37" t="s">
        <v>39</v>
      </c>
      <c r="K382" s="37" t="s">
        <v>313</v>
      </c>
      <c r="L382" s="40" t="s">
        <v>314</v>
      </c>
    </row>
    <row r="383" spans="2:12" ht="42.75">
      <c r="B383" s="34">
        <v>81110000</v>
      </c>
      <c r="C383" s="35" t="s">
        <v>327</v>
      </c>
      <c r="D383" s="41">
        <v>42917</v>
      </c>
      <c r="E383" s="37" t="s">
        <v>116</v>
      </c>
      <c r="F383" s="37" t="s">
        <v>325</v>
      </c>
      <c r="G383" s="37" t="s">
        <v>312</v>
      </c>
      <c r="H383" s="38">
        <v>33000000</v>
      </c>
      <c r="I383" s="39">
        <f t="shared" si="3"/>
        <v>33000000</v>
      </c>
      <c r="J383" s="37" t="s">
        <v>39</v>
      </c>
      <c r="K383" s="37" t="s">
        <v>313</v>
      </c>
      <c r="L383" s="40" t="s">
        <v>314</v>
      </c>
    </row>
    <row r="384" spans="2:12" ht="57">
      <c r="B384" s="34">
        <v>81110000</v>
      </c>
      <c r="C384" s="35" t="s">
        <v>328</v>
      </c>
      <c r="D384" s="41">
        <v>42917</v>
      </c>
      <c r="E384" s="37" t="s">
        <v>110</v>
      </c>
      <c r="F384" s="37" t="s">
        <v>95</v>
      </c>
      <c r="G384" s="37" t="s">
        <v>312</v>
      </c>
      <c r="H384" s="38">
        <v>140800000</v>
      </c>
      <c r="I384" s="39">
        <f t="shared" si="3"/>
        <v>140800000</v>
      </c>
      <c r="J384" s="37" t="s">
        <v>39</v>
      </c>
      <c r="K384" s="37" t="s">
        <v>313</v>
      </c>
      <c r="L384" s="40" t="s">
        <v>314</v>
      </c>
    </row>
    <row r="385" spans="2:12" ht="42.75">
      <c r="B385" s="34">
        <v>81110000</v>
      </c>
      <c r="C385" s="35" t="s">
        <v>329</v>
      </c>
      <c r="D385" s="41">
        <v>42917</v>
      </c>
      <c r="E385" s="37" t="s">
        <v>110</v>
      </c>
      <c r="F385" s="37" t="s">
        <v>325</v>
      </c>
      <c r="G385" s="37" t="s">
        <v>312</v>
      </c>
      <c r="H385" s="38">
        <v>17000000</v>
      </c>
      <c r="I385" s="39">
        <f t="shared" si="3"/>
        <v>17000000</v>
      </c>
      <c r="J385" s="37" t="s">
        <v>39</v>
      </c>
      <c r="K385" s="37" t="s">
        <v>313</v>
      </c>
      <c r="L385" s="40" t="s">
        <v>314</v>
      </c>
    </row>
    <row r="386" spans="2:12" ht="71.25">
      <c r="B386" s="34">
        <v>82100000</v>
      </c>
      <c r="C386" s="35" t="s">
        <v>330</v>
      </c>
      <c r="D386" s="41">
        <v>42767</v>
      </c>
      <c r="E386" s="37" t="s">
        <v>57</v>
      </c>
      <c r="F386" s="37" t="s">
        <v>100</v>
      </c>
      <c r="G386" s="37" t="s">
        <v>312</v>
      </c>
      <c r="H386" s="38">
        <v>91010000</v>
      </c>
      <c r="I386" s="39">
        <f t="shared" si="3"/>
        <v>91010000</v>
      </c>
      <c r="J386" s="37" t="s">
        <v>39</v>
      </c>
      <c r="K386" s="37" t="s">
        <v>313</v>
      </c>
      <c r="L386" s="40" t="s">
        <v>314</v>
      </c>
    </row>
    <row r="387" spans="2:12" ht="42.75">
      <c r="B387" s="34">
        <v>82100000</v>
      </c>
      <c r="C387" s="35" t="s">
        <v>331</v>
      </c>
      <c r="D387" s="41">
        <v>42782</v>
      </c>
      <c r="E387" s="37" t="s">
        <v>94</v>
      </c>
      <c r="F387" s="37" t="s">
        <v>325</v>
      </c>
      <c r="G387" s="37" t="s">
        <v>312</v>
      </c>
      <c r="H387" s="38">
        <v>47643000</v>
      </c>
      <c r="I387" s="39">
        <f t="shared" si="3"/>
        <v>47643000</v>
      </c>
      <c r="J387" s="37" t="s">
        <v>39</v>
      </c>
      <c r="K387" s="37" t="s">
        <v>313</v>
      </c>
      <c r="L387" s="40" t="s">
        <v>314</v>
      </c>
    </row>
    <row r="388" spans="2:12" ht="42.75">
      <c r="B388" s="34">
        <v>55110000</v>
      </c>
      <c r="C388" s="35" t="s">
        <v>332</v>
      </c>
      <c r="D388" s="41">
        <v>42917</v>
      </c>
      <c r="E388" s="37" t="s">
        <v>110</v>
      </c>
      <c r="F388" s="37" t="s">
        <v>100</v>
      </c>
      <c r="G388" s="37" t="s">
        <v>312</v>
      </c>
      <c r="H388" s="38">
        <v>66464452</v>
      </c>
      <c r="I388" s="39">
        <f t="shared" si="3"/>
        <v>66464452</v>
      </c>
      <c r="J388" s="37" t="s">
        <v>39</v>
      </c>
      <c r="K388" s="37" t="s">
        <v>313</v>
      </c>
      <c r="L388" s="40" t="s">
        <v>314</v>
      </c>
    </row>
    <row r="389" spans="2:12" ht="42.75">
      <c r="B389" s="34">
        <v>81160000</v>
      </c>
      <c r="C389" s="35" t="s">
        <v>333</v>
      </c>
      <c r="D389" s="41">
        <v>42948</v>
      </c>
      <c r="E389" s="37" t="s">
        <v>116</v>
      </c>
      <c r="F389" s="37" t="s">
        <v>100</v>
      </c>
      <c r="G389" s="37" t="s">
        <v>312</v>
      </c>
      <c r="H389" s="38">
        <v>142003400</v>
      </c>
      <c r="I389" s="39">
        <f t="shared" si="3"/>
        <v>142003400</v>
      </c>
      <c r="J389" s="37" t="s">
        <v>39</v>
      </c>
      <c r="K389" s="37" t="s">
        <v>313</v>
      </c>
      <c r="L389" s="40" t="s">
        <v>314</v>
      </c>
    </row>
    <row r="390" spans="2:12" ht="42.75">
      <c r="B390" s="34">
        <v>44120000</v>
      </c>
      <c r="C390" s="35" t="s">
        <v>334</v>
      </c>
      <c r="D390" s="41">
        <v>42767</v>
      </c>
      <c r="E390" s="37" t="s">
        <v>116</v>
      </c>
      <c r="F390" s="37" t="s">
        <v>325</v>
      </c>
      <c r="G390" s="37" t="s">
        <v>312</v>
      </c>
      <c r="H390" s="38">
        <v>3000000</v>
      </c>
      <c r="I390" s="39">
        <f t="shared" si="3"/>
        <v>3000000</v>
      </c>
      <c r="J390" s="37" t="s">
        <v>39</v>
      </c>
      <c r="K390" s="37" t="s">
        <v>313</v>
      </c>
      <c r="L390" s="40" t="s">
        <v>314</v>
      </c>
    </row>
    <row r="391" spans="2:12" ht="57">
      <c r="B391" s="34">
        <v>78100000</v>
      </c>
      <c r="C391" s="35" t="s">
        <v>335</v>
      </c>
      <c r="D391" s="41">
        <v>42767</v>
      </c>
      <c r="E391" s="37" t="s">
        <v>57</v>
      </c>
      <c r="F391" s="37" t="s">
        <v>100</v>
      </c>
      <c r="G391" s="37" t="s">
        <v>312</v>
      </c>
      <c r="H391" s="38">
        <v>235266000</v>
      </c>
      <c r="I391" s="39">
        <f t="shared" si="3"/>
        <v>235266000</v>
      </c>
      <c r="J391" s="37" t="s">
        <v>39</v>
      </c>
      <c r="K391" s="37" t="s">
        <v>313</v>
      </c>
      <c r="L391" s="40" t="s">
        <v>314</v>
      </c>
    </row>
    <row r="392" spans="2:12" ht="42.75">
      <c r="B392" s="34">
        <v>81140000</v>
      </c>
      <c r="C392" s="35" t="s">
        <v>336</v>
      </c>
      <c r="D392" s="41">
        <v>42767</v>
      </c>
      <c r="E392" s="37" t="s">
        <v>57</v>
      </c>
      <c r="F392" s="37" t="s">
        <v>325</v>
      </c>
      <c r="G392" s="37" t="s">
        <v>312</v>
      </c>
      <c r="H392" s="38">
        <v>9900000</v>
      </c>
      <c r="I392" s="39">
        <f t="shared" si="3"/>
        <v>9900000</v>
      </c>
      <c r="J392" s="37" t="s">
        <v>39</v>
      </c>
      <c r="K392" s="37" t="s">
        <v>313</v>
      </c>
      <c r="L392" s="40" t="s">
        <v>314</v>
      </c>
    </row>
    <row r="393" spans="2:12" ht="85.5">
      <c r="B393" s="34">
        <v>82101500</v>
      </c>
      <c r="C393" s="35" t="s">
        <v>337</v>
      </c>
      <c r="D393" s="41">
        <v>42760</v>
      </c>
      <c r="E393" s="37" t="s">
        <v>338</v>
      </c>
      <c r="F393" s="37" t="s">
        <v>48</v>
      </c>
      <c r="G393" s="37" t="s">
        <v>120</v>
      </c>
      <c r="H393" s="38">
        <v>27705800</v>
      </c>
      <c r="I393" s="39">
        <v>27705800</v>
      </c>
      <c r="J393" s="37" t="s">
        <v>39</v>
      </c>
      <c r="K393" s="37" t="s">
        <v>313</v>
      </c>
      <c r="L393" s="40" t="s">
        <v>339</v>
      </c>
    </row>
    <row r="394" spans="2:12" ht="114">
      <c r="B394" s="34">
        <v>82101500</v>
      </c>
      <c r="C394" s="35" t="s">
        <v>340</v>
      </c>
      <c r="D394" s="41">
        <v>42767</v>
      </c>
      <c r="E394" s="37" t="s">
        <v>341</v>
      </c>
      <c r="F394" s="37" t="s">
        <v>48</v>
      </c>
      <c r="G394" s="37" t="s">
        <v>120</v>
      </c>
      <c r="H394" s="38">
        <v>62700000</v>
      </c>
      <c r="I394" s="39">
        <v>62700000</v>
      </c>
      <c r="J394" s="37" t="s">
        <v>39</v>
      </c>
      <c r="K394" s="37" t="s">
        <v>313</v>
      </c>
      <c r="L394" s="40" t="s">
        <v>339</v>
      </c>
    </row>
    <row r="395" spans="2:12" ht="28.5">
      <c r="B395" s="34">
        <v>82101500</v>
      </c>
      <c r="C395" s="35" t="s">
        <v>342</v>
      </c>
      <c r="D395" s="41">
        <v>42767</v>
      </c>
      <c r="E395" s="37" t="s">
        <v>43</v>
      </c>
      <c r="F395" s="37" t="s">
        <v>48</v>
      </c>
      <c r="G395" s="37" t="s">
        <v>120</v>
      </c>
      <c r="H395" s="38">
        <v>42930000</v>
      </c>
      <c r="I395" s="39">
        <v>42930000</v>
      </c>
      <c r="J395" s="37" t="s">
        <v>39</v>
      </c>
      <c r="K395" s="37" t="s">
        <v>313</v>
      </c>
      <c r="L395" s="40" t="s">
        <v>339</v>
      </c>
    </row>
    <row r="396" spans="2:12" ht="15">
      <c r="B396" s="34">
        <v>86101705</v>
      </c>
      <c r="C396" s="35" t="s">
        <v>343</v>
      </c>
      <c r="D396" s="41">
        <v>42767</v>
      </c>
      <c r="E396" s="37" t="s">
        <v>43</v>
      </c>
      <c r="F396" s="37" t="s">
        <v>177</v>
      </c>
      <c r="G396" s="37" t="s">
        <v>344</v>
      </c>
      <c r="H396" s="38">
        <v>300000000</v>
      </c>
      <c r="I396" s="39">
        <v>300000000</v>
      </c>
      <c r="J396" s="37" t="s">
        <v>39</v>
      </c>
      <c r="K396" s="37" t="s">
        <v>313</v>
      </c>
      <c r="L396" s="40" t="s">
        <v>339</v>
      </c>
    </row>
    <row r="397" spans="2:12" ht="28.5">
      <c r="B397" s="34">
        <v>80111600</v>
      </c>
      <c r="C397" s="35" t="s">
        <v>346</v>
      </c>
      <c r="D397" s="41">
        <v>42767</v>
      </c>
      <c r="E397" s="37" t="s">
        <v>57</v>
      </c>
      <c r="F397" s="37" t="s">
        <v>288</v>
      </c>
      <c r="G397" s="37" t="s">
        <v>347</v>
      </c>
      <c r="H397" s="38">
        <v>23100000</v>
      </c>
      <c r="I397" s="39">
        <v>23100000</v>
      </c>
      <c r="J397" s="37" t="s">
        <v>40</v>
      </c>
      <c r="K397" s="37" t="s">
        <v>40</v>
      </c>
      <c r="L397" s="40" t="s">
        <v>348</v>
      </c>
    </row>
    <row r="398" spans="2:12" ht="28.5">
      <c r="B398" s="34">
        <v>80111600</v>
      </c>
      <c r="C398" s="35" t="s">
        <v>349</v>
      </c>
      <c r="D398" s="41">
        <v>42767</v>
      </c>
      <c r="E398" s="37" t="s">
        <v>57</v>
      </c>
      <c r="F398" s="37" t="s">
        <v>288</v>
      </c>
      <c r="G398" s="37" t="s">
        <v>347</v>
      </c>
      <c r="H398" s="38">
        <v>22000000</v>
      </c>
      <c r="I398" s="39">
        <v>22000000</v>
      </c>
      <c r="J398" s="37" t="s">
        <v>40</v>
      </c>
      <c r="K398" s="37" t="s">
        <v>40</v>
      </c>
      <c r="L398" s="40" t="s">
        <v>348</v>
      </c>
    </row>
    <row r="399" spans="2:12" ht="28.5">
      <c r="B399" s="34">
        <v>80111600</v>
      </c>
      <c r="C399" s="35" t="s">
        <v>350</v>
      </c>
      <c r="D399" s="41">
        <v>42767</v>
      </c>
      <c r="E399" s="37" t="s">
        <v>57</v>
      </c>
      <c r="F399" s="37" t="s">
        <v>288</v>
      </c>
      <c r="G399" s="37" t="s">
        <v>347</v>
      </c>
      <c r="H399" s="38">
        <v>22000000</v>
      </c>
      <c r="I399" s="39">
        <v>22000000</v>
      </c>
      <c r="J399" s="37" t="s">
        <v>40</v>
      </c>
      <c r="K399" s="37" t="s">
        <v>40</v>
      </c>
      <c r="L399" s="40" t="s">
        <v>348</v>
      </c>
    </row>
    <row r="400" spans="2:12" ht="28.5">
      <c r="B400" s="34">
        <v>80111600</v>
      </c>
      <c r="C400" s="35" t="s">
        <v>351</v>
      </c>
      <c r="D400" s="41">
        <v>42767</v>
      </c>
      <c r="E400" s="37" t="s">
        <v>57</v>
      </c>
      <c r="F400" s="37" t="s">
        <v>288</v>
      </c>
      <c r="G400" s="37" t="s">
        <v>347</v>
      </c>
      <c r="H400" s="38">
        <v>22000000</v>
      </c>
      <c r="I400" s="39">
        <v>22000000</v>
      </c>
      <c r="J400" s="37" t="s">
        <v>40</v>
      </c>
      <c r="K400" s="37" t="s">
        <v>40</v>
      </c>
      <c r="L400" s="40" t="s">
        <v>348</v>
      </c>
    </row>
    <row r="401" spans="2:12" ht="28.5">
      <c r="B401" s="34">
        <v>80111600</v>
      </c>
      <c r="C401" s="35" t="s">
        <v>352</v>
      </c>
      <c r="D401" s="41">
        <v>42767</v>
      </c>
      <c r="E401" s="37" t="s">
        <v>57</v>
      </c>
      <c r="F401" s="37" t="s">
        <v>288</v>
      </c>
      <c r="G401" s="37" t="s">
        <v>347</v>
      </c>
      <c r="H401" s="38">
        <v>22000000</v>
      </c>
      <c r="I401" s="39">
        <v>22000000</v>
      </c>
      <c r="J401" s="37" t="s">
        <v>40</v>
      </c>
      <c r="K401" s="37" t="s">
        <v>40</v>
      </c>
      <c r="L401" s="40" t="s">
        <v>348</v>
      </c>
    </row>
    <row r="402" spans="2:12" ht="28.5">
      <c r="B402" s="34">
        <v>80111600</v>
      </c>
      <c r="C402" s="35" t="s">
        <v>353</v>
      </c>
      <c r="D402" s="41">
        <v>42795</v>
      </c>
      <c r="E402" s="37" t="s">
        <v>47</v>
      </c>
      <c r="F402" s="37" t="s">
        <v>288</v>
      </c>
      <c r="G402" s="37" t="s">
        <v>347</v>
      </c>
      <c r="H402" s="38">
        <v>12000000</v>
      </c>
      <c r="I402" s="39">
        <v>12000000</v>
      </c>
      <c r="J402" s="37" t="s">
        <v>40</v>
      </c>
      <c r="K402" s="37" t="s">
        <v>40</v>
      </c>
      <c r="L402" s="40" t="s">
        <v>348</v>
      </c>
    </row>
    <row r="403" spans="2:12" ht="28.5">
      <c r="B403" s="34">
        <v>80111600</v>
      </c>
      <c r="C403" s="35" t="s">
        <v>354</v>
      </c>
      <c r="D403" s="41">
        <v>42767</v>
      </c>
      <c r="E403" s="37" t="s">
        <v>57</v>
      </c>
      <c r="F403" s="37" t="s">
        <v>288</v>
      </c>
      <c r="G403" s="37" t="s">
        <v>347</v>
      </c>
      <c r="H403" s="38">
        <v>12100000</v>
      </c>
      <c r="I403" s="39">
        <v>12100000</v>
      </c>
      <c r="J403" s="37" t="s">
        <v>40</v>
      </c>
      <c r="K403" s="37" t="s">
        <v>40</v>
      </c>
      <c r="L403" s="40" t="s">
        <v>348</v>
      </c>
    </row>
    <row r="404" spans="2:12" ht="28.5">
      <c r="B404" s="34">
        <v>80111600</v>
      </c>
      <c r="C404" s="35" t="s">
        <v>355</v>
      </c>
      <c r="D404" s="41">
        <v>42767</v>
      </c>
      <c r="E404" s="37" t="s">
        <v>57</v>
      </c>
      <c r="F404" s="37" t="s">
        <v>288</v>
      </c>
      <c r="G404" s="37" t="s">
        <v>347</v>
      </c>
      <c r="H404" s="38">
        <v>12100000</v>
      </c>
      <c r="I404" s="39">
        <v>12100000</v>
      </c>
      <c r="J404" s="37" t="s">
        <v>40</v>
      </c>
      <c r="K404" s="37" t="s">
        <v>40</v>
      </c>
      <c r="L404" s="40" t="s">
        <v>348</v>
      </c>
    </row>
    <row r="405" spans="2:12" ht="28.5">
      <c r="B405" s="34">
        <v>78111808</v>
      </c>
      <c r="C405" s="35" t="s">
        <v>356</v>
      </c>
      <c r="D405" s="41">
        <v>42795</v>
      </c>
      <c r="E405" s="37" t="s">
        <v>90</v>
      </c>
      <c r="F405" s="37" t="s">
        <v>357</v>
      </c>
      <c r="G405" s="37" t="s">
        <v>347</v>
      </c>
      <c r="H405" s="38">
        <v>3000000</v>
      </c>
      <c r="I405" s="39">
        <v>3000000</v>
      </c>
      <c r="J405" s="37" t="s">
        <v>40</v>
      </c>
      <c r="K405" s="37" t="s">
        <v>40</v>
      </c>
      <c r="L405" s="40" t="s">
        <v>348</v>
      </c>
    </row>
    <row r="406" spans="2:12" ht="28.5">
      <c r="B406" s="34">
        <v>73151900</v>
      </c>
      <c r="C406" s="35" t="s">
        <v>358</v>
      </c>
      <c r="D406" s="41">
        <v>42795</v>
      </c>
      <c r="E406" s="37" t="s">
        <v>229</v>
      </c>
      <c r="F406" s="37" t="s">
        <v>357</v>
      </c>
      <c r="G406" s="37" t="s">
        <v>347</v>
      </c>
      <c r="H406" s="38">
        <v>1000000</v>
      </c>
      <c r="I406" s="39">
        <v>1000000</v>
      </c>
      <c r="J406" s="37" t="s">
        <v>40</v>
      </c>
      <c r="K406" s="37" t="s">
        <v>40</v>
      </c>
      <c r="L406" s="40" t="s">
        <v>348</v>
      </c>
    </row>
    <row r="407" spans="2:12" ht="28.5">
      <c r="B407" s="34">
        <v>81141601</v>
      </c>
      <c r="C407" s="35" t="s">
        <v>359</v>
      </c>
      <c r="D407" s="41">
        <v>42795</v>
      </c>
      <c r="E407" s="37" t="s">
        <v>107</v>
      </c>
      <c r="F407" s="37" t="s">
        <v>357</v>
      </c>
      <c r="G407" s="37" t="s">
        <v>347</v>
      </c>
      <c r="H407" s="38">
        <v>1000000</v>
      </c>
      <c r="I407" s="39">
        <v>1000000</v>
      </c>
      <c r="J407" s="37" t="s">
        <v>40</v>
      </c>
      <c r="K407" s="37" t="s">
        <v>40</v>
      </c>
      <c r="L407" s="40" t="s">
        <v>348</v>
      </c>
    </row>
    <row r="408" spans="2:12" ht="28.5">
      <c r="B408" s="34">
        <v>81141601</v>
      </c>
      <c r="C408" s="35" t="s">
        <v>360</v>
      </c>
      <c r="D408" s="41">
        <v>42795</v>
      </c>
      <c r="E408" s="37" t="s">
        <v>229</v>
      </c>
      <c r="F408" s="37" t="s">
        <v>361</v>
      </c>
      <c r="G408" s="37" t="s">
        <v>347</v>
      </c>
      <c r="H408" s="38">
        <v>1000000</v>
      </c>
      <c r="I408" s="39">
        <v>1000000</v>
      </c>
      <c r="J408" s="37" t="s">
        <v>40</v>
      </c>
      <c r="K408" s="37" t="s">
        <v>40</v>
      </c>
      <c r="L408" s="40" t="s">
        <v>348</v>
      </c>
    </row>
    <row r="409" spans="2:12" ht="28.5">
      <c r="B409" s="34">
        <v>80111501</v>
      </c>
      <c r="C409" s="35" t="s">
        <v>362</v>
      </c>
      <c r="D409" s="41">
        <v>42795</v>
      </c>
      <c r="E409" s="37" t="s">
        <v>47</v>
      </c>
      <c r="F409" s="37" t="s">
        <v>357</v>
      </c>
      <c r="G409" s="37" t="s">
        <v>347</v>
      </c>
      <c r="H409" s="38">
        <v>55000000</v>
      </c>
      <c r="I409" s="39">
        <v>55000000</v>
      </c>
      <c r="J409" s="37" t="s">
        <v>40</v>
      </c>
      <c r="K409" s="37" t="s">
        <v>40</v>
      </c>
      <c r="L409" s="40" t="s">
        <v>348</v>
      </c>
    </row>
    <row r="410" spans="2:12" ht="28.5">
      <c r="B410" s="34">
        <v>80111501</v>
      </c>
      <c r="C410" s="35" t="s">
        <v>363</v>
      </c>
      <c r="D410" s="41">
        <v>42795</v>
      </c>
      <c r="E410" s="37" t="s">
        <v>47</v>
      </c>
      <c r="F410" s="37" t="s">
        <v>357</v>
      </c>
      <c r="G410" s="37" t="s">
        <v>347</v>
      </c>
      <c r="H410" s="38">
        <v>15000000</v>
      </c>
      <c r="I410" s="39">
        <v>15000000</v>
      </c>
      <c r="J410" s="37" t="s">
        <v>40</v>
      </c>
      <c r="K410" s="37" t="s">
        <v>40</v>
      </c>
      <c r="L410" s="40" t="s">
        <v>348</v>
      </c>
    </row>
    <row r="411" spans="2:12" ht="28.5">
      <c r="B411" s="34">
        <v>80111501</v>
      </c>
      <c r="C411" s="35" t="s">
        <v>364</v>
      </c>
      <c r="D411" s="41">
        <v>42795</v>
      </c>
      <c r="E411" s="37" t="s">
        <v>94</v>
      </c>
      <c r="F411" s="37" t="s">
        <v>357</v>
      </c>
      <c r="G411" s="37" t="s">
        <v>347</v>
      </c>
      <c r="H411" s="38">
        <v>10000000</v>
      </c>
      <c r="I411" s="39">
        <v>10000000</v>
      </c>
      <c r="J411" s="37" t="s">
        <v>40</v>
      </c>
      <c r="K411" s="37" t="s">
        <v>40</v>
      </c>
      <c r="L411" s="40" t="s">
        <v>348</v>
      </c>
    </row>
    <row r="412" spans="2:12" ht="28.5">
      <c r="B412" s="34">
        <v>80111501</v>
      </c>
      <c r="C412" s="35" t="s">
        <v>365</v>
      </c>
      <c r="D412" s="41">
        <v>42795</v>
      </c>
      <c r="E412" s="37" t="s">
        <v>94</v>
      </c>
      <c r="F412" s="37" t="s">
        <v>357</v>
      </c>
      <c r="G412" s="37" t="s">
        <v>347</v>
      </c>
      <c r="H412" s="38" t="s">
        <v>366</v>
      </c>
      <c r="I412" s="39" t="s">
        <v>366</v>
      </c>
      <c r="J412" s="37" t="s">
        <v>40</v>
      </c>
      <c r="K412" s="37" t="s">
        <v>40</v>
      </c>
      <c r="L412" s="40" t="s">
        <v>348</v>
      </c>
    </row>
    <row r="413" spans="2:12" ht="28.5">
      <c r="B413" s="34">
        <v>81141601</v>
      </c>
      <c r="C413" s="35" t="s">
        <v>367</v>
      </c>
      <c r="D413" s="41">
        <v>42795</v>
      </c>
      <c r="E413" s="37" t="s">
        <v>94</v>
      </c>
      <c r="F413" s="37" t="s">
        <v>357</v>
      </c>
      <c r="G413" s="37" t="s">
        <v>347</v>
      </c>
      <c r="H413" s="38">
        <v>2000000</v>
      </c>
      <c r="I413" s="39">
        <v>2000000</v>
      </c>
      <c r="J413" s="37" t="s">
        <v>40</v>
      </c>
      <c r="K413" s="37" t="s">
        <v>40</v>
      </c>
      <c r="L413" s="40" t="s">
        <v>348</v>
      </c>
    </row>
    <row r="414" spans="2:12" ht="28.5">
      <c r="B414" s="34">
        <v>81141601</v>
      </c>
      <c r="C414" s="35" t="s">
        <v>368</v>
      </c>
      <c r="D414" s="41">
        <v>42795</v>
      </c>
      <c r="E414" s="37" t="s">
        <v>94</v>
      </c>
      <c r="F414" s="37" t="s">
        <v>357</v>
      </c>
      <c r="G414" s="37" t="s">
        <v>347</v>
      </c>
      <c r="H414" s="38">
        <v>4000000</v>
      </c>
      <c r="I414" s="39">
        <v>4000000</v>
      </c>
      <c r="J414" s="37" t="s">
        <v>40</v>
      </c>
      <c r="K414" s="37" t="s">
        <v>40</v>
      </c>
      <c r="L414" s="40" t="s">
        <v>348</v>
      </c>
    </row>
    <row r="415" spans="2:12" ht="28.5">
      <c r="B415" s="34">
        <v>81141601</v>
      </c>
      <c r="C415" s="35" t="s">
        <v>369</v>
      </c>
      <c r="D415" s="41">
        <v>42795</v>
      </c>
      <c r="E415" s="37" t="s">
        <v>94</v>
      </c>
      <c r="F415" s="37" t="s">
        <v>357</v>
      </c>
      <c r="G415" s="37" t="s">
        <v>347</v>
      </c>
      <c r="H415" s="38">
        <v>12700000</v>
      </c>
      <c r="I415" s="39">
        <v>12700000</v>
      </c>
      <c r="J415" s="37" t="s">
        <v>40</v>
      </c>
      <c r="K415" s="37" t="s">
        <v>40</v>
      </c>
      <c r="L415" s="40" t="s">
        <v>348</v>
      </c>
    </row>
    <row r="416" spans="2:12" ht="28.5">
      <c r="B416" s="34">
        <v>81141601</v>
      </c>
      <c r="C416" s="35" t="s">
        <v>370</v>
      </c>
      <c r="D416" s="41">
        <v>42795</v>
      </c>
      <c r="E416" s="37" t="s">
        <v>94</v>
      </c>
      <c r="F416" s="37" t="s">
        <v>357</v>
      </c>
      <c r="G416" s="37" t="s">
        <v>347</v>
      </c>
      <c r="H416" s="38">
        <v>1000000</v>
      </c>
      <c r="I416" s="39">
        <v>1000000</v>
      </c>
      <c r="J416" s="37" t="s">
        <v>40</v>
      </c>
      <c r="K416" s="37" t="s">
        <v>40</v>
      </c>
      <c r="L416" s="40" t="s">
        <v>348</v>
      </c>
    </row>
    <row r="417" spans="2:12" ht="28.5">
      <c r="B417" s="34">
        <v>81141601</v>
      </c>
      <c r="C417" s="35" t="s">
        <v>371</v>
      </c>
      <c r="D417" s="41">
        <v>42795</v>
      </c>
      <c r="E417" s="37" t="s">
        <v>94</v>
      </c>
      <c r="F417" s="37" t="s">
        <v>357</v>
      </c>
      <c r="G417" s="37" t="s">
        <v>347</v>
      </c>
      <c r="H417" s="38">
        <v>3000000</v>
      </c>
      <c r="I417" s="39">
        <v>3000000</v>
      </c>
      <c r="J417" s="37" t="s">
        <v>40</v>
      </c>
      <c r="K417" s="37" t="s">
        <v>40</v>
      </c>
      <c r="L417" s="40" t="s">
        <v>348</v>
      </c>
    </row>
    <row r="418" spans="2:12" ht="28.5">
      <c r="B418" s="34">
        <v>81141601</v>
      </c>
      <c r="C418" s="35" t="s">
        <v>372</v>
      </c>
      <c r="D418" s="41">
        <v>42795</v>
      </c>
      <c r="E418" s="37" t="s">
        <v>94</v>
      </c>
      <c r="F418" s="37" t="s">
        <v>357</v>
      </c>
      <c r="G418" s="37" t="s">
        <v>347</v>
      </c>
      <c r="H418" s="38">
        <v>4000000</v>
      </c>
      <c r="I418" s="39">
        <v>4000000</v>
      </c>
      <c r="J418" s="37" t="s">
        <v>40</v>
      </c>
      <c r="K418" s="37" t="s">
        <v>40</v>
      </c>
      <c r="L418" s="40" t="s">
        <v>348</v>
      </c>
    </row>
    <row r="419" spans="2:12" ht="28.5">
      <c r="B419" s="34">
        <v>81141601</v>
      </c>
      <c r="C419" s="35" t="s">
        <v>373</v>
      </c>
      <c r="D419" s="41">
        <v>42795</v>
      </c>
      <c r="E419" s="37" t="s">
        <v>94</v>
      </c>
      <c r="F419" s="37" t="s">
        <v>357</v>
      </c>
      <c r="G419" s="37" t="s">
        <v>347</v>
      </c>
      <c r="H419" s="38">
        <v>5000000</v>
      </c>
      <c r="I419" s="39">
        <v>5000000</v>
      </c>
      <c r="J419" s="37" t="s">
        <v>40</v>
      </c>
      <c r="K419" s="37" t="s">
        <v>40</v>
      </c>
      <c r="L419" s="40" t="s">
        <v>348</v>
      </c>
    </row>
    <row r="420" spans="2:12" ht="28.5">
      <c r="B420" s="34">
        <v>80111501</v>
      </c>
      <c r="C420" s="35" t="s">
        <v>374</v>
      </c>
      <c r="D420" s="41">
        <v>42795</v>
      </c>
      <c r="E420" s="37" t="s">
        <v>94</v>
      </c>
      <c r="F420" s="37" t="s">
        <v>357</v>
      </c>
      <c r="G420" s="37" t="s">
        <v>347</v>
      </c>
      <c r="H420" s="38">
        <v>20000000</v>
      </c>
      <c r="I420" s="39">
        <v>20000000</v>
      </c>
      <c r="J420" s="37" t="s">
        <v>40</v>
      </c>
      <c r="K420" s="37" t="s">
        <v>40</v>
      </c>
      <c r="L420" s="40" t="s">
        <v>348</v>
      </c>
    </row>
    <row r="421" spans="2:12" ht="28.5">
      <c r="B421" s="34">
        <v>80111501</v>
      </c>
      <c r="C421" s="35" t="s">
        <v>375</v>
      </c>
      <c r="D421" s="41">
        <v>42795</v>
      </c>
      <c r="E421" s="37" t="s">
        <v>104</v>
      </c>
      <c r="F421" s="37" t="s">
        <v>357</v>
      </c>
      <c r="G421" s="37" t="s">
        <v>347</v>
      </c>
      <c r="H421" s="38">
        <v>60000000</v>
      </c>
      <c r="I421" s="39">
        <v>60000000</v>
      </c>
      <c r="J421" s="37" t="s">
        <v>40</v>
      </c>
      <c r="K421" s="37" t="s">
        <v>40</v>
      </c>
      <c r="L421" s="40" t="s">
        <v>348</v>
      </c>
    </row>
    <row r="422" spans="2:12" ht="28.5">
      <c r="B422" s="34">
        <v>81161801</v>
      </c>
      <c r="C422" s="35" t="s">
        <v>376</v>
      </c>
      <c r="D422" s="41">
        <v>42856</v>
      </c>
      <c r="E422" s="37" t="s">
        <v>377</v>
      </c>
      <c r="F422" s="37" t="s">
        <v>378</v>
      </c>
      <c r="G422" s="37" t="s">
        <v>379</v>
      </c>
      <c r="H422" s="38">
        <v>80000000</v>
      </c>
      <c r="I422" s="39">
        <v>90000000</v>
      </c>
      <c r="J422" s="37" t="s">
        <v>40</v>
      </c>
      <c r="K422" s="37" t="s">
        <v>40</v>
      </c>
      <c r="L422" s="40" t="s">
        <v>348</v>
      </c>
    </row>
    <row r="423" spans="2:12" ht="28.5">
      <c r="B423" s="34">
        <v>80111501</v>
      </c>
      <c r="C423" s="35" t="s">
        <v>380</v>
      </c>
      <c r="D423" s="41">
        <v>42795</v>
      </c>
      <c r="E423" s="37" t="s">
        <v>90</v>
      </c>
      <c r="F423" s="37" t="s">
        <v>357</v>
      </c>
      <c r="G423" s="37" t="s">
        <v>347</v>
      </c>
      <c r="H423" s="38">
        <v>60000000</v>
      </c>
      <c r="I423" s="39">
        <v>60000000</v>
      </c>
      <c r="J423" s="37" t="s">
        <v>40</v>
      </c>
      <c r="K423" s="37" t="s">
        <v>40</v>
      </c>
      <c r="L423" s="40" t="s">
        <v>348</v>
      </c>
    </row>
    <row r="424" spans="2:12" ht="28.5">
      <c r="B424" s="34">
        <v>80111501</v>
      </c>
      <c r="C424" s="35" t="s">
        <v>381</v>
      </c>
      <c r="D424" s="41">
        <v>42826</v>
      </c>
      <c r="E424" s="37" t="s">
        <v>47</v>
      </c>
      <c r="F424" s="37" t="s">
        <v>357</v>
      </c>
      <c r="G424" s="37" t="s">
        <v>347</v>
      </c>
      <c r="H424" s="38">
        <v>50000000</v>
      </c>
      <c r="I424" s="39">
        <v>50000000</v>
      </c>
      <c r="J424" s="37" t="s">
        <v>40</v>
      </c>
      <c r="K424" s="37" t="s">
        <v>40</v>
      </c>
      <c r="L424" s="40" t="s">
        <v>348</v>
      </c>
    </row>
    <row r="425" spans="2:12" ht="28.5">
      <c r="B425" s="34">
        <v>80111501</v>
      </c>
      <c r="C425" s="35" t="s">
        <v>382</v>
      </c>
      <c r="D425" s="41">
        <v>42856</v>
      </c>
      <c r="E425" s="37" t="s">
        <v>47</v>
      </c>
      <c r="F425" s="37" t="s">
        <v>357</v>
      </c>
      <c r="G425" s="37" t="s">
        <v>347</v>
      </c>
      <c r="H425" s="38">
        <v>5000000</v>
      </c>
      <c r="I425" s="39">
        <v>5000000</v>
      </c>
      <c r="J425" s="37" t="s">
        <v>40</v>
      </c>
      <c r="K425" s="37" t="s">
        <v>40</v>
      </c>
      <c r="L425" s="40" t="s">
        <v>348</v>
      </c>
    </row>
    <row r="426" spans="2:12" ht="28.5">
      <c r="B426" s="34">
        <v>80111600</v>
      </c>
      <c r="C426" s="35" t="s">
        <v>383</v>
      </c>
      <c r="D426" s="41">
        <v>42737</v>
      </c>
      <c r="E426" s="37" t="s">
        <v>43</v>
      </c>
      <c r="F426" s="37" t="s">
        <v>119</v>
      </c>
      <c r="G426" s="37" t="s">
        <v>125</v>
      </c>
      <c r="H426" s="38">
        <v>25200000</v>
      </c>
      <c r="I426" s="39">
        <v>25200000</v>
      </c>
      <c r="J426" s="37" t="s">
        <v>39</v>
      </c>
      <c r="K426" s="37" t="s">
        <v>384</v>
      </c>
      <c r="L426" s="40" t="s">
        <v>385</v>
      </c>
    </row>
    <row r="427" spans="2:12" ht="28.5">
      <c r="B427" s="34">
        <v>80111600</v>
      </c>
      <c r="C427" s="35" t="s">
        <v>386</v>
      </c>
      <c r="D427" s="41">
        <v>42737</v>
      </c>
      <c r="E427" s="37" t="s">
        <v>43</v>
      </c>
      <c r="F427" s="37" t="s">
        <v>119</v>
      </c>
      <c r="G427" s="37" t="s">
        <v>125</v>
      </c>
      <c r="H427" s="38">
        <v>25200000</v>
      </c>
      <c r="I427" s="39">
        <v>25200000</v>
      </c>
      <c r="J427" s="37" t="s">
        <v>39</v>
      </c>
      <c r="K427" s="37" t="s">
        <v>384</v>
      </c>
      <c r="L427" s="40" t="s">
        <v>385</v>
      </c>
    </row>
    <row r="428" spans="2:12" ht="28.5">
      <c r="B428" s="34">
        <v>80111600</v>
      </c>
      <c r="C428" s="35" t="s">
        <v>387</v>
      </c>
      <c r="D428" s="41">
        <v>42737</v>
      </c>
      <c r="E428" s="37" t="s">
        <v>43</v>
      </c>
      <c r="F428" s="37" t="s">
        <v>119</v>
      </c>
      <c r="G428" s="37" t="s">
        <v>125</v>
      </c>
      <c r="H428" s="38">
        <v>25200000</v>
      </c>
      <c r="I428" s="39">
        <v>25200000</v>
      </c>
      <c r="J428" s="37" t="s">
        <v>39</v>
      </c>
      <c r="K428" s="37" t="s">
        <v>384</v>
      </c>
      <c r="L428" s="40" t="s">
        <v>385</v>
      </c>
    </row>
    <row r="429" spans="2:12" ht="28.5">
      <c r="B429" s="34">
        <v>80111600</v>
      </c>
      <c r="C429" s="35" t="s">
        <v>383</v>
      </c>
      <c r="D429" s="41">
        <v>42751</v>
      </c>
      <c r="E429" s="37" t="s">
        <v>36</v>
      </c>
      <c r="F429" s="37" t="s">
        <v>119</v>
      </c>
      <c r="G429" s="37" t="s">
        <v>125</v>
      </c>
      <c r="H429" s="38">
        <v>24150000</v>
      </c>
      <c r="I429" s="39">
        <v>24150000</v>
      </c>
      <c r="J429" s="37" t="s">
        <v>39</v>
      </c>
      <c r="K429" s="37" t="s">
        <v>384</v>
      </c>
      <c r="L429" s="40" t="s">
        <v>385</v>
      </c>
    </row>
    <row r="430" spans="2:12" ht="28.5">
      <c r="B430" s="34">
        <v>80111600</v>
      </c>
      <c r="C430" s="35" t="s">
        <v>388</v>
      </c>
      <c r="D430" s="41">
        <v>42751</v>
      </c>
      <c r="E430" s="37" t="s">
        <v>36</v>
      </c>
      <c r="F430" s="37" t="s">
        <v>119</v>
      </c>
      <c r="G430" s="37" t="s">
        <v>125</v>
      </c>
      <c r="H430" s="38">
        <v>24150000</v>
      </c>
      <c r="I430" s="39">
        <v>24150000</v>
      </c>
      <c r="J430" s="37" t="s">
        <v>39</v>
      </c>
      <c r="K430" s="37" t="s">
        <v>384</v>
      </c>
      <c r="L430" s="40" t="s">
        <v>385</v>
      </c>
    </row>
    <row r="431" spans="2:12" ht="28.5">
      <c r="B431" s="34">
        <v>80111600</v>
      </c>
      <c r="C431" s="35" t="s">
        <v>389</v>
      </c>
      <c r="D431" s="41">
        <v>42758</v>
      </c>
      <c r="E431" s="37" t="s">
        <v>390</v>
      </c>
      <c r="F431" s="37" t="s">
        <v>119</v>
      </c>
      <c r="G431" s="37" t="s">
        <v>125</v>
      </c>
      <c r="H431" s="38">
        <v>23100000</v>
      </c>
      <c r="I431" s="39">
        <v>23100000</v>
      </c>
      <c r="J431" s="37" t="s">
        <v>39</v>
      </c>
      <c r="K431" s="37" t="s">
        <v>384</v>
      </c>
      <c r="L431" s="40" t="s">
        <v>385</v>
      </c>
    </row>
    <row r="432" spans="2:12" ht="28.5">
      <c r="B432" s="34">
        <v>80111600</v>
      </c>
      <c r="C432" s="35" t="s">
        <v>389</v>
      </c>
      <c r="D432" s="41">
        <v>42767</v>
      </c>
      <c r="E432" s="37" t="s">
        <v>390</v>
      </c>
      <c r="F432" s="37" t="s">
        <v>119</v>
      </c>
      <c r="G432" s="37" t="s">
        <v>125</v>
      </c>
      <c r="H432" s="38">
        <v>23100000</v>
      </c>
      <c r="I432" s="39">
        <v>23100000</v>
      </c>
      <c r="J432" s="37" t="s">
        <v>39</v>
      </c>
      <c r="K432" s="37" t="s">
        <v>384</v>
      </c>
      <c r="L432" s="40" t="s">
        <v>385</v>
      </c>
    </row>
    <row r="433" spans="2:12" ht="28.5">
      <c r="B433" s="34">
        <v>80111600</v>
      </c>
      <c r="C433" s="35" t="s">
        <v>391</v>
      </c>
      <c r="D433" s="41">
        <v>42767</v>
      </c>
      <c r="E433" s="37" t="s">
        <v>390</v>
      </c>
      <c r="F433" s="37" t="s">
        <v>119</v>
      </c>
      <c r="G433" s="37" t="s">
        <v>125</v>
      </c>
      <c r="H433" s="38">
        <v>23100000</v>
      </c>
      <c r="I433" s="39">
        <v>23100000</v>
      </c>
      <c r="J433" s="37" t="s">
        <v>39</v>
      </c>
      <c r="K433" s="37" t="s">
        <v>384</v>
      </c>
      <c r="L433" s="40" t="s">
        <v>385</v>
      </c>
    </row>
    <row r="434" spans="2:12" ht="28.5">
      <c r="B434" s="34">
        <v>80111600</v>
      </c>
      <c r="C434" s="35" t="s">
        <v>392</v>
      </c>
      <c r="D434" s="41">
        <v>42856</v>
      </c>
      <c r="E434" s="37" t="s">
        <v>104</v>
      </c>
      <c r="F434" s="37" t="s">
        <v>119</v>
      </c>
      <c r="G434" s="37" t="s">
        <v>125</v>
      </c>
      <c r="H434" s="38">
        <v>7200000</v>
      </c>
      <c r="I434" s="39">
        <v>7200000</v>
      </c>
      <c r="J434" s="37" t="s">
        <v>39</v>
      </c>
      <c r="K434" s="37" t="s">
        <v>384</v>
      </c>
      <c r="L434" s="40" t="s">
        <v>385</v>
      </c>
    </row>
    <row r="435" spans="2:12" ht="28.5">
      <c r="B435" s="34">
        <v>15101500</v>
      </c>
      <c r="C435" s="35" t="s">
        <v>393</v>
      </c>
      <c r="D435" s="41">
        <v>42856</v>
      </c>
      <c r="E435" s="37" t="s">
        <v>107</v>
      </c>
      <c r="F435" s="37" t="s">
        <v>119</v>
      </c>
      <c r="G435" s="37" t="s">
        <v>125</v>
      </c>
      <c r="H435" s="38">
        <v>5000000</v>
      </c>
      <c r="I435" s="39">
        <v>5000000</v>
      </c>
      <c r="J435" s="37" t="s">
        <v>39</v>
      </c>
      <c r="K435" s="37" t="s">
        <v>384</v>
      </c>
      <c r="L435" s="40" t="s">
        <v>385</v>
      </c>
    </row>
    <row r="436" spans="2:12" ht="28.5">
      <c r="B436" s="34">
        <v>90101516</v>
      </c>
      <c r="C436" s="35" t="s">
        <v>394</v>
      </c>
      <c r="D436" s="41">
        <v>42856</v>
      </c>
      <c r="E436" s="37" t="s">
        <v>107</v>
      </c>
      <c r="F436" s="37" t="s">
        <v>119</v>
      </c>
      <c r="G436" s="37" t="s">
        <v>125</v>
      </c>
      <c r="H436" s="38">
        <v>5000000</v>
      </c>
      <c r="I436" s="39">
        <v>5000000</v>
      </c>
      <c r="J436" s="37" t="s">
        <v>39</v>
      </c>
      <c r="K436" s="37" t="s">
        <v>384</v>
      </c>
      <c r="L436" s="40" t="s">
        <v>385</v>
      </c>
    </row>
    <row r="437" spans="2:12" ht="28.5">
      <c r="B437" s="34">
        <v>84111600</v>
      </c>
      <c r="C437" s="35" t="s">
        <v>395</v>
      </c>
      <c r="D437" s="41">
        <v>42795</v>
      </c>
      <c r="E437" s="37" t="s">
        <v>94</v>
      </c>
      <c r="F437" s="37" t="s">
        <v>119</v>
      </c>
      <c r="G437" s="37" t="s">
        <v>125</v>
      </c>
      <c r="H437" s="38">
        <v>40000000</v>
      </c>
      <c r="I437" s="39">
        <v>40000000</v>
      </c>
      <c r="J437" s="37" t="s">
        <v>39</v>
      </c>
      <c r="K437" s="37" t="s">
        <v>384</v>
      </c>
      <c r="L437" s="40" t="s">
        <v>385</v>
      </c>
    </row>
    <row r="438" spans="2:12" ht="71.25">
      <c r="B438" s="34">
        <v>80111600</v>
      </c>
      <c r="C438" s="35" t="s">
        <v>396</v>
      </c>
      <c r="D438" s="41">
        <v>42767</v>
      </c>
      <c r="E438" s="37" t="s">
        <v>94</v>
      </c>
      <c r="F438" s="37" t="s">
        <v>119</v>
      </c>
      <c r="G438" s="37" t="s">
        <v>397</v>
      </c>
      <c r="H438" s="38">
        <v>20000000</v>
      </c>
      <c r="I438" s="39">
        <v>20000000</v>
      </c>
      <c r="J438" s="37" t="s">
        <v>77</v>
      </c>
      <c r="K438" s="37" t="s">
        <v>40</v>
      </c>
      <c r="L438" s="40" t="s">
        <v>398</v>
      </c>
    </row>
    <row r="439" spans="2:12" ht="71.25">
      <c r="B439" s="34">
        <v>80111600</v>
      </c>
      <c r="C439" s="35" t="s">
        <v>399</v>
      </c>
      <c r="D439" s="41">
        <v>42751</v>
      </c>
      <c r="E439" s="37" t="s">
        <v>400</v>
      </c>
      <c r="F439" s="37" t="s">
        <v>119</v>
      </c>
      <c r="G439" s="37" t="s">
        <v>401</v>
      </c>
      <c r="H439" s="38">
        <v>25300000</v>
      </c>
      <c r="I439" s="39">
        <f>+H439</f>
        <v>25300000</v>
      </c>
      <c r="J439" s="37" t="s">
        <v>77</v>
      </c>
      <c r="K439" s="37" t="s">
        <v>40</v>
      </c>
      <c r="L439" s="40" t="s">
        <v>398</v>
      </c>
    </row>
    <row r="440" spans="2:12" ht="71.25">
      <c r="B440" s="34">
        <v>80111600</v>
      </c>
      <c r="C440" s="35" t="s">
        <v>402</v>
      </c>
      <c r="D440" s="41">
        <v>42737</v>
      </c>
      <c r="E440" s="37" t="s">
        <v>403</v>
      </c>
      <c r="F440" s="37" t="s">
        <v>119</v>
      </c>
      <c r="G440" s="37" t="s">
        <v>401</v>
      </c>
      <c r="H440" s="38">
        <v>26400000</v>
      </c>
      <c r="I440" s="39">
        <f aca="true" t="shared" si="4" ref="I440:I468">+H440</f>
        <v>26400000</v>
      </c>
      <c r="J440" s="37" t="s">
        <v>77</v>
      </c>
      <c r="K440" s="37" t="s">
        <v>40</v>
      </c>
      <c r="L440" s="40" t="s">
        <v>398</v>
      </c>
    </row>
    <row r="441" spans="2:12" ht="85.5">
      <c r="B441" s="34">
        <v>80111600</v>
      </c>
      <c r="C441" s="35" t="s">
        <v>404</v>
      </c>
      <c r="D441" s="41">
        <v>42751</v>
      </c>
      <c r="E441" s="37" t="s">
        <v>400</v>
      </c>
      <c r="F441" s="37" t="s">
        <v>119</v>
      </c>
      <c r="G441" s="37" t="s">
        <v>401</v>
      </c>
      <c r="H441" s="38">
        <v>27600000</v>
      </c>
      <c r="I441" s="39">
        <f t="shared" si="4"/>
        <v>27600000</v>
      </c>
      <c r="J441" s="37" t="s">
        <v>77</v>
      </c>
      <c r="K441" s="37" t="s">
        <v>40</v>
      </c>
      <c r="L441" s="40" t="s">
        <v>398</v>
      </c>
    </row>
    <row r="442" spans="2:12" ht="99.75">
      <c r="B442" s="34">
        <v>80111600</v>
      </c>
      <c r="C442" s="35" t="s">
        <v>405</v>
      </c>
      <c r="D442" s="41">
        <v>42737</v>
      </c>
      <c r="E442" s="37" t="s">
        <v>403</v>
      </c>
      <c r="F442" s="37" t="s">
        <v>119</v>
      </c>
      <c r="G442" s="37" t="s">
        <v>76</v>
      </c>
      <c r="H442" s="38">
        <v>22800000</v>
      </c>
      <c r="I442" s="39">
        <f t="shared" si="4"/>
        <v>22800000</v>
      </c>
      <c r="J442" s="37" t="s">
        <v>77</v>
      </c>
      <c r="K442" s="37" t="s">
        <v>40</v>
      </c>
      <c r="L442" s="40" t="s">
        <v>398</v>
      </c>
    </row>
    <row r="443" spans="2:12" ht="85.5">
      <c r="B443" s="34">
        <v>80111600</v>
      </c>
      <c r="C443" s="35" t="s">
        <v>406</v>
      </c>
      <c r="D443" s="41">
        <v>42751</v>
      </c>
      <c r="E443" s="37" t="s">
        <v>400</v>
      </c>
      <c r="F443" s="37" t="s">
        <v>119</v>
      </c>
      <c r="G443" s="37" t="s">
        <v>401</v>
      </c>
      <c r="H443" s="38">
        <v>21850000</v>
      </c>
      <c r="I443" s="39">
        <f t="shared" si="4"/>
        <v>21850000</v>
      </c>
      <c r="J443" s="37" t="s">
        <v>77</v>
      </c>
      <c r="K443" s="37" t="s">
        <v>40</v>
      </c>
      <c r="L443" s="40" t="s">
        <v>398</v>
      </c>
    </row>
    <row r="444" spans="2:12" ht="128.25">
      <c r="B444" s="34">
        <v>80111600</v>
      </c>
      <c r="C444" s="35" t="s">
        <v>407</v>
      </c>
      <c r="D444" s="41">
        <v>42751</v>
      </c>
      <c r="E444" s="37" t="s">
        <v>400</v>
      </c>
      <c r="F444" s="37" t="s">
        <v>119</v>
      </c>
      <c r="G444" s="37" t="s">
        <v>401</v>
      </c>
      <c r="H444" s="38">
        <v>21850000</v>
      </c>
      <c r="I444" s="39">
        <f t="shared" si="4"/>
        <v>21850000</v>
      </c>
      <c r="J444" s="37" t="s">
        <v>77</v>
      </c>
      <c r="K444" s="37" t="s">
        <v>40</v>
      </c>
      <c r="L444" s="40" t="s">
        <v>398</v>
      </c>
    </row>
    <row r="445" spans="2:12" ht="85.5">
      <c r="B445" s="34">
        <v>80111600</v>
      </c>
      <c r="C445" s="35" t="s">
        <v>408</v>
      </c>
      <c r="D445" s="41">
        <v>42751</v>
      </c>
      <c r="E445" s="37" t="s">
        <v>400</v>
      </c>
      <c r="F445" s="37" t="s">
        <v>119</v>
      </c>
      <c r="G445" s="37" t="s">
        <v>401</v>
      </c>
      <c r="H445" s="38">
        <v>21850000</v>
      </c>
      <c r="I445" s="39">
        <f t="shared" si="4"/>
        <v>21850000</v>
      </c>
      <c r="J445" s="37" t="s">
        <v>77</v>
      </c>
      <c r="K445" s="37" t="s">
        <v>40</v>
      </c>
      <c r="L445" s="40" t="s">
        <v>398</v>
      </c>
    </row>
    <row r="446" spans="2:12" ht="99.75">
      <c r="B446" s="34">
        <v>80111600</v>
      </c>
      <c r="C446" s="35" t="s">
        <v>409</v>
      </c>
      <c r="D446" s="41">
        <v>42751</v>
      </c>
      <c r="E446" s="37" t="s">
        <v>410</v>
      </c>
      <c r="F446" s="37" t="s">
        <v>119</v>
      </c>
      <c r="G446" s="37" t="s">
        <v>401</v>
      </c>
      <c r="H446" s="38">
        <v>20900000</v>
      </c>
      <c r="I446" s="39">
        <f t="shared" si="4"/>
        <v>20900000</v>
      </c>
      <c r="J446" s="37" t="s">
        <v>77</v>
      </c>
      <c r="K446" s="37" t="s">
        <v>40</v>
      </c>
      <c r="L446" s="40" t="s">
        <v>398</v>
      </c>
    </row>
    <row r="447" spans="2:12" ht="85.5">
      <c r="B447" s="34">
        <v>80111600</v>
      </c>
      <c r="C447" s="35" t="s">
        <v>411</v>
      </c>
      <c r="D447" s="41">
        <v>42751</v>
      </c>
      <c r="E447" s="37" t="s">
        <v>400</v>
      </c>
      <c r="F447" s="37" t="s">
        <v>119</v>
      </c>
      <c r="G447" s="37" t="s">
        <v>401</v>
      </c>
      <c r="H447" s="38">
        <v>21850000</v>
      </c>
      <c r="I447" s="39">
        <f t="shared" si="4"/>
        <v>21850000</v>
      </c>
      <c r="J447" s="37" t="s">
        <v>77</v>
      </c>
      <c r="K447" s="37" t="s">
        <v>40</v>
      </c>
      <c r="L447" s="40" t="s">
        <v>398</v>
      </c>
    </row>
    <row r="448" spans="2:12" ht="71.25">
      <c r="B448" s="34">
        <v>80111600</v>
      </c>
      <c r="C448" s="35" t="s">
        <v>412</v>
      </c>
      <c r="D448" s="41">
        <v>42751</v>
      </c>
      <c r="E448" s="37" t="s">
        <v>400</v>
      </c>
      <c r="F448" s="37" t="s">
        <v>119</v>
      </c>
      <c r="G448" s="37" t="s">
        <v>401</v>
      </c>
      <c r="H448" s="38">
        <v>21850000</v>
      </c>
      <c r="I448" s="39">
        <f t="shared" si="4"/>
        <v>21850000</v>
      </c>
      <c r="J448" s="37" t="s">
        <v>77</v>
      </c>
      <c r="K448" s="37" t="s">
        <v>40</v>
      </c>
      <c r="L448" s="40" t="s">
        <v>398</v>
      </c>
    </row>
    <row r="449" spans="2:12" ht="99.75">
      <c r="B449" s="34">
        <v>80111600</v>
      </c>
      <c r="C449" s="35" t="s">
        <v>413</v>
      </c>
      <c r="D449" s="41">
        <v>42751</v>
      </c>
      <c r="E449" s="37" t="s">
        <v>414</v>
      </c>
      <c r="F449" s="37" t="s">
        <v>119</v>
      </c>
      <c r="G449" s="37" t="s">
        <v>401</v>
      </c>
      <c r="H449" s="38">
        <v>20900000</v>
      </c>
      <c r="I449" s="39">
        <f t="shared" si="4"/>
        <v>20900000</v>
      </c>
      <c r="J449" s="37" t="s">
        <v>77</v>
      </c>
      <c r="K449" s="37" t="s">
        <v>40</v>
      </c>
      <c r="L449" s="40" t="s">
        <v>398</v>
      </c>
    </row>
    <row r="450" spans="2:12" ht="71.25">
      <c r="B450" s="34">
        <v>80111600</v>
      </c>
      <c r="C450" s="35" t="s">
        <v>415</v>
      </c>
      <c r="D450" s="41">
        <v>42751</v>
      </c>
      <c r="E450" s="37" t="s">
        <v>400</v>
      </c>
      <c r="F450" s="37" t="s">
        <v>119</v>
      </c>
      <c r="G450" s="37" t="s">
        <v>401</v>
      </c>
      <c r="H450" s="38">
        <v>21850000</v>
      </c>
      <c r="I450" s="39">
        <f t="shared" si="4"/>
        <v>21850000</v>
      </c>
      <c r="J450" s="37" t="s">
        <v>77</v>
      </c>
      <c r="K450" s="37" t="s">
        <v>40</v>
      </c>
      <c r="L450" s="40" t="s">
        <v>398</v>
      </c>
    </row>
    <row r="451" spans="2:12" ht="71.25">
      <c r="B451" s="34">
        <v>80111600</v>
      </c>
      <c r="C451" s="35" t="s">
        <v>416</v>
      </c>
      <c r="D451" s="41">
        <v>42737</v>
      </c>
      <c r="E451" s="37" t="s">
        <v>403</v>
      </c>
      <c r="F451" s="37" t="s">
        <v>119</v>
      </c>
      <c r="G451" s="37" t="s">
        <v>76</v>
      </c>
      <c r="H451" s="38">
        <v>22800000</v>
      </c>
      <c r="I451" s="39">
        <f t="shared" si="4"/>
        <v>22800000</v>
      </c>
      <c r="J451" s="37" t="s">
        <v>77</v>
      </c>
      <c r="K451" s="37" t="s">
        <v>40</v>
      </c>
      <c r="L451" s="40" t="s">
        <v>398</v>
      </c>
    </row>
    <row r="452" spans="2:12" ht="71.25">
      <c r="B452" s="34">
        <v>80111600</v>
      </c>
      <c r="C452" s="35" t="s">
        <v>417</v>
      </c>
      <c r="D452" s="41">
        <v>42751</v>
      </c>
      <c r="E452" s="37" t="s">
        <v>410</v>
      </c>
      <c r="F452" s="37" t="s">
        <v>119</v>
      </c>
      <c r="G452" s="37" t="s">
        <v>401</v>
      </c>
      <c r="H452" s="38">
        <v>20900000</v>
      </c>
      <c r="I452" s="39">
        <f t="shared" si="4"/>
        <v>20900000</v>
      </c>
      <c r="J452" s="37" t="s">
        <v>77</v>
      </c>
      <c r="K452" s="37" t="s">
        <v>40</v>
      </c>
      <c r="L452" s="40" t="s">
        <v>398</v>
      </c>
    </row>
    <row r="453" spans="2:12" ht="71.25">
      <c r="B453" s="34">
        <v>80111600</v>
      </c>
      <c r="C453" s="35" t="s">
        <v>418</v>
      </c>
      <c r="D453" s="41">
        <v>42751</v>
      </c>
      <c r="E453" s="37" t="s">
        <v>400</v>
      </c>
      <c r="F453" s="37" t="s">
        <v>119</v>
      </c>
      <c r="G453" s="37" t="s">
        <v>401</v>
      </c>
      <c r="H453" s="38">
        <v>17250000</v>
      </c>
      <c r="I453" s="39">
        <f t="shared" si="4"/>
        <v>17250000</v>
      </c>
      <c r="J453" s="37" t="s">
        <v>77</v>
      </c>
      <c r="K453" s="37" t="s">
        <v>40</v>
      </c>
      <c r="L453" s="40" t="s">
        <v>398</v>
      </c>
    </row>
    <row r="454" spans="2:12" ht="85.5">
      <c r="B454" s="34">
        <v>80111600</v>
      </c>
      <c r="C454" s="35" t="s">
        <v>419</v>
      </c>
      <c r="D454" s="41">
        <v>42737</v>
      </c>
      <c r="E454" s="37" t="s">
        <v>403</v>
      </c>
      <c r="F454" s="37" t="s">
        <v>119</v>
      </c>
      <c r="G454" s="37" t="s">
        <v>401</v>
      </c>
      <c r="H454" s="38">
        <v>20400000</v>
      </c>
      <c r="I454" s="39">
        <f t="shared" si="4"/>
        <v>20400000</v>
      </c>
      <c r="J454" s="37" t="s">
        <v>77</v>
      </c>
      <c r="K454" s="37" t="s">
        <v>40</v>
      </c>
      <c r="L454" s="40" t="s">
        <v>398</v>
      </c>
    </row>
    <row r="455" spans="2:12" ht="71.25">
      <c r="B455" s="34">
        <v>80111600</v>
      </c>
      <c r="C455" s="35" t="s">
        <v>420</v>
      </c>
      <c r="D455" s="41">
        <v>42737</v>
      </c>
      <c r="E455" s="37" t="s">
        <v>400</v>
      </c>
      <c r="F455" s="37" t="s">
        <v>119</v>
      </c>
      <c r="G455" s="37" t="s">
        <v>401</v>
      </c>
      <c r="H455" s="38">
        <v>19800000</v>
      </c>
      <c r="I455" s="39">
        <f t="shared" si="4"/>
        <v>19800000</v>
      </c>
      <c r="J455" s="37" t="s">
        <v>77</v>
      </c>
      <c r="K455" s="37" t="s">
        <v>40</v>
      </c>
      <c r="L455" s="40" t="s">
        <v>398</v>
      </c>
    </row>
    <row r="456" spans="2:12" ht="71.25">
      <c r="B456" s="34">
        <v>80111600</v>
      </c>
      <c r="C456" s="35" t="s">
        <v>421</v>
      </c>
      <c r="D456" s="41">
        <v>42751</v>
      </c>
      <c r="E456" s="37" t="s">
        <v>400</v>
      </c>
      <c r="F456" s="37" t="s">
        <v>119</v>
      </c>
      <c r="G456" s="37" t="s">
        <v>401</v>
      </c>
      <c r="H456" s="38">
        <v>17250000</v>
      </c>
      <c r="I456" s="39">
        <f t="shared" si="4"/>
        <v>17250000</v>
      </c>
      <c r="J456" s="37" t="s">
        <v>77</v>
      </c>
      <c r="K456" s="37" t="s">
        <v>40</v>
      </c>
      <c r="L456" s="40" t="s">
        <v>398</v>
      </c>
    </row>
    <row r="457" spans="2:12" ht="85.5">
      <c r="B457" s="34">
        <v>80111600</v>
      </c>
      <c r="C457" s="35" t="s">
        <v>422</v>
      </c>
      <c r="D457" s="41">
        <v>42751</v>
      </c>
      <c r="E457" s="37" t="s">
        <v>400</v>
      </c>
      <c r="F457" s="37" t="s">
        <v>119</v>
      </c>
      <c r="G457" s="37" t="s">
        <v>401</v>
      </c>
      <c r="H457" s="38">
        <v>13800000</v>
      </c>
      <c r="I457" s="39">
        <f t="shared" si="4"/>
        <v>13800000</v>
      </c>
      <c r="J457" s="37" t="s">
        <v>77</v>
      </c>
      <c r="K457" s="37" t="s">
        <v>40</v>
      </c>
      <c r="L457" s="40" t="s">
        <v>398</v>
      </c>
    </row>
    <row r="458" spans="2:12" ht="71.25">
      <c r="B458" s="34">
        <v>80111600</v>
      </c>
      <c r="C458" s="35" t="s">
        <v>423</v>
      </c>
      <c r="D458" s="41">
        <v>42751</v>
      </c>
      <c r="E458" s="37" t="s">
        <v>400</v>
      </c>
      <c r="F458" s="37" t="s">
        <v>119</v>
      </c>
      <c r="G458" s="37" t="s">
        <v>401</v>
      </c>
      <c r="H458" s="38">
        <v>11500000</v>
      </c>
      <c r="I458" s="39">
        <f t="shared" si="4"/>
        <v>11500000</v>
      </c>
      <c r="J458" s="37" t="s">
        <v>77</v>
      </c>
      <c r="K458" s="37" t="s">
        <v>40</v>
      </c>
      <c r="L458" s="40" t="s">
        <v>398</v>
      </c>
    </row>
    <row r="459" spans="2:12" ht="71.25">
      <c r="B459" s="34">
        <v>80111600</v>
      </c>
      <c r="C459" s="35" t="s">
        <v>424</v>
      </c>
      <c r="D459" s="41">
        <v>42751</v>
      </c>
      <c r="E459" s="37" t="s">
        <v>400</v>
      </c>
      <c r="F459" s="37" t="s">
        <v>119</v>
      </c>
      <c r="G459" s="37" t="s">
        <v>401</v>
      </c>
      <c r="H459" s="38">
        <v>11500000</v>
      </c>
      <c r="I459" s="39">
        <f t="shared" si="4"/>
        <v>11500000</v>
      </c>
      <c r="J459" s="37" t="s">
        <v>77</v>
      </c>
      <c r="K459" s="37" t="s">
        <v>40</v>
      </c>
      <c r="L459" s="40" t="s">
        <v>398</v>
      </c>
    </row>
    <row r="460" spans="2:12" ht="71.25">
      <c r="B460" s="34">
        <v>80111600</v>
      </c>
      <c r="C460" s="35" t="s">
        <v>425</v>
      </c>
      <c r="D460" s="41">
        <v>42737</v>
      </c>
      <c r="E460" s="37" t="s">
        <v>403</v>
      </c>
      <c r="F460" s="37" t="s">
        <v>119</v>
      </c>
      <c r="G460" s="37" t="s">
        <v>401</v>
      </c>
      <c r="H460" s="38">
        <v>12000000</v>
      </c>
      <c r="I460" s="39">
        <f t="shared" si="4"/>
        <v>12000000</v>
      </c>
      <c r="J460" s="37" t="s">
        <v>77</v>
      </c>
      <c r="K460" s="37" t="s">
        <v>40</v>
      </c>
      <c r="L460" s="40" t="s">
        <v>398</v>
      </c>
    </row>
    <row r="461" spans="2:12" ht="71.25">
      <c r="B461" s="34">
        <v>80111600</v>
      </c>
      <c r="C461" s="35" t="s">
        <v>426</v>
      </c>
      <c r="D461" s="41">
        <v>42751</v>
      </c>
      <c r="E461" s="37" t="s">
        <v>400</v>
      </c>
      <c r="F461" s="37" t="s">
        <v>119</v>
      </c>
      <c r="G461" s="37" t="s">
        <v>401</v>
      </c>
      <c r="H461" s="38">
        <v>11500000</v>
      </c>
      <c r="I461" s="39">
        <f t="shared" si="4"/>
        <v>11500000</v>
      </c>
      <c r="J461" s="37" t="s">
        <v>77</v>
      </c>
      <c r="K461" s="37" t="s">
        <v>40</v>
      </c>
      <c r="L461" s="40" t="s">
        <v>398</v>
      </c>
    </row>
    <row r="462" spans="2:12" ht="71.25">
      <c r="B462" s="34">
        <v>80111600</v>
      </c>
      <c r="C462" s="35" t="s">
        <v>427</v>
      </c>
      <c r="D462" s="41">
        <v>42751</v>
      </c>
      <c r="E462" s="37" t="s">
        <v>400</v>
      </c>
      <c r="F462" s="37" t="s">
        <v>119</v>
      </c>
      <c r="G462" s="37" t="s">
        <v>401</v>
      </c>
      <c r="H462" s="38">
        <v>11500000</v>
      </c>
      <c r="I462" s="39">
        <f t="shared" si="4"/>
        <v>11500000</v>
      </c>
      <c r="J462" s="37" t="s">
        <v>77</v>
      </c>
      <c r="K462" s="37" t="s">
        <v>40</v>
      </c>
      <c r="L462" s="40" t="s">
        <v>398</v>
      </c>
    </row>
    <row r="463" spans="2:12" ht="71.25">
      <c r="B463" s="34">
        <v>80111600</v>
      </c>
      <c r="C463" s="35" t="s">
        <v>428</v>
      </c>
      <c r="D463" s="41">
        <v>42751</v>
      </c>
      <c r="E463" s="37" t="s">
        <v>400</v>
      </c>
      <c r="F463" s="37" t="s">
        <v>119</v>
      </c>
      <c r="G463" s="37" t="s">
        <v>401</v>
      </c>
      <c r="H463" s="38">
        <v>11500000</v>
      </c>
      <c r="I463" s="39">
        <f t="shared" si="4"/>
        <v>11500000</v>
      </c>
      <c r="J463" s="37" t="s">
        <v>77</v>
      </c>
      <c r="K463" s="37" t="s">
        <v>40</v>
      </c>
      <c r="L463" s="40" t="s">
        <v>398</v>
      </c>
    </row>
    <row r="464" spans="2:12" ht="71.25">
      <c r="B464" s="34">
        <v>80111600</v>
      </c>
      <c r="C464" s="35" t="s">
        <v>429</v>
      </c>
      <c r="D464" s="41">
        <v>42751</v>
      </c>
      <c r="E464" s="37" t="s">
        <v>400</v>
      </c>
      <c r="F464" s="37" t="s">
        <v>119</v>
      </c>
      <c r="G464" s="37" t="s">
        <v>401</v>
      </c>
      <c r="H464" s="38">
        <v>11500000</v>
      </c>
      <c r="I464" s="39">
        <f t="shared" si="4"/>
        <v>11500000</v>
      </c>
      <c r="J464" s="37" t="s">
        <v>77</v>
      </c>
      <c r="K464" s="37" t="s">
        <v>40</v>
      </c>
      <c r="L464" s="40" t="s">
        <v>398</v>
      </c>
    </row>
    <row r="465" spans="2:12" ht="71.25">
      <c r="B465" s="34">
        <v>80111600</v>
      </c>
      <c r="C465" s="35" t="s">
        <v>430</v>
      </c>
      <c r="D465" s="41">
        <v>42751</v>
      </c>
      <c r="E465" s="37" t="s">
        <v>400</v>
      </c>
      <c r="F465" s="37" t="s">
        <v>119</v>
      </c>
      <c r="G465" s="37" t="s">
        <v>401</v>
      </c>
      <c r="H465" s="38">
        <v>11500000</v>
      </c>
      <c r="I465" s="39">
        <f t="shared" si="4"/>
        <v>11500000</v>
      </c>
      <c r="J465" s="37" t="s">
        <v>77</v>
      </c>
      <c r="K465" s="37" t="s">
        <v>40</v>
      </c>
      <c r="L465" s="40" t="s">
        <v>398</v>
      </c>
    </row>
    <row r="466" spans="2:12" ht="71.25">
      <c r="B466" s="34">
        <v>80111600</v>
      </c>
      <c r="C466" s="35" t="s">
        <v>431</v>
      </c>
      <c r="D466" s="41">
        <v>42751</v>
      </c>
      <c r="E466" s="37" t="s">
        <v>400</v>
      </c>
      <c r="F466" s="37" t="s">
        <v>119</v>
      </c>
      <c r="G466" s="37" t="s">
        <v>401</v>
      </c>
      <c r="H466" s="38">
        <v>11500000</v>
      </c>
      <c r="I466" s="39">
        <f t="shared" si="4"/>
        <v>11500000</v>
      </c>
      <c r="J466" s="37" t="s">
        <v>77</v>
      </c>
      <c r="K466" s="37" t="s">
        <v>40</v>
      </c>
      <c r="L466" s="40" t="s">
        <v>398</v>
      </c>
    </row>
    <row r="467" spans="2:12" ht="71.25">
      <c r="B467" s="34">
        <v>80111600</v>
      </c>
      <c r="C467" s="35" t="s">
        <v>432</v>
      </c>
      <c r="D467" s="41">
        <v>42751</v>
      </c>
      <c r="E467" s="37" t="s">
        <v>400</v>
      </c>
      <c r="F467" s="37" t="s">
        <v>119</v>
      </c>
      <c r="G467" s="37" t="s">
        <v>401</v>
      </c>
      <c r="H467" s="38">
        <v>11500000</v>
      </c>
      <c r="I467" s="39">
        <f t="shared" si="4"/>
        <v>11500000</v>
      </c>
      <c r="J467" s="37" t="s">
        <v>77</v>
      </c>
      <c r="K467" s="37" t="s">
        <v>40</v>
      </c>
      <c r="L467" s="40" t="s">
        <v>398</v>
      </c>
    </row>
    <row r="468" spans="2:12" ht="85.5">
      <c r="B468" s="34">
        <v>80111600</v>
      </c>
      <c r="C468" s="35" t="s">
        <v>433</v>
      </c>
      <c r="D468" s="41">
        <v>42751</v>
      </c>
      <c r="E468" s="37" t="s">
        <v>400</v>
      </c>
      <c r="F468" s="37" t="s">
        <v>119</v>
      </c>
      <c r="G468" s="37" t="s">
        <v>76</v>
      </c>
      <c r="H468" s="38">
        <v>11500000</v>
      </c>
      <c r="I468" s="39">
        <f t="shared" si="4"/>
        <v>11500000</v>
      </c>
      <c r="J468" s="37" t="s">
        <v>77</v>
      </c>
      <c r="K468" s="37" t="s">
        <v>40</v>
      </c>
      <c r="L468" s="40" t="s">
        <v>398</v>
      </c>
    </row>
    <row r="469" spans="2:12" ht="71.25">
      <c r="B469" s="34">
        <v>80111600</v>
      </c>
      <c r="C469" s="35" t="s">
        <v>434</v>
      </c>
      <c r="D469" s="41">
        <v>42737</v>
      </c>
      <c r="E469" s="37">
        <v>43069</v>
      </c>
      <c r="F469" s="37" t="s">
        <v>119</v>
      </c>
      <c r="G469" s="37" t="s">
        <v>76</v>
      </c>
      <c r="H469" s="38" t="s">
        <v>435</v>
      </c>
      <c r="I469" s="39" t="s">
        <v>435</v>
      </c>
      <c r="J469" s="37" t="s">
        <v>77</v>
      </c>
      <c r="K469" s="37" t="s">
        <v>40</v>
      </c>
      <c r="L469" s="40" t="s">
        <v>398</v>
      </c>
    </row>
    <row r="470" spans="2:12" ht="71.25">
      <c r="B470" s="34">
        <v>80111600</v>
      </c>
      <c r="C470" s="35" t="s">
        <v>436</v>
      </c>
      <c r="D470" s="41">
        <v>42767</v>
      </c>
      <c r="E470" s="37">
        <v>43099</v>
      </c>
      <c r="F470" s="37" t="s">
        <v>119</v>
      </c>
      <c r="G470" s="37" t="s">
        <v>76</v>
      </c>
      <c r="H470" s="38" t="s">
        <v>437</v>
      </c>
      <c r="I470" s="39" t="s">
        <v>437</v>
      </c>
      <c r="J470" s="37" t="s">
        <v>77</v>
      </c>
      <c r="K470" s="37" t="s">
        <v>40</v>
      </c>
      <c r="L470" s="40" t="s">
        <v>398</v>
      </c>
    </row>
    <row r="471" spans="2:12" ht="71.25">
      <c r="B471" s="34">
        <v>80111600</v>
      </c>
      <c r="C471" s="35" t="s">
        <v>438</v>
      </c>
      <c r="D471" s="41">
        <v>42767</v>
      </c>
      <c r="E471" s="37">
        <v>43099</v>
      </c>
      <c r="F471" s="37" t="s">
        <v>119</v>
      </c>
      <c r="G471" s="37" t="s">
        <v>76</v>
      </c>
      <c r="H471" s="38" t="s">
        <v>439</v>
      </c>
      <c r="I471" s="39" t="s">
        <v>439</v>
      </c>
      <c r="J471" s="37" t="s">
        <v>77</v>
      </c>
      <c r="K471" s="37" t="s">
        <v>40</v>
      </c>
      <c r="L471" s="40" t="s">
        <v>398</v>
      </c>
    </row>
    <row r="472" spans="2:12" ht="71.25">
      <c r="B472" s="34">
        <v>80111600</v>
      </c>
      <c r="C472" s="35" t="s">
        <v>440</v>
      </c>
      <c r="D472" s="41">
        <v>42767</v>
      </c>
      <c r="E472" s="37">
        <v>43099</v>
      </c>
      <c r="F472" s="37" t="s">
        <v>119</v>
      </c>
      <c r="G472" s="37" t="s">
        <v>76</v>
      </c>
      <c r="H472" s="38" t="s">
        <v>441</v>
      </c>
      <c r="I472" s="39" t="s">
        <v>441</v>
      </c>
      <c r="J472" s="37" t="s">
        <v>77</v>
      </c>
      <c r="K472" s="37" t="s">
        <v>40</v>
      </c>
      <c r="L472" s="40" t="s">
        <v>398</v>
      </c>
    </row>
    <row r="473" spans="2:12" ht="71.25">
      <c r="B473" s="34">
        <v>80111600</v>
      </c>
      <c r="C473" s="35" t="s">
        <v>442</v>
      </c>
      <c r="D473" s="41">
        <v>42767</v>
      </c>
      <c r="E473" s="37">
        <v>43099</v>
      </c>
      <c r="F473" s="37" t="s">
        <v>119</v>
      </c>
      <c r="G473" s="37" t="s">
        <v>76</v>
      </c>
      <c r="H473" s="38" t="s">
        <v>441</v>
      </c>
      <c r="I473" s="39" t="s">
        <v>441</v>
      </c>
      <c r="J473" s="37" t="s">
        <v>77</v>
      </c>
      <c r="K473" s="37" t="s">
        <v>40</v>
      </c>
      <c r="L473" s="40" t="s">
        <v>398</v>
      </c>
    </row>
    <row r="474" spans="2:12" ht="71.25">
      <c r="B474" s="34">
        <v>80111600</v>
      </c>
      <c r="C474" s="35" t="s">
        <v>443</v>
      </c>
      <c r="D474" s="41">
        <v>42767</v>
      </c>
      <c r="E474" s="37">
        <v>43099</v>
      </c>
      <c r="F474" s="37" t="s">
        <v>119</v>
      </c>
      <c r="G474" s="37" t="s">
        <v>76</v>
      </c>
      <c r="H474" s="38" t="s">
        <v>437</v>
      </c>
      <c r="I474" s="39" t="s">
        <v>437</v>
      </c>
      <c r="J474" s="37" t="s">
        <v>77</v>
      </c>
      <c r="K474" s="37" t="s">
        <v>40</v>
      </c>
      <c r="L474" s="40" t="s">
        <v>398</v>
      </c>
    </row>
    <row r="475" spans="2:12" ht="71.25">
      <c r="B475" s="34">
        <v>80111600</v>
      </c>
      <c r="C475" s="35" t="s">
        <v>444</v>
      </c>
      <c r="D475" s="41">
        <v>42736</v>
      </c>
      <c r="E475" s="37">
        <v>43069</v>
      </c>
      <c r="F475" s="37" t="s">
        <v>119</v>
      </c>
      <c r="G475" s="37" t="s">
        <v>76</v>
      </c>
      <c r="H475" s="38" t="s">
        <v>437</v>
      </c>
      <c r="I475" s="39" t="s">
        <v>437</v>
      </c>
      <c r="J475" s="37" t="s">
        <v>77</v>
      </c>
      <c r="K475" s="37" t="s">
        <v>40</v>
      </c>
      <c r="L475" s="40" t="s">
        <v>398</v>
      </c>
    </row>
    <row r="476" spans="2:12" ht="71.25">
      <c r="B476" s="34">
        <v>80111600</v>
      </c>
      <c r="C476" s="35" t="s">
        <v>445</v>
      </c>
      <c r="D476" s="41">
        <v>42767</v>
      </c>
      <c r="E476" s="37" t="s">
        <v>446</v>
      </c>
      <c r="F476" s="37" t="s">
        <v>119</v>
      </c>
      <c r="G476" s="37" t="s">
        <v>76</v>
      </c>
      <c r="H476" s="38" t="s">
        <v>441</v>
      </c>
      <c r="I476" s="39" t="s">
        <v>441</v>
      </c>
      <c r="J476" s="37" t="s">
        <v>77</v>
      </c>
      <c r="K476" s="37" t="s">
        <v>40</v>
      </c>
      <c r="L476" s="40" t="s">
        <v>398</v>
      </c>
    </row>
    <row r="477" spans="2:12" ht="71.25">
      <c r="B477" s="34">
        <v>80111600</v>
      </c>
      <c r="C477" s="35" t="s">
        <v>447</v>
      </c>
      <c r="D477" s="41">
        <v>42767</v>
      </c>
      <c r="E477" s="37">
        <v>43099</v>
      </c>
      <c r="F477" s="37" t="s">
        <v>119</v>
      </c>
      <c r="G477" s="37" t="s">
        <v>76</v>
      </c>
      <c r="H477" s="38" t="s">
        <v>448</v>
      </c>
      <c r="I477" s="39" t="s">
        <v>448</v>
      </c>
      <c r="J477" s="37" t="s">
        <v>77</v>
      </c>
      <c r="K477" s="37" t="s">
        <v>40</v>
      </c>
      <c r="L477" s="40" t="s">
        <v>398</v>
      </c>
    </row>
    <row r="478" spans="2:12" ht="71.25">
      <c r="B478" s="34">
        <v>80111600</v>
      </c>
      <c r="C478" s="35" t="s">
        <v>449</v>
      </c>
      <c r="D478" s="41">
        <v>42767</v>
      </c>
      <c r="E478" s="37">
        <v>43099</v>
      </c>
      <c r="F478" s="37" t="s">
        <v>119</v>
      </c>
      <c r="G478" s="37" t="s">
        <v>76</v>
      </c>
      <c r="H478" s="38" t="s">
        <v>450</v>
      </c>
      <c r="I478" s="39" t="s">
        <v>450</v>
      </c>
      <c r="J478" s="37" t="s">
        <v>77</v>
      </c>
      <c r="K478" s="37" t="s">
        <v>40</v>
      </c>
      <c r="L478" s="40" t="s">
        <v>398</v>
      </c>
    </row>
    <row r="479" spans="2:12" ht="85.5">
      <c r="B479" s="34">
        <v>80111600</v>
      </c>
      <c r="C479" s="35" t="s">
        <v>451</v>
      </c>
      <c r="D479" s="41">
        <v>42737</v>
      </c>
      <c r="E479" s="37" t="s">
        <v>403</v>
      </c>
      <c r="F479" s="37" t="s">
        <v>119</v>
      </c>
      <c r="G479" s="37" t="s">
        <v>397</v>
      </c>
      <c r="H479" s="38">
        <v>22800000</v>
      </c>
      <c r="I479" s="39">
        <v>22800000</v>
      </c>
      <c r="J479" s="37" t="s">
        <v>77</v>
      </c>
      <c r="K479" s="37" t="s">
        <v>40</v>
      </c>
      <c r="L479" s="40" t="s">
        <v>398</v>
      </c>
    </row>
    <row r="480" spans="2:12" ht="71.25">
      <c r="B480" s="34">
        <v>80111600</v>
      </c>
      <c r="C480" s="35" t="s">
        <v>452</v>
      </c>
      <c r="D480" s="41">
        <v>42767</v>
      </c>
      <c r="E480" s="37" t="s">
        <v>410</v>
      </c>
      <c r="F480" s="37" t="s">
        <v>119</v>
      </c>
      <c r="G480" s="37" t="s">
        <v>397</v>
      </c>
      <c r="H480" s="38">
        <v>20900000</v>
      </c>
      <c r="I480" s="39">
        <v>20900000</v>
      </c>
      <c r="J480" s="37" t="s">
        <v>77</v>
      </c>
      <c r="K480" s="37" t="s">
        <v>40</v>
      </c>
      <c r="L480" s="40" t="s">
        <v>398</v>
      </c>
    </row>
    <row r="481" spans="2:12" ht="71.25">
      <c r="B481" s="34">
        <v>80111600</v>
      </c>
      <c r="C481" s="35" t="s">
        <v>453</v>
      </c>
      <c r="D481" s="41">
        <v>42767</v>
      </c>
      <c r="E481" s="37" t="s">
        <v>410</v>
      </c>
      <c r="F481" s="37" t="s">
        <v>119</v>
      </c>
      <c r="G481" s="37" t="s">
        <v>397</v>
      </c>
      <c r="H481" s="38">
        <v>20900000</v>
      </c>
      <c r="I481" s="39">
        <v>20900000</v>
      </c>
      <c r="J481" s="37" t="s">
        <v>77</v>
      </c>
      <c r="K481" s="37" t="s">
        <v>40</v>
      </c>
      <c r="L481" s="40" t="s">
        <v>398</v>
      </c>
    </row>
    <row r="482" spans="2:12" ht="71.25">
      <c r="B482" s="34">
        <v>80111600</v>
      </c>
      <c r="C482" s="35" t="s">
        <v>454</v>
      </c>
      <c r="D482" s="41">
        <v>42737</v>
      </c>
      <c r="E482" s="37" t="s">
        <v>43</v>
      </c>
      <c r="F482" s="37" t="s">
        <v>119</v>
      </c>
      <c r="G482" s="37" t="s">
        <v>397</v>
      </c>
      <c r="H482" s="38" t="s">
        <v>455</v>
      </c>
      <c r="I482" s="39" t="s">
        <v>455</v>
      </c>
      <c r="J482" s="37" t="s">
        <v>77</v>
      </c>
      <c r="K482" s="37" t="s">
        <v>40</v>
      </c>
      <c r="L482" s="40" t="s">
        <v>398</v>
      </c>
    </row>
    <row r="483" spans="2:12" ht="85.5">
      <c r="B483" s="34">
        <v>80111600</v>
      </c>
      <c r="C483" s="35" t="s">
        <v>456</v>
      </c>
      <c r="D483" s="41">
        <v>42767</v>
      </c>
      <c r="E483" s="37" t="s">
        <v>57</v>
      </c>
      <c r="F483" s="37" t="s">
        <v>119</v>
      </c>
      <c r="G483" s="37" t="s">
        <v>397</v>
      </c>
      <c r="H483" s="38" t="s">
        <v>457</v>
      </c>
      <c r="I483" s="39" t="s">
        <v>457</v>
      </c>
      <c r="J483" s="37" t="s">
        <v>77</v>
      </c>
      <c r="K483" s="37" t="s">
        <v>40</v>
      </c>
      <c r="L483" s="40" t="s">
        <v>398</v>
      </c>
    </row>
    <row r="484" spans="2:12" ht="71.25">
      <c r="B484" s="34">
        <v>80111600</v>
      </c>
      <c r="C484" s="35" t="s">
        <v>458</v>
      </c>
      <c r="D484" s="41">
        <v>42767</v>
      </c>
      <c r="E484" s="37" t="s">
        <v>57</v>
      </c>
      <c r="F484" s="37" t="s">
        <v>119</v>
      </c>
      <c r="G484" s="37" t="s">
        <v>397</v>
      </c>
      <c r="H484" s="38" t="s">
        <v>459</v>
      </c>
      <c r="I484" s="39" t="s">
        <v>459</v>
      </c>
      <c r="J484" s="37" t="s">
        <v>77</v>
      </c>
      <c r="K484" s="37" t="s">
        <v>40</v>
      </c>
      <c r="L484" s="40" t="s">
        <v>398</v>
      </c>
    </row>
    <row r="485" spans="2:12" ht="71.25">
      <c r="B485" s="34">
        <v>80111600</v>
      </c>
      <c r="C485" s="35" t="s">
        <v>460</v>
      </c>
      <c r="D485" s="41">
        <v>42737</v>
      </c>
      <c r="E485" s="37" t="s">
        <v>43</v>
      </c>
      <c r="F485" s="37" t="s">
        <v>119</v>
      </c>
      <c r="G485" s="37" t="s">
        <v>397</v>
      </c>
      <c r="H485" s="38" t="s">
        <v>461</v>
      </c>
      <c r="I485" s="39" t="s">
        <v>461</v>
      </c>
      <c r="J485" s="37" t="s">
        <v>77</v>
      </c>
      <c r="K485" s="37" t="s">
        <v>40</v>
      </c>
      <c r="L485" s="40" t="s">
        <v>398</v>
      </c>
    </row>
    <row r="486" spans="2:12" ht="71.25">
      <c r="B486" s="34">
        <v>80111600</v>
      </c>
      <c r="C486" s="35" t="s">
        <v>462</v>
      </c>
      <c r="D486" s="41">
        <v>42737</v>
      </c>
      <c r="E486" s="37" t="s">
        <v>94</v>
      </c>
      <c r="F486" s="37" t="s">
        <v>119</v>
      </c>
      <c r="G486" s="37" t="s">
        <v>76</v>
      </c>
      <c r="H486" s="38">
        <v>22000000</v>
      </c>
      <c r="I486" s="39">
        <v>22000000</v>
      </c>
      <c r="J486" s="37" t="s">
        <v>77</v>
      </c>
      <c r="K486" s="37" t="s">
        <v>40</v>
      </c>
      <c r="L486" s="40" t="s">
        <v>398</v>
      </c>
    </row>
    <row r="487" spans="2:12" ht="71.25">
      <c r="B487" s="34">
        <v>80111600</v>
      </c>
      <c r="C487" s="35" t="s">
        <v>463</v>
      </c>
      <c r="D487" s="41">
        <v>42767</v>
      </c>
      <c r="E487" s="37" t="s">
        <v>464</v>
      </c>
      <c r="F487" s="37" t="s">
        <v>119</v>
      </c>
      <c r="G487" s="37" t="s">
        <v>76</v>
      </c>
      <c r="H487" s="38">
        <v>17100000</v>
      </c>
      <c r="I487" s="39">
        <v>17100000</v>
      </c>
      <c r="J487" s="37" t="s">
        <v>77</v>
      </c>
      <c r="K487" s="37" t="s">
        <v>40</v>
      </c>
      <c r="L487" s="40" t="s">
        <v>398</v>
      </c>
    </row>
    <row r="488" spans="2:12" ht="85.5">
      <c r="B488" s="34">
        <v>80111600</v>
      </c>
      <c r="C488" s="35" t="s">
        <v>465</v>
      </c>
      <c r="D488" s="41">
        <v>42767</v>
      </c>
      <c r="E488" s="37" t="s">
        <v>464</v>
      </c>
      <c r="F488" s="37" t="s">
        <v>119</v>
      </c>
      <c r="G488" s="37" t="s">
        <v>76</v>
      </c>
      <c r="H488" s="38">
        <v>17100000</v>
      </c>
      <c r="I488" s="39">
        <v>17100000</v>
      </c>
      <c r="J488" s="37" t="s">
        <v>77</v>
      </c>
      <c r="K488" s="37" t="s">
        <v>40</v>
      </c>
      <c r="L488" s="40" t="s">
        <v>398</v>
      </c>
    </row>
    <row r="489" spans="2:12" ht="71.25">
      <c r="B489" s="34">
        <v>80111600</v>
      </c>
      <c r="C489" s="35" t="s">
        <v>466</v>
      </c>
      <c r="D489" s="41">
        <v>42767</v>
      </c>
      <c r="E489" s="37" t="s">
        <v>464</v>
      </c>
      <c r="F489" s="37" t="s">
        <v>467</v>
      </c>
      <c r="G489" s="37" t="s">
        <v>76</v>
      </c>
      <c r="H489" s="38">
        <v>17100000</v>
      </c>
      <c r="I489" s="39">
        <v>17100000</v>
      </c>
      <c r="J489" s="37" t="s">
        <v>77</v>
      </c>
      <c r="K489" s="37" t="s">
        <v>40</v>
      </c>
      <c r="L489" s="40" t="s">
        <v>398</v>
      </c>
    </row>
    <row r="490" spans="2:12" ht="71.25">
      <c r="B490" s="34">
        <v>80111600</v>
      </c>
      <c r="C490" s="35" t="s">
        <v>468</v>
      </c>
      <c r="D490" s="41">
        <v>42767</v>
      </c>
      <c r="E490" s="37" t="s">
        <v>464</v>
      </c>
      <c r="F490" s="37" t="s">
        <v>467</v>
      </c>
      <c r="G490" s="37" t="s">
        <v>76</v>
      </c>
      <c r="H490" s="38">
        <v>12600000</v>
      </c>
      <c r="I490" s="39">
        <v>12600000</v>
      </c>
      <c r="J490" s="37" t="s">
        <v>77</v>
      </c>
      <c r="K490" s="37" t="s">
        <v>40</v>
      </c>
      <c r="L490" s="40" t="s">
        <v>398</v>
      </c>
    </row>
    <row r="491" spans="2:12" ht="71.25">
      <c r="B491" s="34">
        <v>80111600</v>
      </c>
      <c r="C491" s="35" t="s">
        <v>469</v>
      </c>
      <c r="D491" s="41">
        <v>42767</v>
      </c>
      <c r="E491" s="37" t="s">
        <v>104</v>
      </c>
      <c r="F491" s="37" t="s">
        <v>467</v>
      </c>
      <c r="G491" s="37" t="s">
        <v>76</v>
      </c>
      <c r="H491" s="38">
        <v>11200000</v>
      </c>
      <c r="I491" s="39">
        <v>11200000</v>
      </c>
      <c r="J491" s="37" t="s">
        <v>77</v>
      </c>
      <c r="K491" s="37" t="s">
        <v>40</v>
      </c>
      <c r="L491" s="40" t="s">
        <v>398</v>
      </c>
    </row>
    <row r="492" spans="2:12" ht="71.25">
      <c r="B492" s="34">
        <v>80111600</v>
      </c>
      <c r="C492" s="35" t="s">
        <v>470</v>
      </c>
      <c r="D492" s="41">
        <v>42767</v>
      </c>
      <c r="E492" s="37" t="s">
        <v>104</v>
      </c>
      <c r="F492" s="37" t="s">
        <v>467</v>
      </c>
      <c r="G492" s="37" t="s">
        <v>76</v>
      </c>
      <c r="H492" s="38">
        <v>11200000</v>
      </c>
      <c r="I492" s="39">
        <v>11200000</v>
      </c>
      <c r="J492" s="37" t="s">
        <v>77</v>
      </c>
      <c r="K492" s="37" t="s">
        <v>40</v>
      </c>
      <c r="L492" s="40" t="s">
        <v>398</v>
      </c>
    </row>
    <row r="493" spans="2:12" ht="71.25">
      <c r="B493" s="34">
        <v>80111600</v>
      </c>
      <c r="C493" s="35" t="s">
        <v>471</v>
      </c>
      <c r="D493" s="41">
        <v>42767</v>
      </c>
      <c r="E493" s="37" t="s">
        <v>104</v>
      </c>
      <c r="F493" s="37" t="s">
        <v>467</v>
      </c>
      <c r="G493" s="37" t="s">
        <v>76</v>
      </c>
      <c r="H493" s="38">
        <v>11200000</v>
      </c>
      <c r="I493" s="39">
        <v>11200000</v>
      </c>
      <c r="J493" s="37" t="s">
        <v>77</v>
      </c>
      <c r="K493" s="37" t="s">
        <v>40</v>
      </c>
      <c r="L493" s="40" t="s">
        <v>398</v>
      </c>
    </row>
    <row r="494" spans="2:12" ht="71.25">
      <c r="B494" s="34">
        <v>80111600</v>
      </c>
      <c r="C494" s="35" t="s">
        <v>472</v>
      </c>
      <c r="D494" s="41">
        <v>42767</v>
      </c>
      <c r="E494" s="37" t="s">
        <v>57</v>
      </c>
      <c r="F494" s="37" t="s">
        <v>473</v>
      </c>
      <c r="G494" s="37" t="s">
        <v>474</v>
      </c>
      <c r="H494" s="38">
        <v>16500000</v>
      </c>
      <c r="I494" s="39">
        <v>16500000</v>
      </c>
      <c r="J494" s="37" t="s">
        <v>77</v>
      </c>
      <c r="K494" s="37" t="s">
        <v>40</v>
      </c>
      <c r="L494" s="40" t="s">
        <v>398</v>
      </c>
    </row>
    <row r="495" spans="2:12" ht="71.25">
      <c r="B495" s="34">
        <v>80111600</v>
      </c>
      <c r="C495" s="35" t="s">
        <v>475</v>
      </c>
      <c r="D495" s="41">
        <v>42767</v>
      </c>
      <c r="E495" s="37" t="s">
        <v>57</v>
      </c>
      <c r="F495" s="37" t="s">
        <v>473</v>
      </c>
      <c r="G495" s="37" t="s">
        <v>474</v>
      </c>
      <c r="H495" s="38">
        <v>16500000</v>
      </c>
      <c r="I495" s="39">
        <v>16500000</v>
      </c>
      <c r="J495" s="37" t="s">
        <v>77</v>
      </c>
      <c r="K495" s="37" t="s">
        <v>40</v>
      </c>
      <c r="L495" s="40" t="s">
        <v>398</v>
      </c>
    </row>
    <row r="496" spans="2:12" ht="71.25">
      <c r="B496" s="34">
        <v>80111600</v>
      </c>
      <c r="C496" s="35" t="s">
        <v>476</v>
      </c>
      <c r="D496" s="41">
        <v>42767</v>
      </c>
      <c r="E496" s="37" t="s">
        <v>57</v>
      </c>
      <c r="F496" s="37" t="s">
        <v>473</v>
      </c>
      <c r="G496" s="37" t="s">
        <v>474</v>
      </c>
      <c r="H496" s="38">
        <v>16500000</v>
      </c>
      <c r="I496" s="39">
        <v>16500000</v>
      </c>
      <c r="J496" s="37" t="s">
        <v>77</v>
      </c>
      <c r="K496" s="37" t="s">
        <v>40</v>
      </c>
      <c r="L496" s="40" t="s">
        <v>398</v>
      </c>
    </row>
    <row r="497" spans="2:12" ht="71.25">
      <c r="B497" s="34">
        <v>80111600</v>
      </c>
      <c r="C497" s="35" t="s">
        <v>477</v>
      </c>
      <c r="D497" s="41">
        <v>42745</v>
      </c>
      <c r="E497" s="37" t="s">
        <v>104</v>
      </c>
      <c r="F497" s="37" t="s">
        <v>473</v>
      </c>
      <c r="G497" s="37" t="s">
        <v>397</v>
      </c>
      <c r="H497" s="38">
        <v>17600000</v>
      </c>
      <c r="I497" s="39">
        <v>17600000</v>
      </c>
      <c r="J497" s="37" t="s">
        <v>77</v>
      </c>
      <c r="K497" s="37" t="s">
        <v>40</v>
      </c>
      <c r="L497" s="40" t="s">
        <v>398</v>
      </c>
    </row>
    <row r="498" spans="2:12" ht="99.75">
      <c r="B498" s="34">
        <v>80111600</v>
      </c>
      <c r="C498" s="35" t="s">
        <v>478</v>
      </c>
      <c r="D498" s="41">
        <v>42767</v>
      </c>
      <c r="E498" s="37" t="s">
        <v>227</v>
      </c>
      <c r="F498" s="37" t="s">
        <v>473</v>
      </c>
      <c r="G498" s="37" t="s">
        <v>397</v>
      </c>
      <c r="H498" s="38">
        <v>13300000</v>
      </c>
      <c r="I498" s="39">
        <v>13300000</v>
      </c>
      <c r="J498" s="37" t="s">
        <v>77</v>
      </c>
      <c r="K498" s="37" t="s">
        <v>40</v>
      </c>
      <c r="L498" s="40" t="s">
        <v>398</v>
      </c>
    </row>
    <row r="499" spans="2:12" ht="71.25">
      <c r="B499" s="34">
        <v>80111600</v>
      </c>
      <c r="C499" s="35" t="s">
        <v>479</v>
      </c>
      <c r="D499" s="41">
        <v>42767</v>
      </c>
      <c r="E499" s="37" t="s">
        <v>227</v>
      </c>
      <c r="F499" s="37" t="s">
        <v>473</v>
      </c>
      <c r="G499" s="37" t="s">
        <v>397</v>
      </c>
      <c r="H499" s="38">
        <v>13300000</v>
      </c>
      <c r="I499" s="39">
        <v>13300000</v>
      </c>
      <c r="J499" s="37" t="s">
        <v>77</v>
      </c>
      <c r="K499" s="37" t="s">
        <v>40</v>
      </c>
      <c r="L499" s="40" t="s">
        <v>398</v>
      </c>
    </row>
    <row r="500" spans="2:12" ht="71.25">
      <c r="B500" s="34">
        <v>80111600</v>
      </c>
      <c r="C500" s="35" t="s">
        <v>480</v>
      </c>
      <c r="D500" s="41">
        <v>42767</v>
      </c>
      <c r="E500" s="37" t="s">
        <v>227</v>
      </c>
      <c r="F500" s="37" t="s">
        <v>473</v>
      </c>
      <c r="G500" s="37" t="s">
        <v>397</v>
      </c>
      <c r="H500" s="38">
        <v>13300000</v>
      </c>
      <c r="I500" s="39">
        <v>13300000</v>
      </c>
      <c r="J500" s="37" t="s">
        <v>77</v>
      </c>
      <c r="K500" s="37" t="s">
        <v>40</v>
      </c>
      <c r="L500" s="40" t="s">
        <v>398</v>
      </c>
    </row>
    <row r="501" spans="2:12" ht="71.25">
      <c r="B501" s="34">
        <v>80111600</v>
      </c>
      <c r="C501" s="35" t="s">
        <v>481</v>
      </c>
      <c r="D501" s="41">
        <v>42767</v>
      </c>
      <c r="E501" s="37" t="s">
        <v>227</v>
      </c>
      <c r="F501" s="37" t="s">
        <v>473</v>
      </c>
      <c r="G501" s="37" t="s">
        <v>397</v>
      </c>
      <c r="H501" s="38">
        <v>13300000</v>
      </c>
      <c r="I501" s="39">
        <v>13300000</v>
      </c>
      <c r="J501" s="37" t="s">
        <v>77</v>
      </c>
      <c r="K501" s="37" t="s">
        <v>40</v>
      </c>
      <c r="L501" s="40" t="s">
        <v>398</v>
      </c>
    </row>
    <row r="502" spans="2:12" ht="114">
      <c r="B502" s="34">
        <v>80111600</v>
      </c>
      <c r="C502" s="35" t="s">
        <v>482</v>
      </c>
      <c r="D502" s="41">
        <v>42767</v>
      </c>
      <c r="E502" s="37" t="s">
        <v>227</v>
      </c>
      <c r="F502" s="37" t="s">
        <v>473</v>
      </c>
      <c r="G502" s="37" t="s">
        <v>397</v>
      </c>
      <c r="H502" s="38">
        <v>13300000</v>
      </c>
      <c r="I502" s="39">
        <v>13300000</v>
      </c>
      <c r="J502" s="37" t="s">
        <v>77</v>
      </c>
      <c r="K502" s="37" t="s">
        <v>40</v>
      </c>
      <c r="L502" s="40" t="s">
        <v>398</v>
      </c>
    </row>
    <row r="503" spans="2:12" ht="114">
      <c r="B503" s="34">
        <v>80111600</v>
      </c>
      <c r="C503" s="35" t="s">
        <v>483</v>
      </c>
      <c r="D503" s="41">
        <v>42767</v>
      </c>
      <c r="E503" s="37" t="s">
        <v>227</v>
      </c>
      <c r="F503" s="37" t="s">
        <v>473</v>
      </c>
      <c r="G503" s="37" t="s">
        <v>397</v>
      </c>
      <c r="H503" s="38">
        <v>13300000</v>
      </c>
      <c r="I503" s="39">
        <v>13300000</v>
      </c>
      <c r="J503" s="37" t="s">
        <v>77</v>
      </c>
      <c r="K503" s="37" t="s">
        <v>40</v>
      </c>
      <c r="L503" s="40" t="s">
        <v>398</v>
      </c>
    </row>
    <row r="504" spans="2:12" ht="85.5">
      <c r="B504" s="34">
        <v>80111600</v>
      </c>
      <c r="C504" s="35" t="s">
        <v>484</v>
      </c>
      <c r="D504" s="41">
        <v>42767</v>
      </c>
      <c r="E504" s="37" t="s">
        <v>227</v>
      </c>
      <c r="F504" s="37" t="s">
        <v>473</v>
      </c>
      <c r="G504" s="37" t="s">
        <v>397</v>
      </c>
      <c r="H504" s="38">
        <v>13300000</v>
      </c>
      <c r="I504" s="39">
        <v>13300000</v>
      </c>
      <c r="J504" s="37" t="s">
        <v>77</v>
      </c>
      <c r="K504" s="37" t="s">
        <v>40</v>
      </c>
      <c r="L504" s="40" t="s">
        <v>398</v>
      </c>
    </row>
    <row r="505" spans="2:12" ht="85.5">
      <c r="B505" s="34">
        <v>80111600</v>
      </c>
      <c r="C505" s="35" t="s">
        <v>485</v>
      </c>
      <c r="D505" s="41">
        <v>42767</v>
      </c>
      <c r="E505" s="37" t="s">
        <v>227</v>
      </c>
      <c r="F505" s="37" t="s">
        <v>473</v>
      </c>
      <c r="G505" s="37" t="s">
        <v>397</v>
      </c>
      <c r="H505" s="38">
        <v>13300000</v>
      </c>
      <c r="I505" s="39">
        <v>13300000</v>
      </c>
      <c r="J505" s="37" t="s">
        <v>77</v>
      </c>
      <c r="K505" s="37" t="s">
        <v>40</v>
      </c>
      <c r="L505" s="40" t="s">
        <v>398</v>
      </c>
    </row>
    <row r="506" spans="2:12" ht="85.5">
      <c r="B506" s="34">
        <v>80111600</v>
      </c>
      <c r="C506" s="35" t="s">
        <v>486</v>
      </c>
      <c r="D506" s="41">
        <v>42767</v>
      </c>
      <c r="E506" s="37" t="s">
        <v>227</v>
      </c>
      <c r="F506" s="37" t="s">
        <v>473</v>
      </c>
      <c r="G506" s="37" t="s">
        <v>397</v>
      </c>
      <c r="H506" s="38">
        <v>13300000</v>
      </c>
      <c r="I506" s="39">
        <v>13300000</v>
      </c>
      <c r="J506" s="37" t="s">
        <v>77</v>
      </c>
      <c r="K506" s="37" t="s">
        <v>40</v>
      </c>
      <c r="L506" s="40" t="s">
        <v>398</v>
      </c>
    </row>
    <row r="507" spans="2:12" ht="85.5">
      <c r="B507" s="34">
        <v>80111600</v>
      </c>
      <c r="C507" s="35" t="s">
        <v>487</v>
      </c>
      <c r="D507" s="41">
        <v>42767</v>
      </c>
      <c r="E507" s="37" t="s">
        <v>227</v>
      </c>
      <c r="F507" s="37" t="s">
        <v>473</v>
      </c>
      <c r="G507" s="37" t="s">
        <v>397</v>
      </c>
      <c r="H507" s="38">
        <v>13300000</v>
      </c>
      <c r="I507" s="39">
        <v>13300000</v>
      </c>
      <c r="J507" s="37" t="s">
        <v>77</v>
      </c>
      <c r="K507" s="37" t="s">
        <v>40</v>
      </c>
      <c r="L507" s="40" t="s">
        <v>398</v>
      </c>
    </row>
    <row r="508" spans="2:12" ht="71.25">
      <c r="B508" s="34">
        <v>80111600</v>
      </c>
      <c r="C508" s="35" t="s">
        <v>488</v>
      </c>
      <c r="D508" s="41">
        <v>42767</v>
      </c>
      <c r="E508" s="37" t="s">
        <v>227</v>
      </c>
      <c r="F508" s="37" t="s">
        <v>473</v>
      </c>
      <c r="G508" s="37" t="s">
        <v>397</v>
      </c>
      <c r="H508" s="38">
        <v>13300000</v>
      </c>
      <c r="I508" s="39">
        <v>13300000</v>
      </c>
      <c r="J508" s="37" t="s">
        <v>77</v>
      </c>
      <c r="K508" s="37" t="s">
        <v>40</v>
      </c>
      <c r="L508" s="40" t="s">
        <v>398</v>
      </c>
    </row>
    <row r="509" spans="2:12" ht="71.25">
      <c r="B509" s="34">
        <v>80111600</v>
      </c>
      <c r="C509" s="35" t="s">
        <v>489</v>
      </c>
      <c r="D509" s="41">
        <v>42767</v>
      </c>
      <c r="E509" s="37" t="s">
        <v>227</v>
      </c>
      <c r="F509" s="37" t="s">
        <v>473</v>
      </c>
      <c r="G509" s="37" t="s">
        <v>397</v>
      </c>
      <c r="H509" s="38">
        <v>13300000</v>
      </c>
      <c r="I509" s="39">
        <v>13300000</v>
      </c>
      <c r="J509" s="37" t="s">
        <v>77</v>
      </c>
      <c r="K509" s="37" t="s">
        <v>40</v>
      </c>
      <c r="L509" s="40" t="s">
        <v>398</v>
      </c>
    </row>
    <row r="510" spans="2:12" ht="71.25">
      <c r="B510" s="34">
        <v>80111600</v>
      </c>
      <c r="C510" s="35" t="s">
        <v>490</v>
      </c>
      <c r="D510" s="41">
        <v>42767</v>
      </c>
      <c r="E510" s="37" t="s">
        <v>227</v>
      </c>
      <c r="F510" s="37" t="s">
        <v>473</v>
      </c>
      <c r="G510" s="37" t="s">
        <v>397</v>
      </c>
      <c r="H510" s="38">
        <v>14000000</v>
      </c>
      <c r="I510" s="39">
        <v>14000000</v>
      </c>
      <c r="J510" s="37" t="s">
        <v>77</v>
      </c>
      <c r="K510" s="37" t="s">
        <v>40</v>
      </c>
      <c r="L510" s="40" t="s">
        <v>398</v>
      </c>
    </row>
    <row r="511" spans="2:12" ht="71.25">
      <c r="B511" s="34">
        <v>80111600</v>
      </c>
      <c r="C511" s="35" t="s">
        <v>491</v>
      </c>
      <c r="D511" s="41">
        <v>42767</v>
      </c>
      <c r="E511" s="37" t="s">
        <v>104</v>
      </c>
      <c r="F511" s="37" t="s">
        <v>473</v>
      </c>
      <c r="G511" s="37" t="s">
        <v>397</v>
      </c>
      <c r="H511" s="38">
        <v>17600000</v>
      </c>
      <c r="I511" s="39">
        <v>17600000</v>
      </c>
      <c r="J511" s="37" t="s">
        <v>77</v>
      </c>
      <c r="K511" s="37" t="s">
        <v>40</v>
      </c>
      <c r="L511" s="40" t="s">
        <v>398</v>
      </c>
    </row>
    <row r="512" spans="2:12" ht="99.75">
      <c r="B512" s="34">
        <v>80111600</v>
      </c>
      <c r="C512" s="35" t="s">
        <v>492</v>
      </c>
      <c r="D512" s="41">
        <v>42767</v>
      </c>
      <c r="E512" s="37" t="s">
        <v>104</v>
      </c>
      <c r="F512" s="37" t="s">
        <v>473</v>
      </c>
      <c r="G512" s="37" t="s">
        <v>397</v>
      </c>
      <c r="H512" s="38">
        <v>12000000</v>
      </c>
      <c r="I512" s="39">
        <v>12000000</v>
      </c>
      <c r="J512" s="37" t="s">
        <v>77</v>
      </c>
      <c r="K512" s="37" t="s">
        <v>40</v>
      </c>
      <c r="L512" s="40" t="s">
        <v>398</v>
      </c>
    </row>
    <row r="513" spans="2:12" ht="99.75">
      <c r="B513" s="34">
        <v>80111600</v>
      </c>
      <c r="C513" s="35" t="s">
        <v>493</v>
      </c>
      <c r="D513" s="41">
        <v>42767</v>
      </c>
      <c r="E513" s="37" t="s">
        <v>104</v>
      </c>
      <c r="F513" s="37" t="s">
        <v>473</v>
      </c>
      <c r="G513" s="37" t="s">
        <v>397</v>
      </c>
      <c r="H513" s="38">
        <v>12000000</v>
      </c>
      <c r="I513" s="39">
        <v>12000000</v>
      </c>
      <c r="J513" s="37" t="s">
        <v>77</v>
      </c>
      <c r="K513" s="37" t="s">
        <v>40</v>
      </c>
      <c r="L513" s="40" t="s">
        <v>398</v>
      </c>
    </row>
    <row r="514" spans="2:12" ht="71.25">
      <c r="B514" s="34">
        <v>80111600</v>
      </c>
      <c r="C514" s="35" t="s">
        <v>494</v>
      </c>
      <c r="D514" s="41">
        <v>42767</v>
      </c>
      <c r="E514" s="37" t="s">
        <v>104</v>
      </c>
      <c r="F514" s="37" t="s">
        <v>473</v>
      </c>
      <c r="G514" s="37" t="s">
        <v>397</v>
      </c>
      <c r="H514" s="38">
        <v>12000000</v>
      </c>
      <c r="I514" s="39">
        <v>12000000</v>
      </c>
      <c r="J514" s="37" t="s">
        <v>77</v>
      </c>
      <c r="K514" s="37" t="s">
        <v>40</v>
      </c>
      <c r="L514" s="40" t="s">
        <v>398</v>
      </c>
    </row>
    <row r="515" spans="2:12" ht="85.5">
      <c r="B515" s="34">
        <v>80111600</v>
      </c>
      <c r="C515" s="35" t="s">
        <v>495</v>
      </c>
      <c r="D515" s="41">
        <v>42767</v>
      </c>
      <c r="E515" s="37" t="s">
        <v>227</v>
      </c>
      <c r="F515" s="37" t="s">
        <v>473</v>
      </c>
      <c r="G515" s="37" t="s">
        <v>397</v>
      </c>
      <c r="H515" s="38">
        <v>10500000</v>
      </c>
      <c r="I515" s="39">
        <v>10500000</v>
      </c>
      <c r="J515" s="37" t="s">
        <v>77</v>
      </c>
      <c r="K515" s="37" t="s">
        <v>40</v>
      </c>
      <c r="L515" s="40" t="s">
        <v>398</v>
      </c>
    </row>
    <row r="516" spans="2:12" ht="85.5">
      <c r="B516" s="34">
        <v>80111600</v>
      </c>
      <c r="C516" s="35" t="s">
        <v>496</v>
      </c>
      <c r="D516" s="41">
        <v>42767</v>
      </c>
      <c r="E516" s="37" t="s">
        <v>227</v>
      </c>
      <c r="F516" s="37" t="s">
        <v>473</v>
      </c>
      <c r="G516" s="37" t="s">
        <v>397</v>
      </c>
      <c r="H516" s="38">
        <v>10500000</v>
      </c>
      <c r="I516" s="39">
        <v>10500000</v>
      </c>
      <c r="J516" s="37" t="s">
        <v>77</v>
      </c>
      <c r="K516" s="37" t="s">
        <v>40</v>
      </c>
      <c r="L516" s="40" t="s">
        <v>398</v>
      </c>
    </row>
    <row r="517" spans="2:12" ht="85.5">
      <c r="B517" s="34">
        <v>80111600</v>
      </c>
      <c r="C517" s="35" t="s">
        <v>497</v>
      </c>
      <c r="D517" s="41">
        <v>42767</v>
      </c>
      <c r="E517" s="37" t="s">
        <v>227</v>
      </c>
      <c r="F517" s="37" t="s">
        <v>473</v>
      </c>
      <c r="G517" s="37" t="s">
        <v>397</v>
      </c>
      <c r="H517" s="38">
        <v>10500000</v>
      </c>
      <c r="I517" s="39">
        <v>10500000</v>
      </c>
      <c r="J517" s="37" t="s">
        <v>77</v>
      </c>
      <c r="K517" s="37" t="s">
        <v>40</v>
      </c>
      <c r="L517" s="40" t="s">
        <v>398</v>
      </c>
    </row>
    <row r="518" spans="2:12" ht="85.5">
      <c r="B518" s="34">
        <v>80111600</v>
      </c>
      <c r="C518" s="35" t="s">
        <v>498</v>
      </c>
      <c r="D518" s="41">
        <v>42767</v>
      </c>
      <c r="E518" s="37" t="s">
        <v>227</v>
      </c>
      <c r="F518" s="37" t="s">
        <v>473</v>
      </c>
      <c r="G518" s="37" t="s">
        <v>397</v>
      </c>
      <c r="H518" s="38">
        <v>10500000</v>
      </c>
      <c r="I518" s="39">
        <v>10500000</v>
      </c>
      <c r="J518" s="37" t="s">
        <v>77</v>
      </c>
      <c r="K518" s="37" t="s">
        <v>40</v>
      </c>
      <c r="L518" s="40" t="s">
        <v>398</v>
      </c>
    </row>
    <row r="519" spans="2:12" ht="99.75">
      <c r="B519" s="34">
        <v>80111600</v>
      </c>
      <c r="C519" s="35" t="s">
        <v>499</v>
      </c>
      <c r="D519" s="41">
        <v>42767</v>
      </c>
      <c r="E519" s="37" t="s">
        <v>227</v>
      </c>
      <c r="F519" s="37" t="s">
        <v>473</v>
      </c>
      <c r="G519" s="37" t="s">
        <v>397</v>
      </c>
      <c r="H519" s="38">
        <v>10500000</v>
      </c>
      <c r="I519" s="39">
        <v>10500000</v>
      </c>
      <c r="J519" s="37" t="s">
        <v>77</v>
      </c>
      <c r="K519" s="37" t="s">
        <v>40</v>
      </c>
      <c r="L519" s="40" t="s">
        <v>398</v>
      </c>
    </row>
    <row r="520" spans="2:12" ht="99.75">
      <c r="B520" s="34">
        <v>80111600</v>
      </c>
      <c r="C520" s="35" t="s">
        <v>500</v>
      </c>
      <c r="D520" s="41">
        <v>42767</v>
      </c>
      <c r="E520" s="37" t="s">
        <v>227</v>
      </c>
      <c r="F520" s="37" t="s">
        <v>473</v>
      </c>
      <c r="G520" s="37" t="s">
        <v>397</v>
      </c>
      <c r="H520" s="38">
        <v>10500000</v>
      </c>
      <c r="I520" s="39">
        <v>10500000</v>
      </c>
      <c r="J520" s="37" t="s">
        <v>77</v>
      </c>
      <c r="K520" s="37" t="s">
        <v>40</v>
      </c>
      <c r="L520" s="40" t="s">
        <v>398</v>
      </c>
    </row>
    <row r="521" spans="2:12" ht="99.75">
      <c r="B521" s="34">
        <v>80111600</v>
      </c>
      <c r="C521" s="35" t="s">
        <v>501</v>
      </c>
      <c r="D521" s="41">
        <v>42767</v>
      </c>
      <c r="E521" s="37" t="s">
        <v>227</v>
      </c>
      <c r="F521" s="37" t="s">
        <v>473</v>
      </c>
      <c r="G521" s="37" t="s">
        <v>397</v>
      </c>
      <c r="H521" s="38">
        <v>10500000</v>
      </c>
      <c r="I521" s="39">
        <v>10500000</v>
      </c>
      <c r="J521" s="37" t="s">
        <v>77</v>
      </c>
      <c r="K521" s="37" t="s">
        <v>40</v>
      </c>
      <c r="L521" s="40" t="s">
        <v>398</v>
      </c>
    </row>
    <row r="522" spans="2:12" ht="99.75">
      <c r="B522" s="34">
        <v>80111600</v>
      </c>
      <c r="C522" s="35" t="s">
        <v>502</v>
      </c>
      <c r="D522" s="41">
        <v>42767</v>
      </c>
      <c r="E522" s="37" t="s">
        <v>227</v>
      </c>
      <c r="F522" s="37" t="s">
        <v>473</v>
      </c>
      <c r="G522" s="37" t="s">
        <v>397</v>
      </c>
      <c r="H522" s="38">
        <v>10500000</v>
      </c>
      <c r="I522" s="39">
        <v>10500000</v>
      </c>
      <c r="J522" s="37" t="s">
        <v>77</v>
      </c>
      <c r="K522" s="37" t="s">
        <v>40</v>
      </c>
      <c r="L522" s="40" t="s">
        <v>398</v>
      </c>
    </row>
    <row r="523" spans="2:12" ht="85.5">
      <c r="B523" s="34">
        <v>80111600</v>
      </c>
      <c r="C523" s="35" t="s">
        <v>503</v>
      </c>
      <c r="D523" s="41">
        <v>42767</v>
      </c>
      <c r="E523" s="37" t="s">
        <v>227</v>
      </c>
      <c r="F523" s="37" t="s">
        <v>473</v>
      </c>
      <c r="G523" s="37" t="s">
        <v>397</v>
      </c>
      <c r="H523" s="38">
        <v>10500000</v>
      </c>
      <c r="I523" s="39">
        <v>10500000</v>
      </c>
      <c r="J523" s="37" t="s">
        <v>77</v>
      </c>
      <c r="K523" s="37" t="s">
        <v>40</v>
      </c>
      <c r="L523" s="40" t="s">
        <v>398</v>
      </c>
    </row>
    <row r="524" spans="2:12" ht="99.75">
      <c r="B524" s="34">
        <v>80111600</v>
      </c>
      <c r="C524" s="35" t="s">
        <v>504</v>
      </c>
      <c r="D524" s="41">
        <v>42737</v>
      </c>
      <c r="E524" s="37" t="s">
        <v>104</v>
      </c>
      <c r="F524" s="37" t="s">
        <v>473</v>
      </c>
      <c r="G524" s="37" t="s">
        <v>397</v>
      </c>
      <c r="H524" s="38">
        <v>8000000</v>
      </c>
      <c r="I524" s="39">
        <v>8000000</v>
      </c>
      <c r="J524" s="37" t="s">
        <v>77</v>
      </c>
      <c r="K524" s="37" t="s">
        <v>40</v>
      </c>
      <c r="L524" s="40" t="s">
        <v>398</v>
      </c>
    </row>
    <row r="525" spans="2:12" ht="114">
      <c r="B525" s="34">
        <v>80111600</v>
      </c>
      <c r="C525" s="35" t="s">
        <v>505</v>
      </c>
      <c r="D525" s="41">
        <v>42737</v>
      </c>
      <c r="E525" s="37" t="s">
        <v>104</v>
      </c>
      <c r="F525" s="37" t="s">
        <v>473</v>
      </c>
      <c r="G525" s="37" t="s">
        <v>397</v>
      </c>
      <c r="H525" s="38">
        <v>8000000</v>
      </c>
      <c r="I525" s="39">
        <v>8000000</v>
      </c>
      <c r="J525" s="37" t="s">
        <v>77</v>
      </c>
      <c r="K525" s="37" t="s">
        <v>40</v>
      </c>
      <c r="L525" s="40" t="s">
        <v>398</v>
      </c>
    </row>
    <row r="526" spans="2:12" ht="99.75">
      <c r="B526" s="34">
        <v>80111600</v>
      </c>
      <c r="C526" s="35" t="s">
        <v>506</v>
      </c>
      <c r="D526" s="41">
        <v>42767</v>
      </c>
      <c r="E526" s="37" t="s">
        <v>104</v>
      </c>
      <c r="F526" s="37" t="s">
        <v>473</v>
      </c>
      <c r="G526" s="37" t="s">
        <v>397</v>
      </c>
      <c r="H526" s="38">
        <v>8000000</v>
      </c>
      <c r="I526" s="39">
        <v>8000000</v>
      </c>
      <c r="J526" s="37" t="s">
        <v>77</v>
      </c>
      <c r="K526" s="37" t="s">
        <v>40</v>
      </c>
      <c r="L526" s="40" t="s">
        <v>398</v>
      </c>
    </row>
    <row r="527" spans="2:12" ht="99.75">
      <c r="B527" s="34">
        <v>80111600</v>
      </c>
      <c r="C527" s="35" t="s">
        <v>507</v>
      </c>
      <c r="D527" s="41">
        <v>42737</v>
      </c>
      <c r="E527" s="37" t="s">
        <v>104</v>
      </c>
      <c r="F527" s="37" t="s">
        <v>473</v>
      </c>
      <c r="G527" s="37" t="s">
        <v>397</v>
      </c>
      <c r="H527" s="38">
        <v>8000000</v>
      </c>
      <c r="I527" s="39">
        <v>8000000</v>
      </c>
      <c r="J527" s="37" t="s">
        <v>77</v>
      </c>
      <c r="K527" s="37" t="s">
        <v>40</v>
      </c>
      <c r="L527" s="40" t="s">
        <v>398</v>
      </c>
    </row>
    <row r="528" spans="2:12" ht="99.75">
      <c r="B528" s="34">
        <v>80111600</v>
      </c>
      <c r="C528" s="35" t="s">
        <v>508</v>
      </c>
      <c r="D528" s="41">
        <v>42737</v>
      </c>
      <c r="E528" s="37" t="s">
        <v>104</v>
      </c>
      <c r="F528" s="37" t="s">
        <v>473</v>
      </c>
      <c r="G528" s="37" t="s">
        <v>397</v>
      </c>
      <c r="H528" s="38">
        <v>8000000</v>
      </c>
      <c r="I528" s="39">
        <v>8000000</v>
      </c>
      <c r="J528" s="37" t="s">
        <v>77</v>
      </c>
      <c r="K528" s="37" t="s">
        <v>40</v>
      </c>
      <c r="L528" s="40" t="s">
        <v>398</v>
      </c>
    </row>
    <row r="529" spans="2:12" ht="85.5">
      <c r="B529" s="34">
        <v>80111600</v>
      </c>
      <c r="C529" s="35" t="s">
        <v>509</v>
      </c>
      <c r="D529" s="41">
        <v>42767</v>
      </c>
      <c r="E529" s="37" t="s">
        <v>464</v>
      </c>
      <c r="F529" s="37" t="s">
        <v>473</v>
      </c>
      <c r="G529" s="37" t="s">
        <v>397</v>
      </c>
      <c r="H529" s="38">
        <v>9000000</v>
      </c>
      <c r="I529" s="39">
        <v>9000000</v>
      </c>
      <c r="J529" s="37" t="s">
        <v>77</v>
      </c>
      <c r="K529" s="37" t="s">
        <v>40</v>
      </c>
      <c r="L529" s="40" t="s">
        <v>398</v>
      </c>
    </row>
    <row r="530" spans="2:12" ht="85.5">
      <c r="B530" s="34">
        <v>80111600</v>
      </c>
      <c r="C530" s="35" t="s">
        <v>510</v>
      </c>
      <c r="D530" s="41">
        <v>42767</v>
      </c>
      <c r="E530" s="37" t="s">
        <v>464</v>
      </c>
      <c r="F530" s="37" t="s">
        <v>473</v>
      </c>
      <c r="G530" s="37" t="s">
        <v>397</v>
      </c>
      <c r="H530" s="38">
        <v>9000000</v>
      </c>
      <c r="I530" s="39">
        <v>9000000</v>
      </c>
      <c r="J530" s="37" t="s">
        <v>77</v>
      </c>
      <c r="K530" s="37" t="s">
        <v>40</v>
      </c>
      <c r="L530" s="40" t="s">
        <v>398</v>
      </c>
    </row>
    <row r="531" spans="2:12" ht="85.5">
      <c r="B531" s="34">
        <v>80111600</v>
      </c>
      <c r="C531" s="35" t="s">
        <v>511</v>
      </c>
      <c r="D531" s="41">
        <v>42767</v>
      </c>
      <c r="E531" s="37" t="s">
        <v>464</v>
      </c>
      <c r="F531" s="37" t="s">
        <v>473</v>
      </c>
      <c r="G531" s="37" t="s">
        <v>397</v>
      </c>
      <c r="H531" s="38">
        <v>9000000</v>
      </c>
      <c r="I531" s="39">
        <v>9000000</v>
      </c>
      <c r="J531" s="37" t="s">
        <v>77</v>
      </c>
      <c r="K531" s="37" t="s">
        <v>40</v>
      </c>
      <c r="L531" s="40" t="s">
        <v>398</v>
      </c>
    </row>
    <row r="532" spans="2:12" ht="71.25">
      <c r="B532" s="34">
        <v>80111600</v>
      </c>
      <c r="C532" s="35" t="s">
        <v>512</v>
      </c>
      <c r="D532" s="41">
        <v>42737</v>
      </c>
      <c r="E532" s="37" t="s">
        <v>464</v>
      </c>
      <c r="F532" s="37" t="s">
        <v>473</v>
      </c>
      <c r="G532" s="37" t="s">
        <v>397</v>
      </c>
      <c r="H532" s="38">
        <v>9000000</v>
      </c>
      <c r="I532" s="39">
        <v>9000000</v>
      </c>
      <c r="J532" s="37" t="s">
        <v>77</v>
      </c>
      <c r="K532" s="37" t="s">
        <v>40</v>
      </c>
      <c r="L532" s="40" t="s">
        <v>398</v>
      </c>
    </row>
    <row r="533" spans="2:12" ht="71.25">
      <c r="B533" s="34">
        <v>80111600</v>
      </c>
      <c r="C533" s="35" t="s">
        <v>513</v>
      </c>
      <c r="D533" s="41">
        <v>42737</v>
      </c>
      <c r="E533" s="37" t="s">
        <v>43</v>
      </c>
      <c r="F533" s="37" t="s">
        <v>514</v>
      </c>
      <c r="G533" s="37" t="s">
        <v>51</v>
      </c>
      <c r="H533" s="38">
        <v>2200000</v>
      </c>
      <c r="I533" s="39">
        <f>+H533</f>
        <v>2200000</v>
      </c>
      <c r="J533" s="37" t="s">
        <v>77</v>
      </c>
      <c r="K533" s="37" t="s">
        <v>40</v>
      </c>
      <c r="L533" s="40" t="s">
        <v>398</v>
      </c>
    </row>
    <row r="534" spans="2:12" ht="85.5">
      <c r="B534" s="34">
        <v>80111600</v>
      </c>
      <c r="C534" s="35" t="s">
        <v>515</v>
      </c>
      <c r="D534" s="41">
        <v>42767</v>
      </c>
      <c r="E534" s="37" t="s">
        <v>57</v>
      </c>
      <c r="F534" s="37" t="s">
        <v>514</v>
      </c>
      <c r="G534" s="37" t="s">
        <v>51</v>
      </c>
      <c r="H534" s="38">
        <v>1900000</v>
      </c>
      <c r="I534" s="39">
        <f>+H534</f>
        <v>1900000</v>
      </c>
      <c r="J534" s="37" t="s">
        <v>77</v>
      </c>
      <c r="K534" s="37" t="s">
        <v>40</v>
      </c>
      <c r="L534" s="40" t="s">
        <v>398</v>
      </c>
    </row>
    <row r="535" spans="2:12" ht="99.75">
      <c r="B535" s="34">
        <v>80111600</v>
      </c>
      <c r="C535" s="35" t="s">
        <v>516</v>
      </c>
      <c r="D535" s="41">
        <v>42767</v>
      </c>
      <c r="E535" s="37" t="s">
        <v>57</v>
      </c>
      <c r="F535" s="37" t="s">
        <v>514</v>
      </c>
      <c r="G535" s="37" t="s">
        <v>51</v>
      </c>
      <c r="H535" s="38">
        <v>1900000</v>
      </c>
      <c r="I535" s="39">
        <f>+H535</f>
        <v>1900000</v>
      </c>
      <c r="J535" s="37" t="s">
        <v>77</v>
      </c>
      <c r="K535" s="37" t="s">
        <v>40</v>
      </c>
      <c r="L535" s="40" t="s">
        <v>398</v>
      </c>
    </row>
    <row r="536" spans="2:12" ht="71.25">
      <c r="B536" s="34">
        <v>90101600</v>
      </c>
      <c r="C536" s="35" t="s">
        <v>517</v>
      </c>
      <c r="D536" s="41">
        <v>42767</v>
      </c>
      <c r="E536" s="37" t="s">
        <v>43</v>
      </c>
      <c r="F536" s="37" t="s">
        <v>514</v>
      </c>
      <c r="G536" s="37" t="s">
        <v>51</v>
      </c>
      <c r="H536" s="38">
        <v>500000</v>
      </c>
      <c r="I536" s="39">
        <v>6000000</v>
      </c>
      <c r="J536" s="37" t="s">
        <v>77</v>
      </c>
      <c r="K536" s="37" t="s">
        <v>40</v>
      </c>
      <c r="L536" s="40" t="s">
        <v>398</v>
      </c>
    </row>
    <row r="537" spans="2:12" ht="71.25">
      <c r="B537" s="34">
        <v>30181611</v>
      </c>
      <c r="C537" s="35" t="s">
        <v>518</v>
      </c>
      <c r="D537" s="41">
        <v>42795</v>
      </c>
      <c r="E537" s="37" t="s">
        <v>94</v>
      </c>
      <c r="F537" s="37" t="s">
        <v>514</v>
      </c>
      <c r="G537" s="37" t="s">
        <v>51</v>
      </c>
      <c r="H537" s="38">
        <v>1500000</v>
      </c>
      <c r="I537" s="39">
        <f>+H537</f>
        <v>1500000</v>
      </c>
      <c r="J537" s="37" t="s">
        <v>77</v>
      </c>
      <c r="K537" s="37" t="s">
        <v>40</v>
      </c>
      <c r="L537" s="40" t="s">
        <v>398</v>
      </c>
    </row>
    <row r="538" spans="2:12" ht="71.25">
      <c r="B538" s="34">
        <v>44120000</v>
      </c>
      <c r="C538" s="35" t="s">
        <v>519</v>
      </c>
      <c r="D538" s="41">
        <v>42767</v>
      </c>
      <c r="E538" s="37" t="s">
        <v>229</v>
      </c>
      <c r="F538" s="37" t="s">
        <v>514</v>
      </c>
      <c r="G538" s="37" t="s">
        <v>51</v>
      </c>
      <c r="H538" s="38">
        <v>2000000</v>
      </c>
      <c r="I538" s="39">
        <v>2000000</v>
      </c>
      <c r="J538" s="37" t="s">
        <v>77</v>
      </c>
      <c r="K538" s="37" t="s">
        <v>40</v>
      </c>
      <c r="L538" s="40" t="s">
        <v>398</v>
      </c>
    </row>
    <row r="539" spans="2:12" ht="71.25">
      <c r="B539" s="34">
        <v>42132107</v>
      </c>
      <c r="C539" s="35" t="s">
        <v>520</v>
      </c>
      <c r="D539" s="41">
        <v>42767</v>
      </c>
      <c r="E539" s="37" t="s">
        <v>229</v>
      </c>
      <c r="F539" s="37" t="s">
        <v>514</v>
      </c>
      <c r="G539" s="37" t="s">
        <v>51</v>
      </c>
      <c r="H539" s="38">
        <v>30000000</v>
      </c>
      <c r="I539" s="39">
        <v>30000000</v>
      </c>
      <c r="J539" s="37" t="s">
        <v>77</v>
      </c>
      <c r="K539" s="37" t="s">
        <v>40</v>
      </c>
      <c r="L539" s="40" t="s">
        <v>398</v>
      </c>
    </row>
    <row r="540" spans="2:12" ht="71.25">
      <c r="B540" s="34">
        <v>55101500</v>
      </c>
      <c r="C540" s="35" t="s">
        <v>521</v>
      </c>
      <c r="D540" s="41">
        <v>42795</v>
      </c>
      <c r="E540" s="37" t="s">
        <v>229</v>
      </c>
      <c r="F540" s="37" t="s">
        <v>514</v>
      </c>
      <c r="G540" s="37" t="s">
        <v>51</v>
      </c>
      <c r="H540" s="38">
        <v>2000000</v>
      </c>
      <c r="I540" s="39">
        <v>2000000</v>
      </c>
      <c r="J540" s="37" t="s">
        <v>77</v>
      </c>
      <c r="K540" s="37" t="s">
        <v>40</v>
      </c>
      <c r="L540" s="40" t="s">
        <v>398</v>
      </c>
    </row>
    <row r="541" spans="2:12" ht="71.25">
      <c r="B541" s="34">
        <v>44120000</v>
      </c>
      <c r="C541" s="35" t="s">
        <v>522</v>
      </c>
      <c r="D541" s="41">
        <v>42767</v>
      </c>
      <c r="E541" s="37" t="s">
        <v>229</v>
      </c>
      <c r="F541" s="37" t="s">
        <v>514</v>
      </c>
      <c r="G541" s="37" t="s">
        <v>51</v>
      </c>
      <c r="H541" s="38">
        <v>1000000</v>
      </c>
      <c r="I541" s="39">
        <v>1000000</v>
      </c>
      <c r="J541" s="37" t="s">
        <v>77</v>
      </c>
      <c r="K541" s="37" t="s">
        <v>40</v>
      </c>
      <c r="L541" s="40" t="s">
        <v>398</v>
      </c>
    </row>
    <row r="542" spans="2:12" ht="71.25">
      <c r="B542" s="34">
        <v>90101600</v>
      </c>
      <c r="C542" s="35" t="s">
        <v>523</v>
      </c>
      <c r="D542" s="41">
        <v>42736</v>
      </c>
      <c r="E542" s="37" t="s">
        <v>57</v>
      </c>
      <c r="F542" s="37" t="s">
        <v>524</v>
      </c>
      <c r="G542" s="37" t="s">
        <v>525</v>
      </c>
      <c r="H542" s="38">
        <v>144000000</v>
      </c>
      <c r="I542" s="39">
        <v>144000000</v>
      </c>
      <c r="J542" s="37" t="s">
        <v>77</v>
      </c>
      <c r="K542" s="37" t="s">
        <v>40</v>
      </c>
      <c r="L542" s="40" t="s">
        <v>398</v>
      </c>
    </row>
    <row r="543" spans="2:12" ht="71.25">
      <c r="B543" s="34">
        <v>44120000</v>
      </c>
      <c r="C543" s="35" t="s">
        <v>526</v>
      </c>
      <c r="D543" s="41">
        <v>42767</v>
      </c>
      <c r="E543" s="37" t="s">
        <v>57</v>
      </c>
      <c r="F543" s="37" t="s">
        <v>524</v>
      </c>
      <c r="G543" s="37" t="s">
        <v>527</v>
      </c>
      <c r="H543" s="38">
        <v>80000000</v>
      </c>
      <c r="I543" s="39">
        <v>80000000</v>
      </c>
      <c r="J543" s="37" t="s">
        <v>77</v>
      </c>
      <c r="K543" s="37" t="s">
        <v>40</v>
      </c>
      <c r="L543" s="40" t="s">
        <v>398</v>
      </c>
    </row>
    <row r="544" spans="2:12" ht="71.25">
      <c r="B544" s="34">
        <v>90101600</v>
      </c>
      <c r="C544" s="35" t="s">
        <v>528</v>
      </c>
      <c r="D544" s="41">
        <v>42973</v>
      </c>
      <c r="E544" s="37" t="s">
        <v>229</v>
      </c>
      <c r="F544" s="37" t="s">
        <v>524</v>
      </c>
      <c r="G544" s="37" t="s">
        <v>527</v>
      </c>
      <c r="H544" s="38">
        <v>8000000</v>
      </c>
      <c r="I544" s="39">
        <v>8000000</v>
      </c>
      <c r="J544" s="37" t="s">
        <v>77</v>
      </c>
      <c r="K544" s="37" t="s">
        <v>40</v>
      </c>
      <c r="L544" s="40" t="s">
        <v>398</v>
      </c>
    </row>
    <row r="545" spans="2:12" ht="71.25">
      <c r="B545" s="34">
        <v>90101600</v>
      </c>
      <c r="C545" s="35" t="s">
        <v>529</v>
      </c>
      <c r="D545" s="41">
        <v>42795</v>
      </c>
      <c r="E545" s="37" t="s">
        <v>229</v>
      </c>
      <c r="F545" s="37" t="s">
        <v>524</v>
      </c>
      <c r="G545" s="37" t="s">
        <v>527</v>
      </c>
      <c r="H545" s="38">
        <v>7000000</v>
      </c>
      <c r="I545" s="39">
        <v>7000000</v>
      </c>
      <c r="J545" s="37" t="s">
        <v>77</v>
      </c>
      <c r="K545" s="37" t="s">
        <v>40</v>
      </c>
      <c r="L545" s="40" t="s">
        <v>398</v>
      </c>
    </row>
    <row r="546" spans="2:12" ht="71.25">
      <c r="B546" s="34">
        <v>90101600</v>
      </c>
      <c r="C546" s="35" t="s">
        <v>530</v>
      </c>
      <c r="D546" s="41">
        <v>42896</v>
      </c>
      <c r="E546" s="37" t="s">
        <v>229</v>
      </c>
      <c r="F546" s="37" t="s">
        <v>524</v>
      </c>
      <c r="G546" s="37" t="s">
        <v>527</v>
      </c>
      <c r="H546" s="38">
        <v>8000000</v>
      </c>
      <c r="I546" s="39">
        <v>8000000</v>
      </c>
      <c r="J546" s="37" t="s">
        <v>77</v>
      </c>
      <c r="K546" s="37" t="s">
        <v>40</v>
      </c>
      <c r="L546" s="40" t="s">
        <v>398</v>
      </c>
    </row>
    <row r="547" spans="2:12" ht="71.25">
      <c r="B547" s="34">
        <v>90101600</v>
      </c>
      <c r="C547" s="35" t="s">
        <v>531</v>
      </c>
      <c r="D547" s="41">
        <v>42767</v>
      </c>
      <c r="E547" s="37" t="s">
        <v>57</v>
      </c>
      <c r="F547" s="37" t="s">
        <v>524</v>
      </c>
      <c r="G547" s="37" t="s">
        <v>76</v>
      </c>
      <c r="H547" s="38">
        <v>2000000</v>
      </c>
      <c r="I547" s="39">
        <v>2000000</v>
      </c>
      <c r="J547" s="37" t="s">
        <v>77</v>
      </c>
      <c r="K547" s="37" t="s">
        <v>40</v>
      </c>
      <c r="L547" s="40" t="s">
        <v>398</v>
      </c>
    </row>
    <row r="548" spans="2:12" ht="71.25">
      <c r="B548" s="34">
        <v>90101600</v>
      </c>
      <c r="C548" s="35" t="s">
        <v>532</v>
      </c>
      <c r="D548" s="41">
        <v>42767</v>
      </c>
      <c r="E548" s="37" t="s">
        <v>57</v>
      </c>
      <c r="F548" s="37" t="s">
        <v>524</v>
      </c>
      <c r="G548" s="37" t="s">
        <v>527</v>
      </c>
      <c r="H548" s="38">
        <v>6000000</v>
      </c>
      <c r="I548" s="39">
        <v>6000000</v>
      </c>
      <c r="J548" s="37" t="s">
        <v>77</v>
      </c>
      <c r="K548" s="37" t="s">
        <v>40</v>
      </c>
      <c r="L548" s="40" t="s">
        <v>398</v>
      </c>
    </row>
    <row r="549" spans="2:12" ht="71.25">
      <c r="B549" s="34">
        <v>90101600</v>
      </c>
      <c r="C549" s="35" t="s">
        <v>533</v>
      </c>
      <c r="D549" s="41">
        <v>42767</v>
      </c>
      <c r="E549" s="37" t="s">
        <v>57</v>
      </c>
      <c r="F549" s="37" t="s">
        <v>524</v>
      </c>
      <c r="G549" s="37" t="s">
        <v>527</v>
      </c>
      <c r="H549" s="38">
        <v>3000000</v>
      </c>
      <c r="I549" s="39">
        <v>3000000</v>
      </c>
      <c r="J549" s="37" t="s">
        <v>77</v>
      </c>
      <c r="K549" s="37" t="s">
        <v>40</v>
      </c>
      <c r="L549" s="40" t="s">
        <v>398</v>
      </c>
    </row>
    <row r="550" spans="2:12" ht="71.25">
      <c r="B550" s="34">
        <v>90101600</v>
      </c>
      <c r="C550" s="35" t="s">
        <v>534</v>
      </c>
      <c r="D550" s="41">
        <v>42767</v>
      </c>
      <c r="E550" s="37" t="s">
        <v>57</v>
      </c>
      <c r="F550" s="37" t="s">
        <v>524</v>
      </c>
      <c r="G550" s="37" t="s">
        <v>527</v>
      </c>
      <c r="H550" s="38">
        <f>300*5000</f>
        <v>1500000</v>
      </c>
      <c r="I550" s="39">
        <f>300*5000</f>
        <v>1500000</v>
      </c>
      <c r="J550" s="37" t="s">
        <v>77</v>
      </c>
      <c r="K550" s="37" t="s">
        <v>40</v>
      </c>
      <c r="L550" s="40" t="s">
        <v>398</v>
      </c>
    </row>
    <row r="551" spans="2:12" ht="71.25">
      <c r="B551" s="34">
        <v>90101600</v>
      </c>
      <c r="C551" s="35" t="s">
        <v>535</v>
      </c>
      <c r="D551" s="41">
        <v>42767</v>
      </c>
      <c r="E551" s="37" t="s">
        <v>57</v>
      </c>
      <c r="F551" s="37" t="s">
        <v>524</v>
      </c>
      <c r="G551" s="37" t="s">
        <v>527</v>
      </c>
      <c r="H551" s="38">
        <f>1500*5000</f>
        <v>7500000</v>
      </c>
      <c r="I551" s="39">
        <f>1500*5000</f>
        <v>7500000</v>
      </c>
      <c r="J551" s="37" t="s">
        <v>77</v>
      </c>
      <c r="K551" s="37" t="s">
        <v>40</v>
      </c>
      <c r="L551" s="40" t="s">
        <v>398</v>
      </c>
    </row>
    <row r="552" spans="2:12" ht="71.25">
      <c r="B552" s="34">
        <v>45344000</v>
      </c>
      <c r="C552" s="35" t="s">
        <v>536</v>
      </c>
      <c r="D552" s="41">
        <v>42767</v>
      </c>
      <c r="E552" s="37" t="s">
        <v>57</v>
      </c>
      <c r="F552" s="37" t="s">
        <v>524</v>
      </c>
      <c r="G552" s="37" t="s">
        <v>527</v>
      </c>
      <c r="H552" s="38">
        <v>2000000</v>
      </c>
      <c r="I552" s="39">
        <v>2000000</v>
      </c>
      <c r="J552" s="37" t="s">
        <v>77</v>
      </c>
      <c r="K552" s="37" t="s">
        <v>40</v>
      </c>
      <c r="L552" s="40" t="s">
        <v>398</v>
      </c>
    </row>
    <row r="553" spans="2:12" ht="71.25">
      <c r="B553" s="34">
        <v>22101701</v>
      </c>
      <c r="C553" s="35" t="s">
        <v>537</v>
      </c>
      <c r="D553" s="41">
        <v>42736</v>
      </c>
      <c r="E553" s="37" t="s">
        <v>57</v>
      </c>
      <c r="F553" s="37" t="s">
        <v>524</v>
      </c>
      <c r="G553" s="37" t="s">
        <v>527</v>
      </c>
      <c r="H553" s="38">
        <v>10000000</v>
      </c>
      <c r="I553" s="39">
        <v>10000000</v>
      </c>
      <c r="J553" s="37" t="s">
        <v>77</v>
      </c>
      <c r="K553" s="37" t="s">
        <v>40</v>
      </c>
      <c r="L553" s="40" t="s">
        <v>398</v>
      </c>
    </row>
    <row r="554" spans="2:12" ht="71.25">
      <c r="B554" s="34">
        <v>56101700</v>
      </c>
      <c r="C554" s="35" t="s">
        <v>538</v>
      </c>
      <c r="D554" s="41">
        <v>42767</v>
      </c>
      <c r="E554" s="37" t="s">
        <v>57</v>
      </c>
      <c r="F554" s="37" t="s">
        <v>524</v>
      </c>
      <c r="G554" s="37" t="s">
        <v>527</v>
      </c>
      <c r="H554" s="38">
        <v>80000000</v>
      </c>
      <c r="I554" s="39">
        <v>80000000</v>
      </c>
      <c r="J554" s="37" t="s">
        <v>77</v>
      </c>
      <c r="K554" s="37" t="s">
        <v>40</v>
      </c>
      <c r="L554" s="40" t="s">
        <v>398</v>
      </c>
    </row>
    <row r="555" spans="2:12" ht="71.25">
      <c r="B555" s="34">
        <v>19546000</v>
      </c>
      <c r="C555" s="35" t="s">
        <v>539</v>
      </c>
      <c r="D555" s="41">
        <v>42767</v>
      </c>
      <c r="E555" s="37" t="s">
        <v>57</v>
      </c>
      <c r="F555" s="37" t="s">
        <v>524</v>
      </c>
      <c r="G555" s="37" t="s">
        <v>527</v>
      </c>
      <c r="H555" s="38">
        <v>5000000</v>
      </c>
      <c r="I555" s="39">
        <v>5000000</v>
      </c>
      <c r="J555" s="37" t="s">
        <v>77</v>
      </c>
      <c r="K555" s="37" t="s">
        <v>40</v>
      </c>
      <c r="L555" s="40" t="s">
        <v>398</v>
      </c>
    </row>
    <row r="556" spans="2:12" ht="71.25">
      <c r="B556" s="34">
        <v>10982000</v>
      </c>
      <c r="C556" s="35" t="s">
        <v>540</v>
      </c>
      <c r="D556" s="41">
        <v>42767</v>
      </c>
      <c r="E556" s="37" t="s">
        <v>57</v>
      </c>
      <c r="F556" s="37" t="s">
        <v>524</v>
      </c>
      <c r="G556" s="37" t="s">
        <v>527</v>
      </c>
      <c r="H556" s="38">
        <v>29700000</v>
      </c>
      <c r="I556" s="39">
        <v>29700000</v>
      </c>
      <c r="J556" s="37" t="s">
        <v>77</v>
      </c>
      <c r="K556" s="37" t="s">
        <v>40</v>
      </c>
      <c r="L556" s="40" t="s">
        <v>398</v>
      </c>
    </row>
    <row r="557" spans="2:12" ht="71.25">
      <c r="B557" s="34">
        <v>55101500</v>
      </c>
      <c r="C557" s="35" t="s">
        <v>541</v>
      </c>
      <c r="D557" s="41">
        <v>42736</v>
      </c>
      <c r="E557" s="37" t="s">
        <v>57</v>
      </c>
      <c r="F557" s="37" t="s">
        <v>524</v>
      </c>
      <c r="G557" s="37" t="s">
        <v>527</v>
      </c>
      <c r="H557" s="38">
        <v>6000000</v>
      </c>
      <c r="I557" s="39">
        <v>6000000</v>
      </c>
      <c r="J557" s="37" t="s">
        <v>77</v>
      </c>
      <c r="K557" s="37" t="s">
        <v>40</v>
      </c>
      <c r="L557" s="40" t="s">
        <v>398</v>
      </c>
    </row>
    <row r="558" spans="2:12" ht="85.5">
      <c r="B558" s="34">
        <v>44120000</v>
      </c>
      <c r="C558" s="35" t="s">
        <v>542</v>
      </c>
      <c r="D558" s="41">
        <v>42736</v>
      </c>
      <c r="E558" s="37" t="s">
        <v>43</v>
      </c>
      <c r="F558" s="37" t="s">
        <v>524</v>
      </c>
      <c r="G558" s="37" t="s">
        <v>527</v>
      </c>
      <c r="H558" s="38">
        <v>2000000</v>
      </c>
      <c r="I558" s="39">
        <v>2000000</v>
      </c>
      <c r="J558" s="37" t="s">
        <v>77</v>
      </c>
      <c r="K558" s="37" t="s">
        <v>40</v>
      </c>
      <c r="L558" s="40" t="s">
        <v>398</v>
      </c>
    </row>
    <row r="559" spans="2:12" ht="85.5">
      <c r="B559" s="34">
        <v>90101600</v>
      </c>
      <c r="C559" s="35" t="s">
        <v>543</v>
      </c>
      <c r="D559" s="41">
        <v>42826</v>
      </c>
      <c r="E559" s="37" t="s">
        <v>104</v>
      </c>
      <c r="F559" s="37" t="s">
        <v>544</v>
      </c>
      <c r="G559" s="37" t="s">
        <v>545</v>
      </c>
      <c r="H559" s="38" t="s">
        <v>546</v>
      </c>
      <c r="I559" s="39" t="s">
        <v>546</v>
      </c>
      <c r="J559" s="37" t="s">
        <v>77</v>
      </c>
      <c r="K559" s="37" t="s">
        <v>40</v>
      </c>
      <c r="L559" s="40" t="s">
        <v>398</v>
      </c>
    </row>
    <row r="560" spans="2:12" ht="85.5">
      <c r="B560" s="34">
        <v>44120000</v>
      </c>
      <c r="C560" s="35" t="s">
        <v>547</v>
      </c>
      <c r="D560" s="41">
        <v>42767</v>
      </c>
      <c r="E560" s="37" t="s">
        <v>57</v>
      </c>
      <c r="F560" s="37" t="s">
        <v>544</v>
      </c>
      <c r="G560" s="37" t="s">
        <v>548</v>
      </c>
      <c r="H560" s="38" t="s">
        <v>549</v>
      </c>
      <c r="I560" s="39" t="s">
        <v>549</v>
      </c>
      <c r="J560" s="37" t="s">
        <v>77</v>
      </c>
      <c r="K560" s="37" t="s">
        <v>40</v>
      </c>
      <c r="L560" s="40" t="s">
        <v>398</v>
      </c>
    </row>
    <row r="561" spans="2:12" ht="71.25">
      <c r="B561" s="34">
        <v>90101600</v>
      </c>
      <c r="C561" s="35" t="s">
        <v>550</v>
      </c>
      <c r="D561" s="41">
        <v>42767</v>
      </c>
      <c r="E561" s="37" t="s">
        <v>94</v>
      </c>
      <c r="F561" s="37" t="s">
        <v>551</v>
      </c>
      <c r="G561" s="37" t="s">
        <v>397</v>
      </c>
      <c r="H561" s="38">
        <v>1200000</v>
      </c>
      <c r="I561" s="39">
        <v>1200000</v>
      </c>
      <c r="J561" s="37" t="s">
        <v>77</v>
      </c>
      <c r="K561" s="37" t="s">
        <v>40</v>
      </c>
      <c r="L561" s="40" t="s">
        <v>398</v>
      </c>
    </row>
    <row r="562" spans="2:12" ht="71.25">
      <c r="B562" s="34">
        <v>90101600</v>
      </c>
      <c r="C562" s="35" t="s">
        <v>552</v>
      </c>
      <c r="D562" s="41">
        <v>42736</v>
      </c>
      <c r="E562" s="37">
        <v>43099</v>
      </c>
      <c r="F562" s="37" t="s">
        <v>551</v>
      </c>
      <c r="G562" s="37" t="s">
        <v>397</v>
      </c>
      <c r="H562" s="38" t="s">
        <v>553</v>
      </c>
      <c r="I562" s="39" t="s">
        <v>553</v>
      </c>
      <c r="J562" s="37" t="s">
        <v>77</v>
      </c>
      <c r="K562" s="37" t="s">
        <v>40</v>
      </c>
      <c r="L562" s="40" t="s">
        <v>398</v>
      </c>
    </row>
    <row r="563" spans="2:12" ht="71.25">
      <c r="B563" s="34">
        <v>43210000</v>
      </c>
      <c r="C563" s="35" t="s">
        <v>554</v>
      </c>
      <c r="D563" s="41">
        <v>42767</v>
      </c>
      <c r="E563" s="37" t="s">
        <v>57</v>
      </c>
      <c r="F563" s="37" t="s">
        <v>555</v>
      </c>
      <c r="G563" s="37" t="s">
        <v>545</v>
      </c>
      <c r="H563" s="38">
        <v>3000000</v>
      </c>
      <c r="I563" s="39">
        <v>3000000</v>
      </c>
      <c r="J563" s="37" t="s">
        <v>77</v>
      </c>
      <c r="K563" s="37" t="s">
        <v>40</v>
      </c>
      <c r="L563" s="40" t="s">
        <v>398</v>
      </c>
    </row>
    <row r="564" spans="2:12" ht="71.25">
      <c r="B564" s="34">
        <v>51191900</v>
      </c>
      <c r="C564" s="35" t="s">
        <v>556</v>
      </c>
      <c r="D564" s="41">
        <v>42767</v>
      </c>
      <c r="E564" s="37" t="s">
        <v>557</v>
      </c>
      <c r="F564" s="37" t="s">
        <v>555</v>
      </c>
      <c r="G564" s="37" t="s">
        <v>545</v>
      </c>
      <c r="H564" s="38">
        <v>49982000</v>
      </c>
      <c r="I564" s="39">
        <v>49982000</v>
      </c>
      <c r="J564" s="37" t="s">
        <v>77</v>
      </c>
      <c r="K564" s="37" t="s">
        <v>40</v>
      </c>
      <c r="L564" s="40" t="s">
        <v>398</v>
      </c>
    </row>
    <row r="565" spans="2:12" ht="71.25">
      <c r="B565" s="34">
        <v>53130000</v>
      </c>
      <c r="C565" s="35" t="s">
        <v>558</v>
      </c>
      <c r="D565" s="41">
        <v>42767</v>
      </c>
      <c r="E565" s="37" t="s">
        <v>410</v>
      </c>
      <c r="F565" s="37" t="s">
        <v>555</v>
      </c>
      <c r="G565" s="37" t="s">
        <v>545</v>
      </c>
      <c r="H565" s="38">
        <v>42288500</v>
      </c>
      <c r="I565" s="39">
        <v>42288500</v>
      </c>
      <c r="J565" s="37" t="s">
        <v>77</v>
      </c>
      <c r="K565" s="37" t="s">
        <v>40</v>
      </c>
      <c r="L565" s="40" t="s">
        <v>398</v>
      </c>
    </row>
    <row r="566" spans="2:12" ht="71.25">
      <c r="B566" s="34">
        <v>53102705</v>
      </c>
      <c r="C566" s="35" t="s">
        <v>559</v>
      </c>
      <c r="D566" s="41">
        <v>42856</v>
      </c>
      <c r="E566" s="37" t="s">
        <v>560</v>
      </c>
      <c r="F566" s="37" t="s">
        <v>555</v>
      </c>
      <c r="G566" s="37" t="s">
        <v>545</v>
      </c>
      <c r="H566" s="38">
        <v>1600000</v>
      </c>
      <c r="I566" s="39">
        <v>1600000</v>
      </c>
      <c r="J566" s="37" t="s">
        <v>77</v>
      </c>
      <c r="K566" s="37" t="s">
        <v>40</v>
      </c>
      <c r="L566" s="40" t="s">
        <v>398</v>
      </c>
    </row>
    <row r="567" spans="2:12" ht="71.25">
      <c r="B567" s="34">
        <v>44120000</v>
      </c>
      <c r="C567" s="35" t="s">
        <v>561</v>
      </c>
      <c r="D567" s="41">
        <v>42856</v>
      </c>
      <c r="E567" s="37" t="s">
        <v>562</v>
      </c>
      <c r="F567" s="37" t="s">
        <v>555</v>
      </c>
      <c r="G567" s="37" t="s">
        <v>545</v>
      </c>
      <c r="H567" s="38">
        <v>1000000</v>
      </c>
      <c r="I567" s="39">
        <v>1000000</v>
      </c>
      <c r="J567" s="37" t="s">
        <v>77</v>
      </c>
      <c r="K567" s="37" t="s">
        <v>40</v>
      </c>
      <c r="L567" s="40" t="s">
        <v>398</v>
      </c>
    </row>
    <row r="568" spans="2:12" ht="85.5">
      <c r="B568" s="34">
        <v>90101600</v>
      </c>
      <c r="C568" s="35" t="s">
        <v>563</v>
      </c>
      <c r="D568" s="41">
        <v>42795</v>
      </c>
      <c r="E568" s="37" t="s">
        <v>564</v>
      </c>
      <c r="F568" s="37" t="s">
        <v>555</v>
      </c>
      <c r="G568" s="37" t="s">
        <v>545</v>
      </c>
      <c r="H568" s="38">
        <v>8525000</v>
      </c>
      <c r="I568" s="39">
        <v>8525000</v>
      </c>
      <c r="J568" s="37" t="s">
        <v>77</v>
      </c>
      <c r="K568" s="37" t="s">
        <v>40</v>
      </c>
      <c r="L568" s="40" t="s">
        <v>398</v>
      </c>
    </row>
    <row r="569" spans="2:12" ht="71.25">
      <c r="B569" s="34">
        <v>55101500</v>
      </c>
      <c r="C569" s="35" t="s">
        <v>565</v>
      </c>
      <c r="D569" s="41">
        <v>42795</v>
      </c>
      <c r="E569" s="37" t="s">
        <v>566</v>
      </c>
      <c r="F569" s="37" t="s">
        <v>473</v>
      </c>
      <c r="G569" s="37" t="s">
        <v>474</v>
      </c>
      <c r="H569" s="38">
        <v>1500000</v>
      </c>
      <c r="I569" s="39">
        <v>1500000</v>
      </c>
      <c r="J569" s="37" t="s">
        <v>77</v>
      </c>
      <c r="K569" s="37" t="s">
        <v>40</v>
      </c>
      <c r="L569" s="40" t="s">
        <v>398</v>
      </c>
    </row>
    <row r="570" spans="2:12" ht="71.25">
      <c r="B570" s="34">
        <v>90101600</v>
      </c>
      <c r="C570" s="35" t="s">
        <v>567</v>
      </c>
      <c r="D570" s="41">
        <v>42795</v>
      </c>
      <c r="E570" s="37" t="s">
        <v>566</v>
      </c>
      <c r="F570" s="37" t="s">
        <v>568</v>
      </c>
      <c r="G570" s="37" t="s">
        <v>474</v>
      </c>
      <c r="H570" s="38">
        <v>2200000</v>
      </c>
      <c r="I570" s="39">
        <v>2200000</v>
      </c>
      <c r="J570" s="37" t="s">
        <v>77</v>
      </c>
      <c r="K570" s="37" t="s">
        <v>40</v>
      </c>
      <c r="L570" s="40" t="s">
        <v>398</v>
      </c>
    </row>
    <row r="571" spans="2:12" ht="71.25">
      <c r="B571" s="34">
        <v>53102710</v>
      </c>
      <c r="C571" s="35" t="s">
        <v>570</v>
      </c>
      <c r="D571" s="41">
        <v>42768</v>
      </c>
      <c r="E571" s="37" t="s">
        <v>566</v>
      </c>
      <c r="F571" s="37" t="s">
        <v>571</v>
      </c>
      <c r="G571" s="37" t="s">
        <v>474</v>
      </c>
      <c r="H571" s="38">
        <v>15000000</v>
      </c>
      <c r="I571" s="39">
        <v>15000000</v>
      </c>
      <c r="J571" s="37" t="s">
        <v>77</v>
      </c>
      <c r="K571" s="37" t="s">
        <v>40</v>
      </c>
      <c r="L571" s="40" t="s">
        <v>398</v>
      </c>
    </row>
    <row r="572" spans="2:12" ht="71.25">
      <c r="B572" s="34">
        <v>44120000</v>
      </c>
      <c r="C572" s="35" t="s">
        <v>572</v>
      </c>
      <c r="D572" s="41">
        <v>42768</v>
      </c>
      <c r="E572" s="37" t="s">
        <v>566</v>
      </c>
      <c r="F572" s="37" t="s">
        <v>569</v>
      </c>
      <c r="G572" s="37" t="s">
        <v>474</v>
      </c>
      <c r="H572" s="38">
        <v>2200000</v>
      </c>
      <c r="I572" s="39">
        <v>2200000</v>
      </c>
      <c r="J572" s="37" t="s">
        <v>77</v>
      </c>
      <c r="K572" s="37" t="s">
        <v>40</v>
      </c>
      <c r="L572" s="40" t="s">
        <v>398</v>
      </c>
    </row>
    <row r="573" spans="2:12" ht="71.25">
      <c r="B573" s="34">
        <v>50161509</v>
      </c>
      <c r="C573" s="35" t="s">
        <v>573</v>
      </c>
      <c r="D573" s="41">
        <v>42768</v>
      </c>
      <c r="E573" s="37" t="s">
        <v>566</v>
      </c>
      <c r="F573" s="37" t="s">
        <v>571</v>
      </c>
      <c r="G573" s="37" t="s">
        <v>474</v>
      </c>
      <c r="H573" s="38">
        <v>15200000</v>
      </c>
      <c r="I573" s="39">
        <v>15200000</v>
      </c>
      <c r="J573" s="37" t="s">
        <v>77</v>
      </c>
      <c r="K573" s="37" t="s">
        <v>40</v>
      </c>
      <c r="L573" s="40" t="s">
        <v>398</v>
      </c>
    </row>
    <row r="574" spans="2:12" ht="71.25">
      <c r="B574" s="34">
        <v>12161902</v>
      </c>
      <c r="C574" s="35" t="s">
        <v>574</v>
      </c>
      <c r="D574" s="41">
        <v>42768</v>
      </c>
      <c r="E574" s="37" t="s">
        <v>566</v>
      </c>
      <c r="F574" s="37" t="s">
        <v>569</v>
      </c>
      <c r="G574" s="37" t="s">
        <v>474</v>
      </c>
      <c r="H574" s="38">
        <v>1175000</v>
      </c>
      <c r="I574" s="39">
        <v>1175000</v>
      </c>
      <c r="J574" s="37" t="s">
        <v>77</v>
      </c>
      <c r="K574" s="37" t="s">
        <v>40</v>
      </c>
      <c r="L574" s="40" t="s">
        <v>398</v>
      </c>
    </row>
    <row r="575" spans="2:12" ht="71.25">
      <c r="B575" s="34">
        <v>90101600</v>
      </c>
      <c r="C575" s="35" t="s">
        <v>575</v>
      </c>
      <c r="D575" s="41">
        <v>42768</v>
      </c>
      <c r="E575" s="37" t="s">
        <v>566</v>
      </c>
      <c r="F575" s="37" t="s">
        <v>569</v>
      </c>
      <c r="G575" s="37" t="s">
        <v>474</v>
      </c>
      <c r="H575" s="38">
        <v>7524000</v>
      </c>
      <c r="I575" s="39">
        <v>7524000</v>
      </c>
      <c r="J575" s="37" t="s">
        <v>77</v>
      </c>
      <c r="K575" s="37" t="s">
        <v>40</v>
      </c>
      <c r="L575" s="40" t="s">
        <v>398</v>
      </c>
    </row>
    <row r="576" spans="2:12" ht="71.25">
      <c r="B576" s="34">
        <v>10982000</v>
      </c>
      <c r="C576" s="35" t="s">
        <v>576</v>
      </c>
      <c r="D576" s="41">
        <v>42768</v>
      </c>
      <c r="E576" s="37" t="s">
        <v>94</v>
      </c>
      <c r="F576" s="37" t="s">
        <v>569</v>
      </c>
      <c r="G576" s="37" t="s">
        <v>474</v>
      </c>
      <c r="H576" s="38">
        <v>170240000</v>
      </c>
      <c r="I576" s="39">
        <v>170240000</v>
      </c>
      <c r="J576" s="37" t="s">
        <v>77</v>
      </c>
      <c r="K576" s="37" t="s">
        <v>40</v>
      </c>
      <c r="L576" s="40" t="s">
        <v>398</v>
      </c>
    </row>
    <row r="577" spans="2:12" ht="71.25">
      <c r="B577" s="34">
        <v>90101600</v>
      </c>
      <c r="C577" s="35" t="s">
        <v>577</v>
      </c>
      <c r="D577" s="41">
        <v>42768</v>
      </c>
      <c r="E577" s="37" t="s">
        <v>566</v>
      </c>
      <c r="F577" s="37" t="s">
        <v>569</v>
      </c>
      <c r="G577" s="37" t="s">
        <v>474</v>
      </c>
      <c r="H577" s="38">
        <v>8000000</v>
      </c>
      <c r="I577" s="39">
        <v>8000000</v>
      </c>
      <c r="J577" s="37" t="s">
        <v>77</v>
      </c>
      <c r="K577" s="37" t="s">
        <v>40</v>
      </c>
      <c r="L577" s="40" t="s">
        <v>398</v>
      </c>
    </row>
    <row r="578" spans="2:12" ht="71.25">
      <c r="B578" s="34">
        <v>44120000</v>
      </c>
      <c r="C578" s="35" t="s">
        <v>578</v>
      </c>
      <c r="D578" s="41">
        <v>42794</v>
      </c>
      <c r="E578" s="37" t="s">
        <v>464</v>
      </c>
      <c r="F578" s="37" t="s">
        <v>544</v>
      </c>
      <c r="G578" s="37" t="s">
        <v>379</v>
      </c>
      <c r="H578" s="38">
        <v>649300</v>
      </c>
      <c r="I578" s="39"/>
      <c r="J578" s="37" t="s">
        <v>77</v>
      </c>
      <c r="K578" s="37" t="s">
        <v>40</v>
      </c>
      <c r="L578" s="40" t="s">
        <v>398</v>
      </c>
    </row>
    <row r="579" spans="2:12" ht="71.25">
      <c r="B579" s="34">
        <v>51191900</v>
      </c>
      <c r="C579" s="35" t="s">
        <v>579</v>
      </c>
      <c r="D579" s="41">
        <v>42794</v>
      </c>
      <c r="E579" s="37" t="s">
        <v>464</v>
      </c>
      <c r="F579" s="37" t="s">
        <v>544</v>
      </c>
      <c r="G579" s="37" t="s">
        <v>379</v>
      </c>
      <c r="H579" s="38">
        <v>13520000</v>
      </c>
      <c r="I579" s="39"/>
      <c r="J579" s="37" t="s">
        <v>77</v>
      </c>
      <c r="K579" s="37" t="s">
        <v>40</v>
      </c>
      <c r="L579" s="40" t="s">
        <v>398</v>
      </c>
    </row>
    <row r="580" spans="2:12" ht="71.25">
      <c r="B580" s="34">
        <v>90101600</v>
      </c>
      <c r="C580" s="35" t="s">
        <v>580</v>
      </c>
      <c r="D580" s="41">
        <v>42794</v>
      </c>
      <c r="E580" s="37" t="s">
        <v>464</v>
      </c>
      <c r="F580" s="37" t="s">
        <v>544</v>
      </c>
      <c r="G580" s="37" t="s">
        <v>379</v>
      </c>
      <c r="H580" s="38">
        <v>2500000</v>
      </c>
      <c r="I580" s="39"/>
      <c r="J580" s="37" t="s">
        <v>77</v>
      </c>
      <c r="K580" s="37" t="s">
        <v>40</v>
      </c>
      <c r="L580" s="40" t="s">
        <v>398</v>
      </c>
    </row>
    <row r="581" spans="2:12" ht="71.25">
      <c r="B581" s="34">
        <v>70111705</v>
      </c>
      <c r="C581" s="35" t="s">
        <v>581</v>
      </c>
      <c r="D581" s="41">
        <v>42794</v>
      </c>
      <c r="E581" s="37" t="s">
        <v>464</v>
      </c>
      <c r="F581" s="37" t="s">
        <v>544</v>
      </c>
      <c r="G581" s="37" t="s">
        <v>345</v>
      </c>
      <c r="H581" s="38">
        <v>10186700</v>
      </c>
      <c r="I581" s="39"/>
      <c r="J581" s="37" t="s">
        <v>77</v>
      </c>
      <c r="K581" s="37" t="s">
        <v>40</v>
      </c>
      <c r="L581" s="40" t="s">
        <v>398</v>
      </c>
    </row>
    <row r="582" spans="2:12" ht="71.25">
      <c r="B582" s="34">
        <v>51191900</v>
      </c>
      <c r="C582" s="35" t="s">
        <v>582</v>
      </c>
      <c r="D582" s="41">
        <v>42794</v>
      </c>
      <c r="E582" s="37" t="s">
        <v>104</v>
      </c>
      <c r="F582" s="37" t="s">
        <v>544</v>
      </c>
      <c r="G582" s="37" t="s">
        <v>345</v>
      </c>
      <c r="H582" s="38">
        <v>19942000</v>
      </c>
      <c r="I582" s="39"/>
      <c r="J582" s="37" t="s">
        <v>77</v>
      </c>
      <c r="K582" s="37" t="s">
        <v>40</v>
      </c>
      <c r="L582" s="40" t="s">
        <v>398</v>
      </c>
    </row>
    <row r="583" spans="2:12" ht="142.5">
      <c r="B583" s="34">
        <v>44120000</v>
      </c>
      <c r="C583" s="35" t="s">
        <v>583</v>
      </c>
      <c r="D583" s="41">
        <v>42767</v>
      </c>
      <c r="E583" s="37" t="s">
        <v>57</v>
      </c>
      <c r="F583" s="37" t="s">
        <v>544</v>
      </c>
      <c r="G583" s="37" t="s">
        <v>345</v>
      </c>
      <c r="H583" s="38">
        <v>2000000</v>
      </c>
      <c r="I583" s="39"/>
      <c r="J583" s="37" t="s">
        <v>77</v>
      </c>
      <c r="K583" s="37" t="s">
        <v>40</v>
      </c>
      <c r="L583" s="40" t="s">
        <v>398</v>
      </c>
    </row>
    <row r="584" spans="2:12" ht="42.75">
      <c r="B584" s="34">
        <v>80111600</v>
      </c>
      <c r="C584" s="35" t="s">
        <v>584</v>
      </c>
      <c r="D584" s="41">
        <v>42736</v>
      </c>
      <c r="E584" s="37" t="s">
        <v>43</v>
      </c>
      <c r="F584" s="37" t="s">
        <v>473</v>
      </c>
      <c r="G584" s="37" t="s">
        <v>585</v>
      </c>
      <c r="H584" s="38">
        <f>26400000*7</f>
        <v>184800000</v>
      </c>
      <c r="I584" s="39">
        <f>H584</f>
        <v>184800000</v>
      </c>
      <c r="J584" s="37" t="s">
        <v>290</v>
      </c>
      <c r="K584" s="37" t="s">
        <v>40</v>
      </c>
      <c r="L584" s="40" t="s">
        <v>586</v>
      </c>
    </row>
    <row r="585" spans="2:12" ht="28.5">
      <c r="B585" s="34">
        <v>80111620</v>
      </c>
      <c r="C585" s="35" t="s">
        <v>587</v>
      </c>
      <c r="D585" s="41">
        <v>42795</v>
      </c>
      <c r="E585" s="37" t="s">
        <v>588</v>
      </c>
      <c r="F585" s="37" t="s">
        <v>473</v>
      </c>
      <c r="G585" s="37" t="s">
        <v>51</v>
      </c>
      <c r="H585" s="38">
        <v>229680000</v>
      </c>
      <c r="I585" s="39">
        <f>H585</f>
        <v>229680000</v>
      </c>
      <c r="J585" s="37" t="s">
        <v>290</v>
      </c>
      <c r="K585" s="37" t="s">
        <v>40</v>
      </c>
      <c r="L585" s="40" t="s">
        <v>586</v>
      </c>
    </row>
    <row r="586" spans="2:12" ht="42.75">
      <c r="B586" s="34">
        <v>80101604</v>
      </c>
      <c r="C586" s="35" t="s">
        <v>589</v>
      </c>
      <c r="D586" s="41">
        <v>42826</v>
      </c>
      <c r="E586" s="37" t="s">
        <v>590</v>
      </c>
      <c r="F586" s="37" t="s">
        <v>59</v>
      </c>
      <c r="G586" s="37" t="s">
        <v>585</v>
      </c>
      <c r="H586" s="38">
        <v>35000000</v>
      </c>
      <c r="I586" s="39">
        <v>40000000</v>
      </c>
      <c r="J586" s="37" t="s">
        <v>290</v>
      </c>
      <c r="K586" s="37" t="s">
        <v>40</v>
      </c>
      <c r="L586" s="40" t="s">
        <v>586</v>
      </c>
    </row>
    <row r="587" spans="2:12" ht="28.5">
      <c r="B587" s="34">
        <v>80101604</v>
      </c>
      <c r="C587" s="35" t="s">
        <v>591</v>
      </c>
      <c r="D587" s="41">
        <v>42948</v>
      </c>
      <c r="E587" s="37" t="s">
        <v>592</v>
      </c>
      <c r="F587" s="37" t="s">
        <v>59</v>
      </c>
      <c r="G587" s="37" t="s">
        <v>585</v>
      </c>
      <c r="H587" s="38" t="s">
        <v>593</v>
      </c>
      <c r="I587" s="39">
        <v>40000000</v>
      </c>
      <c r="J587" s="37" t="s">
        <v>290</v>
      </c>
      <c r="K587" s="37" t="s">
        <v>40</v>
      </c>
      <c r="L587" s="40" t="s">
        <v>586</v>
      </c>
    </row>
    <row r="588" spans="2:12" ht="128.25">
      <c r="B588" s="34">
        <v>80111620</v>
      </c>
      <c r="C588" s="35" t="s">
        <v>594</v>
      </c>
      <c r="D588" s="41">
        <v>42745</v>
      </c>
      <c r="E588" s="37" t="s">
        <v>403</v>
      </c>
      <c r="F588" s="37" t="s">
        <v>595</v>
      </c>
      <c r="G588" s="37" t="s">
        <v>596</v>
      </c>
      <c r="H588" s="38">
        <v>16200000</v>
      </c>
      <c r="I588" s="39">
        <v>16200000</v>
      </c>
      <c r="J588" s="37" t="s">
        <v>77</v>
      </c>
      <c r="K588" s="37" t="s">
        <v>40</v>
      </c>
      <c r="L588" s="40" t="s">
        <v>597</v>
      </c>
    </row>
    <row r="589" spans="2:12" ht="128.25">
      <c r="B589" s="34">
        <v>80111601</v>
      </c>
      <c r="C589" s="35" t="s">
        <v>594</v>
      </c>
      <c r="D589" s="41">
        <v>42745</v>
      </c>
      <c r="E589" s="37" t="s">
        <v>403</v>
      </c>
      <c r="F589" s="37" t="s">
        <v>595</v>
      </c>
      <c r="G589" s="37" t="s">
        <v>596</v>
      </c>
      <c r="H589" s="38">
        <v>13800000</v>
      </c>
      <c r="I589" s="39">
        <v>13800000</v>
      </c>
      <c r="J589" s="37" t="s">
        <v>77</v>
      </c>
      <c r="K589" s="37" t="s">
        <v>40</v>
      </c>
      <c r="L589" s="40" t="s">
        <v>597</v>
      </c>
    </row>
    <row r="590" spans="2:12" ht="128.25">
      <c r="B590" s="34">
        <v>80111620</v>
      </c>
      <c r="C590" s="35" t="s">
        <v>594</v>
      </c>
      <c r="D590" s="41">
        <v>42767</v>
      </c>
      <c r="E590" s="37" t="s">
        <v>410</v>
      </c>
      <c r="F590" s="37" t="s">
        <v>595</v>
      </c>
      <c r="G590" s="37" t="s">
        <v>596</v>
      </c>
      <c r="H590" s="38">
        <v>12650000</v>
      </c>
      <c r="I590" s="39">
        <v>12650000</v>
      </c>
      <c r="J590" s="37" t="s">
        <v>77</v>
      </c>
      <c r="K590" s="37" t="s">
        <v>40</v>
      </c>
      <c r="L590" s="40" t="s">
        <v>597</v>
      </c>
    </row>
    <row r="591" spans="2:12" ht="128.25">
      <c r="B591" s="34">
        <v>80111620</v>
      </c>
      <c r="C591" s="35" t="s">
        <v>594</v>
      </c>
      <c r="D591" s="41">
        <v>42767</v>
      </c>
      <c r="E591" s="37" t="s">
        <v>410</v>
      </c>
      <c r="F591" s="37" t="s">
        <v>595</v>
      </c>
      <c r="G591" s="37" t="s">
        <v>596</v>
      </c>
      <c r="H591" s="38">
        <v>12650000</v>
      </c>
      <c r="I591" s="39">
        <v>12650000</v>
      </c>
      <c r="J591" s="37" t="s">
        <v>77</v>
      </c>
      <c r="K591" s="37" t="s">
        <v>40</v>
      </c>
      <c r="L591" s="40" t="s">
        <v>597</v>
      </c>
    </row>
    <row r="592" spans="2:12" ht="128.25">
      <c r="B592" s="34">
        <v>80111620</v>
      </c>
      <c r="C592" s="35" t="s">
        <v>594</v>
      </c>
      <c r="D592" s="41">
        <v>42767</v>
      </c>
      <c r="E592" s="37" t="s">
        <v>410</v>
      </c>
      <c r="F592" s="37" t="s">
        <v>595</v>
      </c>
      <c r="G592" s="37" t="s">
        <v>596</v>
      </c>
      <c r="H592" s="38">
        <v>12650000</v>
      </c>
      <c r="I592" s="39">
        <v>12650000</v>
      </c>
      <c r="J592" s="37" t="s">
        <v>77</v>
      </c>
      <c r="K592" s="37" t="s">
        <v>40</v>
      </c>
      <c r="L592" s="40" t="s">
        <v>597</v>
      </c>
    </row>
    <row r="593" spans="2:12" ht="128.25">
      <c r="B593" s="34">
        <v>80111620</v>
      </c>
      <c r="C593" s="35" t="s">
        <v>594</v>
      </c>
      <c r="D593" s="41">
        <v>42767</v>
      </c>
      <c r="E593" s="37" t="s">
        <v>410</v>
      </c>
      <c r="F593" s="37" t="s">
        <v>595</v>
      </c>
      <c r="G593" s="37" t="s">
        <v>596</v>
      </c>
      <c r="H593" s="38">
        <v>12650000</v>
      </c>
      <c r="I593" s="39">
        <v>12650000</v>
      </c>
      <c r="J593" s="37" t="s">
        <v>77</v>
      </c>
      <c r="K593" s="37" t="s">
        <v>40</v>
      </c>
      <c r="L593" s="40" t="s">
        <v>597</v>
      </c>
    </row>
    <row r="594" spans="2:12" ht="128.25">
      <c r="B594" s="34">
        <v>80111620</v>
      </c>
      <c r="C594" s="35" t="s">
        <v>594</v>
      </c>
      <c r="D594" s="41">
        <v>42767</v>
      </c>
      <c r="E594" s="37" t="s">
        <v>410</v>
      </c>
      <c r="F594" s="37" t="s">
        <v>595</v>
      </c>
      <c r="G594" s="37" t="s">
        <v>596</v>
      </c>
      <c r="H594" s="38">
        <v>12650000</v>
      </c>
      <c r="I594" s="39">
        <v>12650000</v>
      </c>
      <c r="J594" s="37" t="s">
        <v>77</v>
      </c>
      <c r="K594" s="37" t="s">
        <v>40</v>
      </c>
      <c r="L594" s="40" t="s">
        <v>597</v>
      </c>
    </row>
    <row r="595" spans="2:12" ht="128.25">
      <c r="B595" s="34">
        <v>80111620</v>
      </c>
      <c r="C595" s="35" t="s">
        <v>594</v>
      </c>
      <c r="D595" s="41">
        <v>42767</v>
      </c>
      <c r="E595" s="37" t="s">
        <v>410</v>
      </c>
      <c r="F595" s="37" t="s">
        <v>595</v>
      </c>
      <c r="G595" s="37" t="s">
        <v>596</v>
      </c>
      <c r="H595" s="38">
        <v>12650000</v>
      </c>
      <c r="I595" s="39">
        <v>12650000</v>
      </c>
      <c r="J595" s="37" t="s">
        <v>77</v>
      </c>
      <c r="K595" s="37" t="s">
        <v>40</v>
      </c>
      <c r="L595" s="40" t="s">
        <v>597</v>
      </c>
    </row>
    <row r="596" spans="2:12" ht="128.25">
      <c r="B596" s="34">
        <v>80111620</v>
      </c>
      <c r="C596" s="35" t="s">
        <v>594</v>
      </c>
      <c r="D596" s="41">
        <v>42767</v>
      </c>
      <c r="E596" s="37" t="s">
        <v>410</v>
      </c>
      <c r="F596" s="37" t="s">
        <v>595</v>
      </c>
      <c r="G596" s="37" t="s">
        <v>596</v>
      </c>
      <c r="H596" s="38">
        <v>12650000</v>
      </c>
      <c r="I596" s="39">
        <v>12650000</v>
      </c>
      <c r="J596" s="37" t="s">
        <v>77</v>
      </c>
      <c r="K596" s="37" t="s">
        <v>40</v>
      </c>
      <c r="L596" s="40" t="s">
        <v>597</v>
      </c>
    </row>
    <row r="597" spans="2:12" ht="128.25">
      <c r="B597" s="34">
        <v>80111620</v>
      </c>
      <c r="C597" s="35" t="s">
        <v>594</v>
      </c>
      <c r="D597" s="41">
        <v>42767</v>
      </c>
      <c r="E597" s="37" t="s">
        <v>410</v>
      </c>
      <c r="F597" s="37" t="s">
        <v>595</v>
      </c>
      <c r="G597" s="37" t="s">
        <v>596</v>
      </c>
      <c r="H597" s="38">
        <v>12650000</v>
      </c>
      <c r="I597" s="39">
        <v>12650000</v>
      </c>
      <c r="J597" s="37" t="s">
        <v>77</v>
      </c>
      <c r="K597" s="37" t="s">
        <v>40</v>
      </c>
      <c r="L597" s="40" t="s">
        <v>597</v>
      </c>
    </row>
    <row r="598" spans="2:12" ht="128.25">
      <c r="B598" s="34">
        <v>80111620</v>
      </c>
      <c r="C598" s="35" t="s">
        <v>594</v>
      </c>
      <c r="D598" s="41">
        <v>42767</v>
      </c>
      <c r="E598" s="37" t="s">
        <v>410</v>
      </c>
      <c r="F598" s="37" t="s">
        <v>595</v>
      </c>
      <c r="G598" s="37" t="s">
        <v>596</v>
      </c>
      <c r="H598" s="38">
        <v>13200000</v>
      </c>
      <c r="I598" s="39">
        <v>13200000</v>
      </c>
      <c r="J598" s="37" t="s">
        <v>77</v>
      </c>
      <c r="K598" s="37" t="s">
        <v>40</v>
      </c>
      <c r="L598" s="40" t="s">
        <v>597</v>
      </c>
    </row>
    <row r="599" spans="2:12" ht="128.25">
      <c r="B599" s="34">
        <v>80111620</v>
      </c>
      <c r="C599" s="35" t="s">
        <v>594</v>
      </c>
      <c r="D599" s="41">
        <v>42767</v>
      </c>
      <c r="E599" s="37" t="s">
        <v>410</v>
      </c>
      <c r="F599" s="37" t="s">
        <v>595</v>
      </c>
      <c r="G599" s="37" t="s">
        <v>596</v>
      </c>
      <c r="H599" s="38">
        <v>11000000</v>
      </c>
      <c r="I599" s="39">
        <v>11000000</v>
      </c>
      <c r="J599" s="37" t="s">
        <v>77</v>
      </c>
      <c r="K599" s="37" t="s">
        <v>40</v>
      </c>
      <c r="L599" s="40" t="s">
        <v>597</v>
      </c>
    </row>
    <row r="600" spans="2:12" ht="128.25">
      <c r="B600" s="34">
        <v>80111620</v>
      </c>
      <c r="C600" s="35" t="s">
        <v>594</v>
      </c>
      <c r="D600" s="41">
        <v>42767</v>
      </c>
      <c r="E600" s="37" t="s">
        <v>410</v>
      </c>
      <c r="F600" s="37" t="s">
        <v>595</v>
      </c>
      <c r="G600" s="37" t="s">
        <v>596</v>
      </c>
      <c r="H600" s="38">
        <v>11000000</v>
      </c>
      <c r="I600" s="39">
        <v>11000000</v>
      </c>
      <c r="J600" s="37" t="s">
        <v>77</v>
      </c>
      <c r="K600" s="37" t="s">
        <v>40</v>
      </c>
      <c r="L600" s="40" t="s">
        <v>597</v>
      </c>
    </row>
    <row r="601" spans="2:12" ht="128.25">
      <c r="B601" s="34">
        <v>32131023</v>
      </c>
      <c r="C601" s="35" t="s">
        <v>594</v>
      </c>
      <c r="D601" s="41">
        <v>42887</v>
      </c>
      <c r="E601" s="37" t="s">
        <v>410</v>
      </c>
      <c r="F601" s="37" t="s">
        <v>598</v>
      </c>
      <c r="G601" s="37" t="s">
        <v>596</v>
      </c>
      <c r="H601" s="38">
        <v>3000000</v>
      </c>
      <c r="I601" s="39">
        <v>3000000</v>
      </c>
      <c r="J601" s="37" t="s">
        <v>77</v>
      </c>
      <c r="K601" s="37" t="s">
        <v>40</v>
      </c>
      <c r="L601" s="40" t="s">
        <v>597</v>
      </c>
    </row>
    <row r="602" spans="2:12" ht="128.25">
      <c r="B602" s="34">
        <v>32131023</v>
      </c>
      <c r="C602" s="35" t="s">
        <v>594</v>
      </c>
      <c r="D602" s="41">
        <v>42887</v>
      </c>
      <c r="E602" s="37" t="s">
        <v>410</v>
      </c>
      <c r="F602" s="37" t="s">
        <v>598</v>
      </c>
      <c r="G602" s="37" t="s">
        <v>596</v>
      </c>
      <c r="H602" s="38">
        <v>2000000</v>
      </c>
      <c r="I602" s="39">
        <v>2000000</v>
      </c>
      <c r="J602" s="37" t="s">
        <v>77</v>
      </c>
      <c r="K602" s="37" t="s">
        <v>40</v>
      </c>
      <c r="L602" s="40" t="s">
        <v>597</v>
      </c>
    </row>
    <row r="603" spans="2:12" ht="128.25">
      <c r="B603" s="34">
        <v>32131023</v>
      </c>
      <c r="C603" s="35" t="s">
        <v>594</v>
      </c>
      <c r="D603" s="41">
        <v>42887</v>
      </c>
      <c r="E603" s="37" t="s">
        <v>410</v>
      </c>
      <c r="F603" s="37" t="s">
        <v>598</v>
      </c>
      <c r="G603" s="37" t="s">
        <v>596</v>
      </c>
      <c r="H603" s="38">
        <v>2000000</v>
      </c>
      <c r="I603" s="39">
        <v>2000000</v>
      </c>
      <c r="J603" s="37" t="s">
        <v>77</v>
      </c>
      <c r="K603" s="37" t="s">
        <v>40</v>
      </c>
      <c r="L603" s="40" t="s">
        <v>597</v>
      </c>
    </row>
    <row r="604" spans="2:12" ht="128.25">
      <c r="B604" s="34">
        <v>32131023</v>
      </c>
      <c r="C604" s="35" t="s">
        <v>594</v>
      </c>
      <c r="D604" s="41">
        <v>42887</v>
      </c>
      <c r="E604" s="37" t="s">
        <v>410</v>
      </c>
      <c r="F604" s="37" t="s">
        <v>598</v>
      </c>
      <c r="G604" s="37" t="s">
        <v>596</v>
      </c>
      <c r="H604" s="38">
        <v>2000000</v>
      </c>
      <c r="I604" s="39">
        <v>2000000</v>
      </c>
      <c r="J604" s="37" t="s">
        <v>77</v>
      </c>
      <c r="K604" s="37" t="s">
        <v>40</v>
      </c>
      <c r="L604" s="40" t="s">
        <v>597</v>
      </c>
    </row>
    <row r="605" spans="2:12" ht="128.25">
      <c r="B605" s="34">
        <v>25101503</v>
      </c>
      <c r="C605" s="35" t="s">
        <v>594</v>
      </c>
      <c r="D605" s="41">
        <v>42795</v>
      </c>
      <c r="E605" s="37" t="s">
        <v>410</v>
      </c>
      <c r="F605" s="37" t="s">
        <v>598</v>
      </c>
      <c r="G605" s="37" t="s">
        <v>596</v>
      </c>
      <c r="H605" s="38">
        <v>15000000</v>
      </c>
      <c r="I605" s="39">
        <v>15000000</v>
      </c>
      <c r="J605" s="37" t="s">
        <v>77</v>
      </c>
      <c r="K605" s="37" t="s">
        <v>40</v>
      </c>
      <c r="L605" s="40" t="s">
        <v>597</v>
      </c>
    </row>
    <row r="606" spans="2:12" ht="128.25">
      <c r="B606" s="34">
        <v>80111620</v>
      </c>
      <c r="C606" s="35" t="s">
        <v>594</v>
      </c>
      <c r="D606" s="41">
        <v>42795</v>
      </c>
      <c r="E606" s="37" t="s">
        <v>410</v>
      </c>
      <c r="F606" s="37" t="s">
        <v>598</v>
      </c>
      <c r="G606" s="37" t="s">
        <v>596</v>
      </c>
      <c r="H606" s="38">
        <v>200000</v>
      </c>
      <c r="I606" s="39">
        <v>200000</v>
      </c>
      <c r="J606" s="37" t="s">
        <v>77</v>
      </c>
      <c r="K606" s="37" t="s">
        <v>40</v>
      </c>
      <c r="L606" s="40" t="s">
        <v>597</v>
      </c>
    </row>
    <row r="607" spans="2:12" ht="128.25">
      <c r="B607" s="34">
        <v>80111620</v>
      </c>
      <c r="C607" s="35" t="s">
        <v>594</v>
      </c>
      <c r="D607" s="41">
        <v>42795</v>
      </c>
      <c r="E607" s="37" t="s">
        <v>410</v>
      </c>
      <c r="F607" s="37" t="s">
        <v>598</v>
      </c>
      <c r="G607" s="37" t="s">
        <v>596</v>
      </c>
      <c r="H607" s="38">
        <v>200000</v>
      </c>
      <c r="I607" s="39">
        <v>200000</v>
      </c>
      <c r="J607" s="37" t="s">
        <v>77</v>
      </c>
      <c r="K607" s="37" t="s">
        <v>40</v>
      </c>
      <c r="L607" s="40" t="s">
        <v>597</v>
      </c>
    </row>
    <row r="608" spans="2:12" ht="128.25">
      <c r="B608" s="34">
        <v>80111620</v>
      </c>
      <c r="C608" s="35" t="s">
        <v>594</v>
      </c>
      <c r="D608" s="41">
        <v>42795</v>
      </c>
      <c r="E608" s="37" t="s">
        <v>410</v>
      </c>
      <c r="F608" s="37" t="s">
        <v>598</v>
      </c>
      <c r="G608" s="37" t="s">
        <v>596</v>
      </c>
      <c r="H608" s="38">
        <v>1400000</v>
      </c>
      <c r="I608" s="39">
        <v>1400000</v>
      </c>
      <c r="J608" s="37" t="s">
        <v>77</v>
      </c>
      <c r="K608" s="37" t="s">
        <v>40</v>
      </c>
      <c r="L608" s="40" t="s">
        <v>597</v>
      </c>
    </row>
    <row r="609" spans="2:12" ht="128.25">
      <c r="B609" s="34">
        <v>80111620</v>
      </c>
      <c r="C609" s="35" t="s">
        <v>594</v>
      </c>
      <c r="D609" s="41">
        <v>42795</v>
      </c>
      <c r="E609" s="37" t="s">
        <v>410</v>
      </c>
      <c r="F609" s="37" t="s">
        <v>598</v>
      </c>
      <c r="G609" s="37" t="s">
        <v>596</v>
      </c>
      <c r="H609" s="38">
        <v>3000000</v>
      </c>
      <c r="I609" s="39">
        <v>3000000</v>
      </c>
      <c r="J609" s="37" t="s">
        <v>77</v>
      </c>
      <c r="K609" s="37" t="s">
        <v>40</v>
      </c>
      <c r="L609" s="40" t="s">
        <v>597</v>
      </c>
    </row>
    <row r="610" spans="2:12" ht="99.75">
      <c r="B610" s="34">
        <v>78000000</v>
      </c>
      <c r="C610" s="35" t="s">
        <v>599</v>
      </c>
      <c r="D610" s="41">
        <v>42794</v>
      </c>
      <c r="E610" s="37" t="s">
        <v>410</v>
      </c>
      <c r="F610" s="37" t="s">
        <v>600</v>
      </c>
      <c r="G610" s="37" t="s">
        <v>596</v>
      </c>
      <c r="H610" s="38">
        <v>8000000</v>
      </c>
      <c r="I610" s="39">
        <f>H610</f>
        <v>8000000</v>
      </c>
      <c r="J610" s="37" t="s">
        <v>40</v>
      </c>
      <c r="K610" s="37" t="s">
        <v>40</v>
      </c>
      <c r="L610" s="40" t="s">
        <v>601</v>
      </c>
    </row>
    <row r="611" spans="2:12" ht="85.5">
      <c r="B611" s="34">
        <v>84130000</v>
      </c>
      <c r="C611" s="35" t="s">
        <v>602</v>
      </c>
      <c r="D611" s="41">
        <v>42794</v>
      </c>
      <c r="E611" s="37" t="s">
        <v>410</v>
      </c>
      <c r="F611" s="37" t="s">
        <v>600</v>
      </c>
      <c r="G611" s="37" t="s">
        <v>596</v>
      </c>
      <c r="H611" s="38">
        <v>25000000</v>
      </c>
      <c r="I611" s="39">
        <f aca="true" t="shared" si="5" ref="I611:I658">H611</f>
        <v>25000000</v>
      </c>
      <c r="J611" s="37" t="s">
        <v>40</v>
      </c>
      <c r="K611" s="37" t="s">
        <v>40</v>
      </c>
      <c r="L611" s="40" t="s">
        <v>601</v>
      </c>
    </row>
    <row r="612" spans="2:12" ht="42.75">
      <c r="B612" s="34">
        <v>15100000</v>
      </c>
      <c r="C612" s="35" t="s">
        <v>603</v>
      </c>
      <c r="D612" s="41">
        <v>42794</v>
      </c>
      <c r="E612" s="37" t="s">
        <v>410</v>
      </c>
      <c r="F612" s="37" t="s">
        <v>600</v>
      </c>
      <c r="G612" s="37" t="s">
        <v>596</v>
      </c>
      <c r="H612" s="38">
        <v>18000000</v>
      </c>
      <c r="I612" s="39">
        <f t="shared" si="5"/>
        <v>18000000</v>
      </c>
      <c r="J612" s="37" t="s">
        <v>40</v>
      </c>
      <c r="K612" s="37" t="s">
        <v>40</v>
      </c>
      <c r="L612" s="40" t="s">
        <v>601</v>
      </c>
    </row>
    <row r="613" spans="2:12" ht="42.75">
      <c r="B613" s="34">
        <v>15100000</v>
      </c>
      <c r="C613" s="35" t="s">
        <v>604</v>
      </c>
      <c r="D613" s="41">
        <v>42794</v>
      </c>
      <c r="E613" s="37" t="s">
        <v>410</v>
      </c>
      <c r="F613" s="37" t="s">
        <v>600</v>
      </c>
      <c r="G613" s="37" t="s">
        <v>596</v>
      </c>
      <c r="H613" s="38">
        <v>2000000</v>
      </c>
      <c r="I613" s="39">
        <f t="shared" si="5"/>
        <v>2000000</v>
      </c>
      <c r="J613" s="37" t="s">
        <v>40</v>
      </c>
      <c r="K613" s="37" t="s">
        <v>40</v>
      </c>
      <c r="L613" s="40" t="s">
        <v>601</v>
      </c>
    </row>
    <row r="614" spans="2:12" ht="57">
      <c r="B614" s="34">
        <v>78181500</v>
      </c>
      <c r="C614" s="35" t="s">
        <v>605</v>
      </c>
      <c r="D614" s="41">
        <v>42794</v>
      </c>
      <c r="E614" s="37" t="s">
        <v>410</v>
      </c>
      <c r="F614" s="37" t="s">
        <v>600</v>
      </c>
      <c r="G614" s="37" t="s">
        <v>596</v>
      </c>
      <c r="H614" s="38">
        <v>27000000</v>
      </c>
      <c r="I614" s="39">
        <f t="shared" si="5"/>
        <v>27000000</v>
      </c>
      <c r="J614" s="37" t="s">
        <v>40</v>
      </c>
      <c r="K614" s="37" t="s">
        <v>40</v>
      </c>
      <c r="L614" s="40" t="s">
        <v>601</v>
      </c>
    </row>
    <row r="615" spans="2:12" ht="57">
      <c r="B615" s="34">
        <v>78181500</v>
      </c>
      <c r="C615" s="35" t="s">
        <v>606</v>
      </c>
      <c r="D615" s="41">
        <v>42794</v>
      </c>
      <c r="E615" s="37" t="s">
        <v>410</v>
      </c>
      <c r="F615" s="37" t="s">
        <v>600</v>
      </c>
      <c r="G615" s="37" t="s">
        <v>596</v>
      </c>
      <c r="H615" s="38">
        <v>8000000</v>
      </c>
      <c r="I615" s="39">
        <f t="shared" si="5"/>
        <v>8000000</v>
      </c>
      <c r="J615" s="37" t="s">
        <v>40</v>
      </c>
      <c r="K615" s="37" t="s">
        <v>40</v>
      </c>
      <c r="L615" s="40" t="s">
        <v>601</v>
      </c>
    </row>
    <row r="616" spans="2:12" ht="42.75">
      <c r="B616" s="34">
        <v>72100000</v>
      </c>
      <c r="C616" s="35" t="s">
        <v>607</v>
      </c>
      <c r="D616" s="41">
        <v>42794</v>
      </c>
      <c r="E616" s="37" t="s">
        <v>410</v>
      </c>
      <c r="F616" s="37" t="s">
        <v>600</v>
      </c>
      <c r="G616" s="37" t="s">
        <v>596</v>
      </c>
      <c r="H616" s="38">
        <v>36307719</v>
      </c>
      <c r="I616" s="39">
        <f t="shared" si="5"/>
        <v>36307719</v>
      </c>
      <c r="J616" s="37" t="s">
        <v>40</v>
      </c>
      <c r="K616" s="37" t="s">
        <v>40</v>
      </c>
      <c r="L616" s="40" t="s">
        <v>601</v>
      </c>
    </row>
    <row r="617" spans="2:12" ht="99.75">
      <c r="B617" s="34">
        <v>72154065</v>
      </c>
      <c r="C617" s="35" t="s">
        <v>608</v>
      </c>
      <c r="D617" s="41">
        <v>42794</v>
      </c>
      <c r="E617" s="37" t="s">
        <v>410</v>
      </c>
      <c r="F617" s="37" t="s">
        <v>600</v>
      </c>
      <c r="G617" s="37" t="s">
        <v>596</v>
      </c>
      <c r="H617" s="38">
        <v>2000000</v>
      </c>
      <c r="I617" s="39">
        <f t="shared" si="5"/>
        <v>2000000</v>
      </c>
      <c r="J617" s="37" t="s">
        <v>40</v>
      </c>
      <c r="K617" s="37" t="s">
        <v>40</v>
      </c>
      <c r="L617" s="40" t="s">
        <v>601</v>
      </c>
    </row>
    <row r="618" spans="2:12" ht="42.75">
      <c r="B618" s="34">
        <v>90101800</v>
      </c>
      <c r="C618" s="35" t="s">
        <v>609</v>
      </c>
      <c r="D618" s="41">
        <v>42794</v>
      </c>
      <c r="E618" s="37" t="s">
        <v>410</v>
      </c>
      <c r="F618" s="37" t="s">
        <v>600</v>
      </c>
      <c r="G618" s="37" t="s">
        <v>596</v>
      </c>
      <c r="H618" s="38">
        <v>45000000</v>
      </c>
      <c r="I618" s="39">
        <f t="shared" si="5"/>
        <v>45000000</v>
      </c>
      <c r="J618" s="37" t="s">
        <v>40</v>
      </c>
      <c r="K618" s="37" t="s">
        <v>40</v>
      </c>
      <c r="L618" s="40" t="s">
        <v>601</v>
      </c>
    </row>
    <row r="619" spans="2:12" ht="71.25">
      <c r="B619" s="34">
        <v>78181505</v>
      </c>
      <c r="C619" s="35" t="s">
        <v>610</v>
      </c>
      <c r="D619" s="41">
        <v>42794</v>
      </c>
      <c r="E619" s="37" t="s">
        <v>410</v>
      </c>
      <c r="F619" s="37" t="s">
        <v>600</v>
      </c>
      <c r="G619" s="37" t="s">
        <v>596</v>
      </c>
      <c r="H619" s="38">
        <v>1600000</v>
      </c>
      <c r="I619" s="39">
        <f t="shared" si="5"/>
        <v>1600000</v>
      </c>
      <c r="J619" s="37" t="s">
        <v>40</v>
      </c>
      <c r="K619" s="37" t="s">
        <v>40</v>
      </c>
      <c r="L619" s="40" t="s">
        <v>601</v>
      </c>
    </row>
    <row r="620" spans="2:12" ht="42.75">
      <c r="B620" s="34">
        <v>92121504</v>
      </c>
      <c r="C620" s="35" t="s">
        <v>611</v>
      </c>
      <c r="D620" s="41">
        <v>42794</v>
      </c>
      <c r="E620" s="37" t="s">
        <v>410</v>
      </c>
      <c r="F620" s="37" t="s">
        <v>600</v>
      </c>
      <c r="G620" s="37" t="s">
        <v>596</v>
      </c>
      <c r="H620" s="38">
        <v>1735000</v>
      </c>
      <c r="I620" s="39">
        <f t="shared" si="5"/>
        <v>1735000</v>
      </c>
      <c r="J620" s="37" t="s">
        <v>40</v>
      </c>
      <c r="K620" s="37" t="s">
        <v>40</v>
      </c>
      <c r="L620" s="40" t="s">
        <v>601</v>
      </c>
    </row>
    <row r="621" spans="2:12" ht="71.25">
      <c r="B621" s="34">
        <v>50000000</v>
      </c>
      <c r="C621" s="35" t="s">
        <v>612</v>
      </c>
      <c r="D621" s="41">
        <v>42794</v>
      </c>
      <c r="E621" s="37" t="s">
        <v>410</v>
      </c>
      <c r="F621" s="37" t="s">
        <v>600</v>
      </c>
      <c r="G621" s="37" t="s">
        <v>596</v>
      </c>
      <c r="H621" s="38">
        <v>5810700</v>
      </c>
      <c r="I621" s="39">
        <f t="shared" si="5"/>
        <v>5810700</v>
      </c>
      <c r="J621" s="37" t="s">
        <v>40</v>
      </c>
      <c r="K621" s="37" t="s">
        <v>40</v>
      </c>
      <c r="L621" s="40" t="s">
        <v>601</v>
      </c>
    </row>
    <row r="622" spans="2:12" ht="71.25">
      <c r="B622" s="34">
        <v>39000000</v>
      </c>
      <c r="C622" s="35" t="s">
        <v>613</v>
      </c>
      <c r="D622" s="41">
        <v>42794</v>
      </c>
      <c r="E622" s="37" t="s">
        <v>410</v>
      </c>
      <c r="F622" s="37" t="s">
        <v>600</v>
      </c>
      <c r="G622" s="37" t="s">
        <v>596</v>
      </c>
      <c r="H622" s="38">
        <v>867700</v>
      </c>
      <c r="I622" s="39">
        <f t="shared" si="5"/>
        <v>867700</v>
      </c>
      <c r="J622" s="37" t="s">
        <v>40</v>
      </c>
      <c r="K622" s="37" t="s">
        <v>40</v>
      </c>
      <c r="L622" s="40" t="s">
        <v>601</v>
      </c>
    </row>
    <row r="623" spans="2:12" ht="42.75">
      <c r="B623" s="34">
        <v>47130000</v>
      </c>
      <c r="C623" s="35" t="s">
        <v>614</v>
      </c>
      <c r="D623" s="41">
        <v>42794</v>
      </c>
      <c r="E623" s="37" t="s">
        <v>410</v>
      </c>
      <c r="F623" s="37" t="s">
        <v>600</v>
      </c>
      <c r="G623" s="37" t="s">
        <v>596</v>
      </c>
      <c r="H623" s="38">
        <f>18370110+81000</f>
        <v>18451110</v>
      </c>
      <c r="I623" s="39">
        <f t="shared" si="5"/>
        <v>18451110</v>
      </c>
      <c r="J623" s="37" t="s">
        <v>40</v>
      </c>
      <c r="K623" s="37" t="s">
        <v>40</v>
      </c>
      <c r="L623" s="40" t="s">
        <v>601</v>
      </c>
    </row>
    <row r="624" spans="2:12" ht="42.75">
      <c r="B624" s="34">
        <v>44000000</v>
      </c>
      <c r="C624" s="35" t="s">
        <v>615</v>
      </c>
      <c r="D624" s="41">
        <v>42794</v>
      </c>
      <c r="E624" s="37" t="s">
        <v>410</v>
      </c>
      <c r="F624" s="37" t="s">
        <v>600</v>
      </c>
      <c r="G624" s="37" t="s">
        <v>596</v>
      </c>
      <c r="H624" s="38">
        <v>29519906</v>
      </c>
      <c r="I624" s="39">
        <f t="shared" si="5"/>
        <v>29519906</v>
      </c>
      <c r="J624" s="37" t="s">
        <v>40</v>
      </c>
      <c r="K624" s="37" t="s">
        <v>40</v>
      </c>
      <c r="L624" s="40" t="s">
        <v>601</v>
      </c>
    </row>
    <row r="625" spans="2:12" ht="57">
      <c r="B625" s="34">
        <v>44101700</v>
      </c>
      <c r="C625" s="35" t="s">
        <v>616</v>
      </c>
      <c r="D625" s="41">
        <v>42794</v>
      </c>
      <c r="E625" s="37" t="s">
        <v>410</v>
      </c>
      <c r="F625" s="37" t="s">
        <v>600</v>
      </c>
      <c r="G625" s="37" t="s">
        <v>596</v>
      </c>
      <c r="H625" s="38">
        <v>29260000</v>
      </c>
      <c r="I625" s="39">
        <f t="shared" si="5"/>
        <v>29260000</v>
      </c>
      <c r="J625" s="37" t="s">
        <v>40</v>
      </c>
      <c r="K625" s="37" t="s">
        <v>40</v>
      </c>
      <c r="L625" s="40" t="s">
        <v>601</v>
      </c>
    </row>
    <row r="626" spans="2:12" ht="42.75">
      <c r="B626" s="34">
        <v>55121714</v>
      </c>
      <c r="C626" s="35" t="s">
        <v>617</v>
      </c>
      <c r="D626" s="41">
        <v>42794</v>
      </c>
      <c r="E626" s="37" t="s">
        <v>410</v>
      </c>
      <c r="F626" s="37" t="s">
        <v>600</v>
      </c>
      <c r="G626" s="37" t="s">
        <v>596</v>
      </c>
      <c r="H626" s="38">
        <v>258000</v>
      </c>
      <c r="I626" s="39">
        <f t="shared" si="5"/>
        <v>258000</v>
      </c>
      <c r="J626" s="37" t="s">
        <v>40</v>
      </c>
      <c r="K626" s="37" t="s">
        <v>40</v>
      </c>
      <c r="L626" s="40" t="s">
        <v>601</v>
      </c>
    </row>
    <row r="627" spans="2:12" ht="42.75">
      <c r="B627" s="34">
        <v>25172504</v>
      </c>
      <c r="C627" s="35" t="s">
        <v>618</v>
      </c>
      <c r="D627" s="41">
        <v>42794</v>
      </c>
      <c r="E627" s="37" t="s">
        <v>410</v>
      </c>
      <c r="F627" s="37" t="s">
        <v>600</v>
      </c>
      <c r="G627" s="37" t="s">
        <v>596</v>
      </c>
      <c r="H627" s="38">
        <v>8180000</v>
      </c>
      <c r="I627" s="39">
        <f t="shared" si="5"/>
        <v>8180000</v>
      </c>
      <c r="J627" s="37" t="s">
        <v>40</v>
      </c>
      <c r="K627" s="37" t="s">
        <v>40</v>
      </c>
      <c r="L627" s="40" t="s">
        <v>601</v>
      </c>
    </row>
    <row r="628" spans="2:12" ht="57">
      <c r="B628" s="34">
        <v>56112104</v>
      </c>
      <c r="C628" s="35" t="s">
        <v>619</v>
      </c>
      <c r="D628" s="41">
        <v>42794</v>
      </c>
      <c r="E628" s="37" t="s">
        <v>410</v>
      </c>
      <c r="F628" s="37" t="s">
        <v>600</v>
      </c>
      <c r="G628" s="37" t="s">
        <v>596</v>
      </c>
      <c r="H628" s="38">
        <v>7800000</v>
      </c>
      <c r="I628" s="39">
        <f t="shared" si="5"/>
        <v>7800000</v>
      </c>
      <c r="J628" s="37" t="s">
        <v>40</v>
      </c>
      <c r="K628" s="37" t="s">
        <v>40</v>
      </c>
      <c r="L628" s="40" t="s">
        <v>601</v>
      </c>
    </row>
    <row r="629" spans="2:12" ht="71.25">
      <c r="B629" s="34">
        <v>43000000</v>
      </c>
      <c r="C629" s="35" t="s">
        <v>620</v>
      </c>
      <c r="D629" s="41">
        <v>42794</v>
      </c>
      <c r="E629" s="37" t="s">
        <v>410</v>
      </c>
      <c r="F629" s="37" t="s">
        <v>600</v>
      </c>
      <c r="G629" s="37" t="s">
        <v>596</v>
      </c>
      <c r="H629" s="38">
        <v>69335000</v>
      </c>
      <c r="I629" s="39">
        <f t="shared" si="5"/>
        <v>69335000</v>
      </c>
      <c r="J629" s="37" t="s">
        <v>40</v>
      </c>
      <c r="K629" s="37" t="s">
        <v>40</v>
      </c>
      <c r="L629" s="40" t="s">
        <v>601</v>
      </c>
    </row>
    <row r="630" spans="2:12" ht="42.75">
      <c r="B630" s="34">
        <v>52131600</v>
      </c>
      <c r="C630" s="35" t="s">
        <v>621</v>
      </c>
      <c r="D630" s="41">
        <v>42794</v>
      </c>
      <c r="E630" s="37" t="s">
        <v>410</v>
      </c>
      <c r="F630" s="37" t="s">
        <v>600</v>
      </c>
      <c r="G630" s="37" t="s">
        <v>596</v>
      </c>
      <c r="H630" s="38">
        <v>1800000</v>
      </c>
      <c r="I630" s="39">
        <f t="shared" si="5"/>
        <v>1800000</v>
      </c>
      <c r="J630" s="37" t="s">
        <v>40</v>
      </c>
      <c r="K630" s="37" t="s">
        <v>40</v>
      </c>
      <c r="L630" s="40" t="s">
        <v>601</v>
      </c>
    </row>
    <row r="631" spans="2:12" ht="42.75">
      <c r="B631" s="34">
        <v>86100000</v>
      </c>
      <c r="C631" s="35" t="s">
        <v>622</v>
      </c>
      <c r="D631" s="41">
        <v>42794</v>
      </c>
      <c r="E631" s="37" t="s">
        <v>410</v>
      </c>
      <c r="F631" s="37" t="s">
        <v>600</v>
      </c>
      <c r="G631" s="37" t="s">
        <v>596</v>
      </c>
      <c r="H631" s="38">
        <v>6000000</v>
      </c>
      <c r="I631" s="39">
        <f t="shared" si="5"/>
        <v>6000000</v>
      </c>
      <c r="J631" s="37" t="s">
        <v>40</v>
      </c>
      <c r="K631" s="37" t="s">
        <v>40</v>
      </c>
      <c r="L631" s="40" t="s">
        <v>601</v>
      </c>
    </row>
    <row r="632" spans="2:12" ht="171">
      <c r="B632" s="34">
        <v>80131500</v>
      </c>
      <c r="C632" s="35" t="s">
        <v>623</v>
      </c>
      <c r="D632" s="41">
        <v>42750</v>
      </c>
      <c r="E632" s="37" t="s">
        <v>403</v>
      </c>
      <c r="F632" s="37" t="s">
        <v>624</v>
      </c>
      <c r="G632" s="37" t="s">
        <v>596</v>
      </c>
      <c r="H632" s="38">
        <v>28866312</v>
      </c>
      <c r="I632" s="39">
        <v>28866312</v>
      </c>
      <c r="J632" s="37" t="s">
        <v>40</v>
      </c>
      <c r="K632" s="37" t="s">
        <v>40</v>
      </c>
      <c r="L632" s="40" t="s">
        <v>601</v>
      </c>
    </row>
    <row r="633" spans="2:12" ht="142.5">
      <c r="B633" s="34">
        <v>80131500</v>
      </c>
      <c r="C633" s="35" t="s">
        <v>625</v>
      </c>
      <c r="D633" s="41">
        <v>42750</v>
      </c>
      <c r="E633" s="37" t="s">
        <v>403</v>
      </c>
      <c r="F633" s="37" t="s">
        <v>624</v>
      </c>
      <c r="G633" s="37" t="s">
        <v>596</v>
      </c>
      <c r="H633" s="38">
        <v>3734220</v>
      </c>
      <c r="I633" s="39">
        <v>3734220</v>
      </c>
      <c r="J633" s="37" t="s">
        <v>40</v>
      </c>
      <c r="K633" s="37" t="s">
        <v>40</v>
      </c>
      <c r="L633" s="40" t="s">
        <v>601</v>
      </c>
    </row>
    <row r="634" spans="2:12" ht="42.75">
      <c r="B634" s="34">
        <v>80131500</v>
      </c>
      <c r="C634" s="35" t="s">
        <v>626</v>
      </c>
      <c r="D634" s="41">
        <v>42750</v>
      </c>
      <c r="E634" s="37" t="s">
        <v>403</v>
      </c>
      <c r="F634" s="37" t="s">
        <v>624</v>
      </c>
      <c r="G634" s="37" t="s">
        <v>596</v>
      </c>
      <c r="H634" s="38">
        <v>4500000</v>
      </c>
      <c r="I634" s="39">
        <f t="shared" si="5"/>
        <v>4500000</v>
      </c>
      <c r="J634" s="37" t="s">
        <v>40</v>
      </c>
      <c r="K634" s="37" t="s">
        <v>40</v>
      </c>
      <c r="L634" s="40" t="s">
        <v>601</v>
      </c>
    </row>
    <row r="635" spans="2:12" ht="128.25">
      <c r="B635" s="34">
        <v>43231500</v>
      </c>
      <c r="C635" s="35" t="s">
        <v>627</v>
      </c>
      <c r="D635" s="41">
        <v>42794</v>
      </c>
      <c r="E635" s="37" t="s">
        <v>410</v>
      </c>
      <c r="F635" s="37" t="s">
        <v>624</v>
      </c>
      <c r="G635" s="37" t="s">
        <v>596</v>
      </c>
      <c r="H635" s="38">
        <v>33700000</v>
      </c>
      <c r="I635" s="39">
        <f t="shared" si="5"/>
        <v>33700000</v>
      </c>
      <c r="J635" s="37" t="s">
        <v>40</v>
      </c>
      <c r="K635" s="37" t="s">
        <v>40</v>
      </c>
      <c r="L635" s="40" t="s">
        <v>601</v>
      </c>
    </row>
    <row r="636" spans="2:12" ht="42.75">
      <c r="B636" s="34">
        <v>72100000</v>
      </c>
      <c r="C636" s="35" t="s">
        <v>628</v>
      </c>
      <c r="D636" s="41">
        <v>42794</v>
      </c>
      <c r="E636" s="37" t="s">
        <v>410</v>
      </c>
      <c r="F636" s="37" t="s">
        <v>624</v>
      </c>
      <c r="G636" s="37" t="s">
        <v>596</v>
      </c>
      <c r="H636" s="38">
        <v>20000000</v>
      </c>
      <c r="I636" s="39">
        <f t="shared" si="5"/>
        <v>20000000</v>
      </c>
      <c r="J636" s="37" t="s">
        <v>40</v>
      </c>
      <c r="K636" s="37" t="s">
        <v>40</v>
      </c>
      <c r="L636" s="40" t="s">
        <v>601</v>
      </c>
    </row>
    <row r="637" spans="2:12" ht="85.5">
      <c r="B637" s="34">
        <v>43210000</v>
      </c>
      <c r="C637" s="35" t="s">
        <v>629</v>
      </c>
      <c r="D637" s="41">
        <v>42794</v>
      </c>
      <c r="E637" s="37" t="s">
        <v>410</v>
      </c>
      <c r="F637" s="37" t="s">
        <v>624</v>
      </c>
      <c r="G637" s="37" t="s">
        <v>596</v>
      </c>
      <c r="H637" s="38">
        <v>3000000</v>
      </c>
      <c r="I637" s="39">
        <f t="shared" si="5"/>
        <v>3000000</v>
      </c>
      <c r="J637" s="37" t="s">
        <v>40</v>
      </c>
      <c r="K637" s="37" t="s">
        <v>40</v>
      </c>
      <c r="L637" s="40" t="s">
        <v>601</v>
      </c>
    </row>
    <row r="638" spans="2:12" ht="99.75">
      <c r="B638" s="34">
        <v>43210000</v>
      </c>
      <c r="C638" s="35" t="s">
        <v>630</v>
      </c>
      <c r="D638" s="41">
        <v>42794</v>
      </c>
      <c r="E638" s="37" t="s">
        <v>410</v>
      </c>
      <c r="F638" s="37" t="s">
        <v>624</v>
      </c>
      <c r="G638" s="37" t="s">
        <v>596</v>
      </c>
      <c r="H638" s="38">
        <v>4800000</v>
      </c>
      <c r="I638" s="39">
        <f t="shared" si="5"/>
        <v>4800000</v>
      </c>
      <c r="J638" s="37" t="s">
        <v>40</v>
      </c>
      <c r="K638" s="37" t="s">
        <v>40</v>
      </c>
      <c r="L638" s="40" t="s">
        <v>601</v>
      </c>
    </row>
    <row r="639" spans="2:12" ht="114">
      <c r="B639" s="34">
        <v>43210000</v>
      </c>
      <c r="C639" s="35" t="s">
        <v>631</v>
      </c>
      <c r="D639" s="41">
        <v>42794</v>
      </c>
      <c r="E639" s="37" t="s">
        <v>410</v>
      </c>
      <c r="F639" s="37" t="s">
        <v>624</v>
      </c>
      <c r="G639" s="37" t="s">
        <v>596</v>
      </c>
      <c r="H639" s="38">
        <v>15960000</v>
      </c>
      <c r="I639" s="39">
        <f t="shared" si="5"/>
        <v>15960000</v>
      </c>
      <c r="J639" s="37" t="s">
        <v>40</v>
      </c>
      <c r="K639" s="37" t="s">
        <v>40</v>
      </c>
      <c r="L639" s="40" t="s">
        <v>601</v>
      </c>
    </row>
    <row r="640" spans="2:12" ht="42.75">
      <c r="B640" s="34">
        <v>42000000</v>
      </c>
      <c r="C640" s="35" t="s">
        <v>632</v>
      </c>
      <c r="D640" s="41">
        <v>42794</v>
      </c>
      <c r="E640" s="37" t="s">
        <v>410</v>
      </c>
      <c r="F640" s="37" t="s">
        <v>624</v>
      </c>
      <c r="G640" s="37" t="s">
        <v>596</v>
      </c>
      <c r="H640" s="38">
        <f>15272500+224900</f>
        <v>15497400</v>
      </c>
      <c r="I640" s="39">
        <f t="shared" si="5"/>
        <v>15497400</v>
      </c>
      <c r="J640" s="37" t="s">
        <v>40</v>
      </c>
      <c r="K640" s="37" t="s">
        <v>40</v>
      </c>
      <c r="L640" s="40" t="s">
        <v>601</v>
      </c>
    </row>
    <row r="641" spans="2:12" ht="42.75">
      <c r="B641" s="34">
        <v>45121504</v>
      </c>
      <c r="C641" s="35" t="s">
        <v>633</v>
      </c>
      <c r="D641" s="41">
        <v>42794</v>
      </c>
      <c r="E641" s="37" t="s">
        <v>410</v>
      </c>
      <c r="F641" s="37" t="s">
        <v>624</v>
      </c>
      <c r="G641" s="37" t="s">
        <v>596</v>
      </c>
      <c r="H641" s="38">
        <v>1000000</v>
      </c>
      <c r="I641" s="39">
        <f t="shared" si="5"/>
        <v>1000000</v>
      </c>
      <c r="J641" s="37" t="s">
        <v>40</v>
      </c>
      <c r="K641" s="37" t="s">
        <v>40</v>
      </c>
      <c r="L641" s="40" t="s">
        <v>601</v>
      </c>
    </row>
    <row r="642" spans="2:12" ht="42.75">
      <c r="B642" s="34">
        <v>52000000</v>
      </c>
      <c r="C642" s="35" t="s">
        <v>634</v>
      </c>
      <c r="D642" s="41">
        <v>42794</v>
      </c>
      <c r="E642" s="37" t="s">
        <v>410</v>
      </c>
      <c r="F642" s="37" t="s">
        <v>624</v>
      </c>
      <c r="G642" s="37" t="s">
        <v>596</v>
      </c>
      <c r="H642" s="38">
        <v>310900</v>
      </c>
      <c r="I642" s="39">
        <f t="shared" si="5"/>
        <v>310900</v>
      </c>
      <c r="J642" s="37" t="s">
        <v>40</v>
      </c>
      <c r="K642" s="37" t="s">
        <v>40</v>
      </c>
      <c r="L642" s="40" t="s">
        <v>601</v>
      </c>
    </row>
    <row r="643" spans="2:12" ht="42.75">
      <c r="B643" s="34">
        <v>82000000</v>
      </c>
      <c r="C643" s="35" t="s">
        <v>635</v>
      </c>
      <c r="D643" s="41">
        <v>42825</v>
      </c>
      <c r="E643" s="37" t="s">
        <v>564</v>
      </c>
      <c r="F643" s="37" t="s">
        <v>624</v>
      </c>
      <c r="G643" s="37" t="s">
        <v>596</v>
      </c>
      <c r="H643" s="38">
        <v>12000000</v>
      </c>
      <c r="I643" s="39">
        <f t="shared" si="5"/>
        <v>12000000</v>
      </c>
      <c r="J643" s="37" t="s">
        <v>40</v>
      </c>
      <c r="K643" s="37" t="s">
        <v>40</v>
      </c>
      <c r="L643" s="40" t="s">
        <v>601</v>
      </c>
    </row>
    <row r="644" spans="2:12" ht="42.75">
      <c r="B644" s="34">
        <v>70120000</v>
      </c>
      <c r="C644" s="35" t="s">
        <v>636</v>
      </c>
      <c r="D644" s="41">
        <v>42794</v>
      </c>
      <c r="E644" s="37" t="s">
        <v>410</v>
      </c>
      <c r="F644" s="37" t="s">
        <v>624</v>
      </c>
      <c r="G644" s="37" t="s">
        <v>596</v>
      </c>
      <c r="H644" s="38">
        <v>65000000</v>
      </c>
      <c r="I644" s="39">
        <f t="shared" si="5"/>
        <v>65000000</v>
      </c>
      <c r="J644" s="37" t="s">
        <v>40</v>
      </c>
      <c r="K644" s="37" t="s">
        <v>40</v>
      </c>
      <c r="L644" s="40" t="s">
        <v>601</v>
      </c>
    </row>
    <row r="645" spans="2:12" ht="57">
      <c r="B645" s="34">
        <v>81000000</v>
      </c>
      <c r="C645" s="35" t="s">
        <v>637</v>
      </c>
      <c r="D645" s="41">
        <v>42794</v>
      </c>
      <c r="E645" s="37" t="s">
        <v>410</v>
      </c>
      <c r="F645" s="37" t="s">
        <v>624</v>
      </c>
      <c r="G645" s="37" t="s">
        <v>596</v>
      </c>
      <c r="H645" s="38">
        <v>8000000</v>
      </c>
      <c r="I645" s="39">
        <f t="shared" si="5"/>
        <v>8000000</v>
      </c>
      <c r="J645" s="37" t="s">
        <v>40</v>
      </c>
      <c r="K645" s="37" t="s">
        <v>40</v>
      </c>
      <c r="L645" s="40" t="s">
        <v>601</v>
      </c>
    </row>
    <row r="646" spans="2:12" ht="42.75">
      <c r="B646" s="34">
        <v>85151508</v>
      </c>
      <c r="C646" s="35" t="s">
        <v>638</v>
      </c>
      <c r="D646" s="41">
        <v>42794</v>
      </c>
      <c r="E646" s="37" t="s">
        <v>410</v>
      </c>
      <c r="F646" s="37" t="s">
        <v>624</v>
      </c>
      <c r="G646" s="37" t="s">
        <v>639</v>
      </c>
      <c r="H646" s="38">
        <v>30000000</v>
      </c>
      <c r="I646" s="39">
        <f t="shared" si="5"/>
        <v>30000000</v>
      </c>
      <c r="J646" s="37" t="s">
        <v>40</v>
      </c>
      <c r="K646" s="37" t="s">
        <v>40</v>
      </c>
      <c r="L646" s="40" t="s">
        <v>601</v>
      </c>
    </row>
    <row r="647" spans="2:12" ht="114">
      <c r="B647" s="34">
        <v>76121604</v>
      </c>
      <c r="C647" s="35" t="s">
        <v>640</v>
      </c>
      <c r="D647" s="41">
        <v>42794</v>
      </c>
      <c r="E647" s="37" t="s">
        <v>410</v>
      </c>
      <c r="F647" s="37" t="s">
        <v>624</v>
      </c>
      <c r="G647" s="37" t="s">
        <v>641</v>
      </c>
      <c r="H647" s="38">
        <v>36000000</v>
      </c>
      <c r="I647" s="39">
        <f t="shared" si="5"/>
        <v>36000000</v>
      </c>
      <c r="J647" s="37" t="s">
        <v>40</v>
      </c>
      <c r="K647" s="37" t="s">
        <v>40</v>
      </c>
      <c r="L647" s="40" t="s">
        <v>601</v>
      </c>
    </row>
    <row r="648" spans="2:12" ht="42.75">
      <c r="B648" s="34">
        <v>32101656</v>
      </c>
      <c r="C648" s="35" t="s">
        <v>642</v>
      </c>
      <c r="D648" s="41">
        <v>42794</v>
      </c>
      <c r="E648" s="37" t="s">
        <v>410</v>
      </c>
      <c r="F648" s="37" t="s">
        <v>624</v>
      </c>
      <c r="G648" s="37" t="s">
        <v>596</v>
      </c>
      <c r="H648" s="38">
        <v>200000</v>
      </c>
      <c r="I648" s="39">
        <f t="shared" si="5"/>
        <v>200000</v>
      </c>
      <c r="J648" s="37" t="s">
        <v>40</v>
      </c>
      <c r="K648" s="37" t="s">
        <v>40</v>
      </c>
      <c r="L648" s="40" t="s">
        <v>601</v>
      </c>
    </row>
    <row r="649" spans="2:12" ht="42.75">
      <c r="B649" s="34">
        <v>26000000</v>
      </c>
      <c r="C649" s="35" t="s">
        <v>643</v>
      </c>
      <c r="D649" s="41">
        <v>42794</v>
      </c>
      <c r="E649" s="37" t="s">
        <v>410</v>
      </c>
      <c r="F649" s="37" t="s">
        <v>624</v>
      </c>
      <c r="G649" s="37" t="s">
        <v>596</v>
      </c>
      <c r="H649" s="38">
        <v>1880000</v>
      </c>
      <c r="I649" s="39">
        <f t="shared" si="5"/>
        <v>1880000</v>
      </c>
      <c r="J649" s="37" t="s">
        <v>40</v>
      </c>
      <c r="K649" s="37" t="s">
        <v>40</v>
      </c>
      <c r="L649" s="40" t="s">
        <v>601</v>
      </c>
    </row>
    <row r="650" spans="2:12" ht="42.75">
      <c r="B650" s="34">
        <v>73141707</v>
      </c>
      <c r="C650" s="35" t="s">
        <v>644</v>
      </c>
      <c r="D650" s="41">
        <v>42794</v>
      </c>
      <c r="E650" s="37" t="s">
        <v>410</v>
      </c>
      <c r="F650" s="37" t="s">
        <v>624</v>
      </c>
      <c r="G650" s="37" t="s">
        <v>596</v>
      </c>
      <c r="H650" s="38">
        <v>4190000</v>
      </c>
      <c r="I650" s="39">
        <f t="shared" si="5"/>
        <v>4190000</v>
      </c>
      <c r="J650" s="37" t="s">
        <v>40</v>
      </c>
      <c r="K650" s="37" t="s">
        <v>40</v>
      </c>
      <c r="L650" s="40" t="s">
        <v>601</v>
      </c>
    </row>
    <row r="651" spans="2:12" ht="42.75">
      <c r="B651" s="34">
        <v>73152108</v>
      </c>
      <c r="C651" s="35" t="s">
        <v>645</v>
      </c>
      <c r="D651" s="41">
        <v>42794</v>
      </c>
      <c r="E651" s="37" t="s">
        <v>410</v>
      </c>
      <c r="F651" s="37" t="s">
        <v>624</v>
      </c>
      <c r="G651" s="37" t="s">
        <v>596</v>
      </c>
      <c r="H651" s="38">
        <v>13000000</v>
      </c>
      <c r="I651" s="39">
        <f t="shared" si="5"/>
        <v>13000000</v>
      </c>
      <c r="J651" s="37" t="s">
        <v>40</v>
      </c>
      <c r="K651" s="37" t="s">
        <v>40</v>
      </c>
      <c r="L651" s="40" t="s">
        <v>601</v>
      </c>
    </row>
    <row r="652" spans="2:12" ht="42.75">
      <c r="B652" s="34">
        <v>41000000</v>
      </c>
      <c r="C652" s="35" t="s">
        <v>646</v>
      </c>
      <c r="D652" s="41">
        <v>42794</v>
      </c>
      <c r="E652" s="37" t="s">
        <v>410</v>
      </c>
      <c r="F652" s="37" t="s">
        <v>624</v>
      </c>
      <c r="G652" s="37" t="s">
        <v>596</v>
      </c>
      <c r="H652" s="38">
        <v>6000000</v>
      </c>
      <c r="I652" s="39">
        <f t="shared" si="5"/>
        <v>6000000</v>
      </c>
      <c r="J652" s="37" t="s">
        <v>40</v>
      </c>
      <c r="K652" s="37" t="s">
        <v>40</v>
      </c>
      <c r="L652" s="40" t="s">
        <v>601</v>
      </c>
    </row>
    <row r="653" spans="2:12" ht="57">
      <c r="B653" s="34">
        <v>42000000</v>
      </c>
      <c r="C653" s="35" t="s">
        <v>647</v>
      </c>
      <c r="D653" s="41">
        <v>42794</v>
      </c>
      <c r="E653" s="37" t="s">
        <v>410</v>
      </c>
      <c r="F653" s="37" t="s">
        <v>624</v>
      </c>
      <c r="G653" s="37" t="s">
        <v>596</v>
      </c>
      <c r="H653" s="38">
        <v>850000</v>
      </c>
      <c r="I653" s="39">
        <f t="shared" si="5"/>
        <v>850000</v>
      </c>
      <c r="J653" s="37" t="s">
        <v>40</v>
      </c>
      <c r="K653" s="37" t="s">
        <v>40</v>
      </c>
      <c r="L653" s="40" t="s">
        <v>601</v>
      </c>
    </row>
    <row r="654" spans="2:12" ht="42.75">
      <c r="B654" s="34">
        <v>81000000</v>
      </c>
      <c r="C654" s="35" t="s">
        <v>648</v>
      </c>
      <c r="D654" s="41">
        <v>42794</v>
      </c>
      <c r="E654" s="37" t="s">
        <v>410</v>
      </c>
      <c r="F654" s="37" t="s">
        <v>624</v>
      </c>
      <c r="G654" s="37" t="s">
        <v>596</v>
      </c>
      <c r="H654" s="38">
        <v>1500000</v>
      </c>
      <c r="I654" s="39">
        <f t="shared" si="5"/>
        <v>1500000</v>
      </c>
      <c r="J654" s="37" t="s">
        <v>40</v>
      </c>
      <c r="K654" s="37" t="s">
        <v>40</v>
      </c>
      <c r="L654" s="40" t="s">
        <v>601</v>
      </c>
    </row>
    <row r="655" spans="2:12" ht="42.75">
      <c r="B655" s="34">
        <v>43000000</v>
      </c>
      <c r="C655" s="35" t="s">
        <v>649</v>
      </c>
      <c r="D655" s="41">
        <v>42794</v>
      </c>
      <c r="E655" s="37" t="s">
        <v>410</v>
      </c>
      <c r="F655" s="37" t="s">
        <v>624</v>
      </c>
      <c r="G655" s="37" t="s">
        <v>596</v>
      </c>
      <c r="H655" s="38">
        <v>1200000</v>
      </c>
      <c r="I655" s="39">
        <f t="shared" si="5"/>
        <v>1200000</v>
      </c>
      <c r="J655" s="37" t="s">
        <v>40</v>
      </c>
      <c r="K655" s="37" t="s">
        <v>40</v>
      </c>
      <c r="L655" s="40" t="s">
        <v>601</v>
      </c>
    </row>
    <row r="656" spans="2:12" ht="42.75">
      <c r="B656" s="34">
        <v>10121802</v>
      </c>
      <c r="C656" s="35" t="s">
        <v>650</v>
      </c>
      <c r="D656" s="41">
        <v>42794</v>
      </c>
      <c r="E656" s="37" t="s">
        <v>410</v>
      </c>
      <c r="F656" s="37" t="s">
        <v>624</v>
      </c>
      <c r="G656" s="37" t="s">
        <v>596</v>
      </c>
      <c r="H656" s="38">
        <v>3000000</v>
      </c>
      <c r="I656" s="39">
        <f t="shared" si="5"/>
        <v>3000000</v>
      </c>
      <c r="J656" s="37" t="s">
        <v>40</v>
      </c>
      <c r="K656" s="37" t="s">
        <v>40</v>
      </c>
      <c r="L656" s="40" t="s">
        <v>601</v>
      </c>
    </row>
    <row r="657" spans="2:12" ht="42.75">
      <c r="B657" s="34">
        <v>72000000</v>
      </c>
      <c r="C657" s="35" t="s">
        <v>651</v>
      </c>
      <c r="D657" s="41">
        <v>42794</v>
      </c>
      <c r="E657" s="37" t="s">
        <v>410</v>
      </c>
      <c r="F657" s="37" t="s">
        <v>624</v>
      </c>
      <c r="G657" s="37" t="s">
        <v>596</v>
      </c>
      <c r="H657" s="38">
        <v>20000000</v>
      </c>
      <c r="I657" s="39">
        <f t="shared" si="5"/>
        <v>20000000</v>
      </c>
      <c r="J657" s="37" t="s">
        <v>40</v>
      </c>
      <c r="K657" s="37" t="s">
        <v>40</v>
      </c>
      <c r="L657" s="40" t="s">
        <v>601</v>
      </c>
    </row>
    <row r="658" spans="2:12" ht="57">
      <c r="B658" s="34">
        <v>55100000</v>
      </c>
      <c r="C658" s="35" t="s">
        <v>652</v>
      </c>
      <c r="D658" s="41">
        <v>42794</v>
      </c>
      <c r="E658" s="37" t="s">
        <v>410</v>
      </c>
      <c r="F658" s="37" t="s">
        <v>600</v>
      </c>
      <c r="G658" s="37" t="s">
        <v>596</v>
      </c>
      <c r="H658" s="38">
        <v>52759400</v>
      </c>
      <c r="I658" s="39">
        <f t="shared" si="5"/>
        <v>52759400</v>
      </c>
      <c r="J658" s="37" t="s">
        <v>40</v>
      </c>
      <c r="K658" s="37" t="s">
        <v>40</v>
      </c>
      <c r="L658" s="40" t="s">
        <v>601</v>
      </c>
    </row>
    <row r="659" spans="2:12" ht="42.75">
      <c r="B659" s="34">
        <v>80111600</v>
      </c>
      <c r="C659" s="35" t="s">
        <v>653</v>
      </c>
      <c r="D659" s="41">
        <v>42794</v>
      </c>
      <c r="E659" s="37" t="s">
        <v>410</v>
      </c>
      <c r="F659" s="37" t="s">
        <v>654</v>
      </c>
      <c r="G659" s="37" t="s">
        <v>655</v>
      </c>
      <c r="H659" s="38">
        <v>11000000</v>
      </c>
      <c r="I659" s="39">
        <f>H659</f>
        <v>11000000</v>
      </c>
      <c r="J659" s="37" t="s">
        <v>40</v>
      </c>
      <c r="K659" s="37" t="s">
        <v>40</v>
      </c>
      <c r="L659" s="40" t="s">
        <v>601</v>
      </c>
    </row>
    <row r="660" spans="2:12" ht="171">
      <c r="B660" s="34">
        <v>80111600</v>
      </c>
      <c r="C660" s="35" t="s">
        <v>656</v>
      </c>
      <c r="D660" s="41">
        <v>42772</v>
      </c>
      <c r="E660" s="37" t="s">
        <v>657</v>
      </c>
      <c r="F660" s="37" t="s">
        <v>654</v>
      </c>
      <c r="G660" s="37" t="s">
        <v>596</v>
      </c>
      <c r="H660" s="38">
        <v>23833333.003333334</v>
      </c>
      <c r="I660" s="39">
        <v>23833333.003333334</v>
      </c>
      <c r="J660" s="37" t="s">
        <v>40</v>
      </c>
      <c r="K660" s="37" t="s">
        <v>40</v>
      </c>
      <c r="L660" s="40" t="s">
        <v>601</v>
      </c>
    </row>
    <row r="661" spans="2:12" ht="185.25">
      <c r="B661" s="34">
        <v>80111600</v>
      </c>
      <c r="C661" s="35" t="s">
        <v>658</v>
      </c>
      <c r="D661" s="41">
        <v>42737</v>
      </c>
      <c r="E661" s="37" t="s">
        <v>403</v>
      </c>
      <c r="F661" s="37" t="s">
        <v>654</v>
      </c>
      <c r="G661" s="37" t="s">
        <v>596</v>
      </c>
      <c r="H661" s="38">
        <v>25300000</v>
      </c>
      <c r="I661" s="39">
        <v>25300000</v>
      </c>
      <c r="J661" s="37" t="s">
        <v>40</v>
      </c>
      <c r="K661" s="37" t="s">
        <v>40</v>
      </c>
      <c r="L661" s="40" t="s">
        <v>601</v>
      </c>
    </row>
    <row r="662" spans="2:12" ht="185.25">
      <c r="B662" s="34">
        <v>80111600</v>
      </c>
      <c r="C662" s="35" t="s">
        <v>659</v>
      </c>
      <c r="D662" s="41">
        <v>42737</v>
      </c>
      <c r="E662" s="37" t="s">
        <v>403</v>
      </c>
      <c r="F662" s="37" t="s">
        <v>654</v>
      </c>
      <c r="G662" s="37" t="s">
        <v>596</v>
      </c>
      <c r="H662" s="38">
        <v>11500000</v>
      </c>
      <c r="I662" s="39">
        <v>11500000</v>
      </c>
      <c r="J662" s="37" t="s">
        <v>40</v>
      </c>
      <c r="K662" s="37" t="s">
        <v>40</v>
      </c>
      <c r="L662" s="40" t="s">
        <v>601</v>
      </c>
    </row>
    <row r="663" spans="2:12" ht="171">
      <c r="B663" s="34">
        <v>80111600</v>
      </c>
      <c r="C663" s="35" t="s">
        <v>660</v>
      </c>
      <c r="D663" s="41">
        <v>42737</v>
      </c>
      <c r="E663" s="37" t="s">
        <v>403</v>
      </c>
      <c r="F663" s="37" t="s">
        <v>654</v>
      </c>
      <c r="G663" s="37" t="s">
        <v>596</v>
      </c>
      <c r="H663" s="38">
        <v>26400000</v>
      </c>
      <c r="I663" s="39">
        <v>26400000</v>
      </c>
      <c r="J663" s="37" t="s">
        <v>40</v>
      </c>
      <c r="K663" s="37" t="s">
        <v>40</v>
      </c>
      <c r="L663" s="40" t="s">
        <v>601</v>
      </c>
    </row>
    <row r="664" spans="2:12" ht="199.5">
      <c r="B664" s="34">
        <v>80111600</v>
      </c>
      <c r="C664" s="35" t="s">
        <v>661</v>
      </c>
      <c r="D664" s="41">
        <v>42737</v>
      </c>
      <c r="E664" s="37" t="s">
        <v>403</v>
      </c>
      <c r="F664" s="37" t="s">
        <v>654</v>
      </c>
      <c r="G664" s="37" t="s">
        <v>596</v>
      </c>
      <c r="H664" s="38">
        <v>21600000</v>
      </c>
      <c r="I664" s="39">
        <v>21600000</v>
      </c>
      <c r="J664" s="37" t="s">
        <v>40</v>
      </c>
      <c r="K664" s="37" t="s">
        <v>40</v>
      </c>
      <c r="L664" s="40" t="s">
        <v>601</v>
      </c>
    </row>
    <row r="665" spans="2:12" ht="228">
      <c r="B665" s="34">
        <v>80111600</v>
      </c>
      <c r="C665" s="35" t="s">
        <v>662</v>
      </c>
      <c r="D665" s="41">
        <v>42737</v>
      </c>
      <c r="E665" s="37" t="s">
        <v>403</v>
      </c>
      <c r="F665" s="37" t="s">
        <v>654</v>
      </c>
      <c r="G665" s="37" t="s">
        <v>596</v>
      </c>
      <c r="H665" s="38">
        <v>33600000</v>
      </c>
      <c r="I665" s="39">
        <v>33600000</v>
      </c>
      <c r="J665" s="37" t="s">
        <v>40</v>
      </c>
      <c r="K665" s="37" t="s">
        <v>40</v>
      </c>
      <c r="L665" s="40" t="s">
        <v>601</v>
      </c>
    </row>
    <row r="666" spans="2:12" ht="199.5">
      <c r="B666" s="34">
        <v>80111600</v>
      </c>
      <c r="C666" s="35" t="s">
        <v>663</v>
      </c>
      <c r="D666" s="41">
        <v>42737</v>
      </c>
      <c r="E666" s="37" t="s">
        <v>403</v>
      </c>
      <c r="F666" s="37" t="s">
        <v>654</v>
      </c>
      <c r="G666" s="37" t="s">
        <v>596</v>
      </c>
      <c r="H666" s="38">
        <v>26400000</v>
      </c>
      <c r="I666" s="39">
        <v>26400000</v>
      </c>
      <c r="J666" s="37" t="s">
        <v>40</v>
      </c>
      <c r="K666" s="37" t="s">
        <v>40</v>
      </c>
      <c r="L666" s="40" t="s">
        <v>601</v>
      </c>
    </row>
    <row r="667" spans="2:12" ht="171">
      <c r="B667" s="34">
        <v>80111600</v>
      </c>
      <c r="C667" s="35" t="s">
        <v>664</v>
      </c>
      <c r="D667" s="41">
        <v>42737</v>
      </c>
      <c r="E667" s="37" t="s">
        <v>403</v>
      </c>
      <c r="F667" s="37" t="s">
        <v>654</v>
      </c>
      <c r="G667" s="37" t="s">
        <v>596</v>
      </c>
      <c r="H667" s="38">
        <v>26400000</v>
      </c>
      <c r="I667" s="39">
        <v>26400000</v>
      </c>
      <c r="J667" s="37" t="s">
        <v>40</v>
      </c>
      <c r="K667" s="37" t="s">
        <v>40</v>
      </c>
      <c r="L667" s="40" t="s">
        <v>601</v>
      </c>
    </row>
    <row r="668" spans="2:12" ht="199.5">
      <c r="B668" s="34">
        <v>80111600</v>
      </c>
      <c r="C668" s="35" t="s">
        <v>665</v>
      </c>
      <c r="D668" s="41">
        <v>42737</v>
      </c>
      <c r="E668" s="37" t="s">
        <v>403</v>
      </c>
      <c r="F668" s="37" t="s">
        <v>654</v>
      </c>
      <c r="G668" s="37" t="s">
        <v>596</v>
      </c>
      <c r="H668" s="38">
        <v>26400000</v>
      </c>
      <c r="I668" s="39">
        <v>26400000</v>
      </c>
      <c r="J668" s="37" t="s">
        <v>40</v>
      </c>
      <c r="K668" s="37" t="s">
        <v>40</v>
      </c>
      <c r="L668" s="40" t="s">
        <v>601</v>
      </c>
    </row>
    <row r="669" spans="2:12" ht="199.5">
      <c r="B669" s="34">
        <v>80111600</v>
      </c>
      <c r="C669" s="35" t="s">
        <v>666</v>
      </c>
      <c r="D669" s="41">
        <v>42737</v>
      </c>
      <c r="E669" s="37" t="s">
        <v>403</v>
      </c>
      <c r="F669" s="37" t="s">
        <v>654</v>
      </c>
      <c r="G669" s="37" t="s">
        <v>596</v>
      </c>
      <c r="H669" s="38">
        <v>19200000</v>
      </c>
      <c r="I669" s="39">
        <v>19200000</v>
      </c>
      <c r="J669" s="37" t="s">
        <v>40</v>
      </c>
      <c r="K669" s="37" t="s">
        <v>40</v>
      </c>
      <c r="L669" s="40" t="s">
        <v>601</v>
      </c>
    </row>
    <row r="670" spans="2:12" ht="199.5">
      <c r="B670" s="34">
        <v>80111600</v>
      </c>
      <c r="C670" s="35" t="s">
        <v>667</v>
      </c>
      <c r="D670" s="41">
        <v>42737</v>
      </c>
      <c r="E670" s="37" t="s">
        <v>403</v>
      </c>
      <c r="F670" s="37" t="s">
        <v>654</v>
      </c>
      <c r="G670" s="37" t="s">
        <v>596</v>
      </c>
      <c r="H670" s="38">
        <v>13728000</v>
      </c>
      <c r="I670" s="39">
        <v>13728000</v>
      </c>
      <c r="J670" s="37" t="s">
        <v>40</v>
      </c>
      <c r="K670" s="37" t="s">
        <v>40</v>
      </c>
      <c r="L670" s="40" t="s">
        <v>601</v>
      </c>
    </row>
    <row r="671" spans="2:12" ht="199.5">
      <c r="B671" s="34">
        <v>80111600</v>
      </c>
      <c r="C671" s="35" t="s">
        <v>667</v>
      </c>
      <c r="D671" s="41">
        <v>42737</v>
      </c>
      <c r="E671" s="37" t="s">
        <v>403</v>
      </c>
      <c r="F671" s="37" t="s">
        <v>654</v>
      </c>
      <c r="G671" s="37" t="s">
        <v>596</v>
      </c>
      <c r="H671" s="38">
        <v>13728000</v>
      </c>
      <c r="I671" s="39">
        <v>13728000</v>
      </c>
      <c r="J671" s="37" t="s">
        <v>40</v>
      </c>
      <c r="K671" s="37" t="s">
        <v>40</v>
      </c>
      <c r="L671" s="40" t="s">
        <v>601</v>
      </c>
    </row>
    <row r="672" spans="2:12" ht="199.5">
      <c r="B672" s="34">
        <v>80111600</v>
      </c>
      <c r="C672" s="35" t="s">
        <v>667</v>
      </c>
      <c r="D672" s="41">
        <v>42737</v>
      </c>
      <c r="E672" s="37" t="s">
        <v>403</v>
      </c>
      <c r="F672" s="37" t="s">
        <v>654</v>
      </c>
      <c r="G672" s="37" t="s">
        <v>596</v>
      </c>
      <c r="H672" s="38">
        <v>13728000</v>
      </c>
      <c r="I672" s="39">
        <v>13728000</v>
      </c>
      <c r="J672" s="37" t="s">
        <v>40</v>
      </c>
      <c r="K672" s="37" t="s">
        <v>40</v>
      </c>
      <c r="L672" s="40" t="s">
        <v>601</v>
      </c>
    </row>
    <row r="673" spans="2:12" ht="185.25">
      <c r="B673" s="34">
        <v>80111600</v>
      </c>
      <c r="C673" s="35" t="s">
        <v>668</v>
      </c>
      <c r="D673" s="41">
        <v>42737</v>
      </c>
      <c r="E673" s="37" t="s">
        <v>403</v>
      </c>
      <c r="F673" s="37" t="s">
        <v>654</v>
      </c>
      <c r="G673" s="37" t="s">
        <v>596</v>
      </c>
      <c r="H673" s="38">
        <v>12000000</v>
      </c>
      <c r="I673" s="39">
        <v>12000000</v>
      </c>
      <c r="J673" s="37" t="s">
        <v>40</v>
      </c>
      <c r="K673" s="37" t="s">
        <v>40</v>
      </c>
      <c r="L673" s="40" t="s">
        <v>601</v>
      </c>
    </row>
    <row r="674" spans="2:12" ht="171">
      <c r="B674" s="34">
        <v>80111600</v>
      </c>
      <c r="C674" s="35" t="s">
        <v>669</v>
      </c>
      <c r="D674" s="41">
        <v>42737</v>
      </c>
      <c r="E674" s="37" t="s">
        <v>403</v>
      </c>
      <c r="F674" s="37" t="s">
        <v>654</v>
      </c>
      <c r="G674" s="37" t="s">
        <v>596</v>
      </c>
      <c r="H674" s="38">
        <v>16800000</v>
      </c>
      <c r="I674" s="39">
        <v>16800000</v>
      </c>
      <c r="J674" s="37" t="s">
        <v>40</v>
      </c>
      <c r="K674" s="37" t="s">
        <v>40</v>
      </c>
      <c r="L674" s="40" t="s">
        <v>601</v>
      </c>
    </row>
    <row r="675" spans="2:12" ht="185.25">
      <c r="B675" s="34">
        <v>80111600</v>
      </c>
      <c r="C675" s="35" t="s">
        <v>670</v>
      </c>
      <c r="D675" s="41">
        <v>42737</v>
      </c>
      <c r="E675" s="37" t="s">
        <v>403</v>
      </c>
      <c r="F675" s="37" t="s">
        <v>654</v>
      </c>
      <c r="G675" s="37" t="s">
        <v>596</v>
      </c>
      <c r="H675" s="38">
        <v>31200000</v>
      </c>
      <c r="I675" s="39">
        <v>31200000</v>
      </c>
      <c r="J675" s="37" t="s">
        <v>40</v>
      </c>
      <c r="K675" s="37" t="s">
        <v>40</v>
      </c>
      <c r="L675" s="40" t="s">
        <v>601</v>
      </c>
    </row>
    <row r="676" spans="2:12" ht="171">
      <c r="B676" s="34">
        <v>80111600</v>
      </c>
      <c r="C676" s="35" t="s">
        <v>671</v>
      </c>
      <c r="D676" s="41">
        <v>42737</v>
      </c>
      <c r="E676" s="37" t="s">
        <v>403</v>
      </c>
      <c r="F676" s="37" t="s">
        <v>654</v>
      </c>
      <c r="G676" s="37" t="s">
        <v>596</v>
      </c>
      <c r="H676" s="38">
        <v>31200000</v>
      </c>
      <c r="I676" s="39">
        <v>31200000</v>
      </c>
      <c r="J676" s="37" t="s">
        <v>40</v>
      </c>
      <c r="K676" s="37" t="s">
        <v>40</v>
      </c>
      <c r="L676" s="40" t="s">
        <v>601</v>
      </c>
    </row>
    <row r="677" spans="2:12" ht="185.25">
      <c r="B677" s="34">
        <v>80111600</v>
      </c>
      <c r="C677" s="35" t="s">
        <v>672</v>
      </c>
      <c r="D677" s="41">
        <v>42751</v>
      </c>
      <c r="E677" s="37" t="s">
        <v>673</v>
      </c>
      <c r="F677" s="37" t="s">
        <v>654</v>
      </c>
      <c r="G677" s="37" t="s">
        <v>596</v>
      </c>
      <c r="H677" s="38">
        <v>25300000</v>
      </c>
      <c r="I677" s="39">
        <v>25300000</v>
      </c>
      <c r="J677" s="37" t="s">
        <v>40</v>
      </c>
      <c r="K677" s="37" t="s">
        <v>40</v>
      </c>
      <c r="L677" s="40" t="s">
        <v>601</v>
      </c>
    </row>
    <row r="678" spans="2:12" ht="171">
      <c r="B678" s="34">
        <v>80111600</v>
      </c>
      <c r="C678" s="35" t="s">
        <v>674</v>
      </c>
      <c r="D678" s="41">
        <v>42737</v>
      </c>
      <c r="E678" s="37" t="s">
        <v>403</v>
      </c>
      <c r="F678" s="37" t="s">
        <v>654</v>
      </c>
      <c r="G678" s="37" t="s">
        <v>596</v>
      </c>
      <c r="H678" s="38">
        <v>12000000</v>
      </c>
      <c r="I678" s="39">
        <v>12000000</v>
      </c>
      <c r="J678" s="37" t="s">
        <v>40</v>
      </c>
      <c r="K678" s="37" t="s">
        <v>40</v>
      </c>
      <c r="L678" s="40" t="s">
        <v>601</v>
      </c>
    </row>
    <row r="679" spans="2:12" ht="171">
      <c r="B679" s="34">
        <v>80111600</v>
      </c>
      <c r="C679" s="35" t="s">
        <v>675</v>
      </c>
      <c r="D679" s="41">
        <v>42737</v>
      </c>
      <c r="E679" s="37" t="s">
        <v>403</v>
      </c>
      <c r="F679" s="37" t="s">
        <v>654</v>
      </c>
      <c r="G679" s="37" t="s">
        <v>596</v>
      </c>
      <c r="H679" s="38">
        <v>12000000</v>
      </c>
      <c r="I679" s="39">
        <v>12000000</v>
      </c>
      <c r="J679" s="37" t="s">
        <v>40</v>
      </c>
      <c r="K679" s="37" t="s">
        <v>40</v>
      </c>
      <c r="L679" s="40" t="s">
        <v>601</v>
      </c>
    </row>
    <row r="680" spans="2:12" ht="199.5">
      <c r="B680" s="34">
        <v>80111600</v>
      </c>
      <c r="C680" s="35" t="s">
        <v>676</v>
      </c>
      <c r="D680" s="41">
        <v>42737</v>
      </c>
      <c r="E680" s="37" t="s">
        <v>403</v>
      </c>
      <c r="F680" s="37" t="s">
        <v>654</v>
      </c>
      <c r="G680" s="37" t="s">
        <v>596</v>
      </c>
      <c r="H680" s="38">
        <v>26400000</v>
      </c>
      <c r="I680" s="39">
        <v>26400000</v>
      </c>
      <c r="J680" s="37" t="s">
        <v>40</v>
      </c>
      <c r="K680" s="37" t="s">
        <v>40</v>
      </c>
      <c r="L680" s="40" t="s">
        <v>601</v>
      </c>
    </row>
    <row r="681" spans="2:12" ht="185.25">
      <c r="B681" s="34">
        <v>80111600</v>
      </c>
      <c r="C681" s="35" t="s">
        <v>677</v>
      </c>
      <c r="D681" s="41">
        <v>42737</v>
      </c>
      <c r="E681" s="37" t="s">
        <v>403</v>
      </c>
      <c r="F681" s="37" t="s">
        <v>654</v>
      </c>
      <c r="G681" s="37" t="s">
        <v>596</v>
      </c>
      <c r="H681" s="38">
        <v>26400000</v>
      </c>
      <c r="I681" s="39">
        <v>26400000</v>
      </c>
      <c r="J681" s="37" t="s">
        <v>40</v>
      </c>
      <c r="K681" s="37" t="s">
        <v>40</v>
      </c>
      <c r="L681" s="40" t="s">
        <v>601</v>
      </c>
    </row>
    <row r="682" spans="2:12" ht="171">
      <c r="B682" s="34">
        <v>80111600</v>
      </c>
      <c r="C682" s="35" t="s">
        <v>678</v>
      </c>
      <c r="D682" s="41">
        <v>42737</v>
      </c>
      <c r="E682" s="37" t="s">
        <v>403</v>
      </c>
      <c r="F682" s="37" t="s">
        <v>654</v>
      </c>
      <c r="G682" s="37" t="s">
        <v>596</v>
      </c>
      <c r="H682" s="38">
        <v>12000000</v>
      </c>
      <c r="I682" s="39">
        <v>12000000</v>
      </c>
      <c r="J682" s="37" t="s">
        <v>40</v>
      </c>
      <c r="K682" s="37" t="s">
        <v>40</v>
      </c>
      <c r="L682" s="40" t="s">
        <v>601</v>
      </c>
    </row>
    <row r="683" spans="2:12" ht="185.25">
      <c r="B683" s="34">
        <v>80111600</v>
      </c>
      <c r="C683" s="35" t="s">
        <v>679</v>
      </c>
      <c r="D683" s="41">
        <v>42737</v>
      </c>
      <c r="E683" s="37" t="s">
        <v>403</v>
      </c>
      <c r="F683" s="37" t="s">
        <v>654</v>
      </c>
      <c r="G683" s="37" t="s">
        <v>596</v>
      </c>
      <c r="H683" s="38">
        <v>26400000</v>
      </c>
      <c r="I683" s="39">
        <v>26400000</v>
      </c>
      <c r="J683" s="37" t="s">
        <v>40</v>
      </c>
      <c r="K683" s="37" t="s">
        <v>40</v>
      </c>
      <c r="L683" s="40" t="s">
        <v>601</v>
      </c>
    </row>
    <row r="684" spans="2:12" ht="185.25">
      <c r="B684" s="34">
        <v>80111600</v>
      </c>
      <c r="C684" s="35" t="s">
        <v>680</v>
      </c>
      <c r="D684" s="41">
        <v>42737</v>
      </c>
      <c r="E684" s="37" t="s">
        <v>403</v>
      </c>
      <c r="F684" s="37" t="s">
        <v>654</v>
      </c>
      <c r="G684" s="37" t="s">
        <v>596</v>
      </c>
      <c r="H684" s="38">
        <v>13728000</v>
      </c>
      <c r="I684" s="39">
        <v>13728000</v>
      </c>
      <c r="J684" s="37" t="s">
        <v>40</v>
      </c>
      <c r="K684" s="37" t="s">
        <v>40</v>
      </c>
      <c r="L684" s="40" t="s">
        <v>601</v>
      </c>
    </row>
    <row r="685" spans="2:12" ht="171">
      <c r="B685" s="34">
        <v>80111600</v>
      </c>
      <c r="C685" s="35" t="s">
        <v>681</v>
      </c>
      <c r="D685" s="41">
        <v>42737</v>
      </c>
      <c r="E685" s="37" t="s">
        <v>403</v>
      </c>
      <c r="F685" s="37" t="s">
        <v>654</v>
      </c>
      <c r="G685" s="37" t="s">
        <v>596</v>
      </c>
      <c r="H685" s="38">
        <v>12000000</v>
      </c>
      <c r="I685" s="39">
        <v>12000000</v>
      </c>
      <c r="J685" s="37" t="s">
        <v>40</v>
      </c>
      <c r="K685" s="37" t="s">
        <v>40</v>
      </c>
      <c r="L685" s="40" t="s">
        <v>601</v>
      </c>
    </row>
    <row r="686" spans="2:12" ht="185.25">
      <c r="B686" s="34">
        <v>80111600</v>
      </c>
      <c r="C686" s="35" t="s">
        <v>682</v>
      </c>
      <c r="D686" s="41">
        <v>42737</v>
      </c>
      <c r="E686" s="37" t="s">
        <v>403</v>
      </c>
      <c r="F686" s="37" t="s">
        <v>654</v>
      </c>
      <c r="G686" s="37" t="s">
        <v>596</v>
      </c>
      <c r="H686" s="38">
        <v>26400000</v>
      </c>
      <c r="I686" s="39">
        <v>26400000</v>
      </c>
      <c r="J686" s="37" t="s">
        <v>40</v>
      </c>
      <c r="K686" s="37" t="s">
        <v>40</v>
      </c>
      <c r="L686" s="40" t="s">
        <v>601</v>
      </c>
    </row>
    <row r="687" spans="2:12" ht="171">
      <c r="B687" s="34">
        <v>80111600</v>
      </c>
      <c r="C687" s="35" t="s">
        <v>683</v>
      </c>
      <c r="D687" s="41">
        <v>42737</v>
      </c>
      <c r="E687" s="37" t="s">
        <v>403</v>
      </c>
      <c r="F687" s="37" t="s">
        <v>654</v>
      </c>
      <c r="G687" s="37" t="s">
        <v>596</v>
      </c>
      <c r="H687" s="38">
        <v>12000000</v>
      </c>
      <c r="I687" s="39">
        <v>12000000</v>
      </c>
      <c r="J687" s="37" t="s">
        <v>40</v>
      </c>
      <c r="K687" s="37" t="s">
        <v>40</v>
      </c>
      <c r="L687" s="40" t="s">
        <v>601</v>
      </c>
    </row>
    <row r="688" spans="2:12" ht="171">
      <c r="B688" s="34">
        <v>80111600</v>
      </c>
      <c r="C688" s="35" t="s">
        <v>684</v>
      </c>
      <c r="D688" s="41">
        <v>42737</v>
      </c>
      <c r="E688" s="37" t="s">
        <v>403</v>
      </c>
      <c r="F688" s="37" t="s">
        <v>654</v>
      </c>
      <c r="G688" s="37" t="s">
        <v>639</v>
      </c>
      <c r="H688" s="38">
        <v>26400000</v>
      </c>
      <c r="I688" s="39">
        <v>26400000</v>
      </c>
      <c r="J688" s="37" t="s">
        <v>40</v>
      </c>
      <c r="K688" s="37" t="s">
        <v>40</v>
      </c>
      <c r="L688" s="40" t="s">
        <v>601</v>
      </c>
    </row>
    <row r="689" spans="2:12" ht="156.75">
      <c r="B689" s="34">
        <v>80111600</v>
      </c>
      <c r="C689" s="35" t="s">
        <v>685</v>
      </c>
      <c r="D689" s="41">
        <v>42737</v>
      </c>
      <c r="E689" s="37" t="s">
        <v>403</v>
      </c>
      <c r="F689" s="37" t="s">
        <v>654</v>
      </c>
      <c r="G689" s="37" t="s">
        <v>596</v>
      </c>
      <c r="H689" s="38">
        <v>12000000</v>
      </c>
      <c r="I689" s="39">
        <v>12000000</v>
      </c>
      <c r="J689" s="37" t="s">
        <v>40</v>
      </c>
      <c r="K689" s="37" t="s">
        <v>40</v>
      </c>
      <c r="L689" s="40" t="s">
        <v>601</v>
      </c>
    </row>
    <row r="690" spans="2:12" ht="156.75">
      <c r="B690" s="34">
        <v>80111600</v>
      </c>
      <c r="C690" s="35" t="s">
        <v>686</v>
      </c>
      <c r="D690" s="41">
        <v>42737</v>
      </c>
      <c r="E690" s="37" t="s">
        <v>403</v>
      </c>
      <c r="F690" s="37" t="s">
        <v>654</v>
      </c>
      <c r="G690" s="37" t="s">
        <v>596</v>
      </c>
      <c r="H690" s="38">
        <v>26400000</v>
      </c>
      <c r="I690" s="39">
        <v>26400000</v>
      </c>
      <c r="J690" s="37" t="s">
        <v>40</v>
      </c>
      <c r="K690" s="37" t="s">
        <v>40</v>
      </c>
      <c r="L690" s="40" t="s">
        <v>601</v>
      </c>
    </row>
    <row r="691" spans="2:12" ht="156.75">
      <c r="B691" s="34">
        <v>80111600</v>
      </c>
      <c r="C691" s="35" t="s">
        <v>687</v>
      </c>
      <c r="D691" s="41">
        <v>42737</v>
      </c>
      <c r="E691" s="37" t="s">
        <v>403</v>
      </c>
      <c r="F691" s="37" t="s">
        <v>654</v>
      </c>
      <c r="G691" s="37" t="s">
        <v>596</v>
      </c>
      <c r="H691" s="38">
        <v>26400000</v>
      </c>
      <c r="I691" s="39">
        <v>26400000</v>
      </c>
      <c r="J691" s="37" t="s">
        <v>40</v>
      </c>
      <c r="K691" s="37" t="s">
        <v>40</v>
      </c>
      <c r="L691" s="40" t="s">
        <v>601</v>
      </c>
    </row>
    <row r="692" spans="2:12" ht="142.5">
      <c r="B692" s="34">
        <v>80111600</v>
      </c>
      <c r="C692" s="35" t="s">
        <v>688</v>
      </c>
      <c r="D692" s="41">
        <v>42737</v>
      </c>
      <c r="E692" s="37" t="s">
        <v>403</v>
      </c>
      <c r="F692" s="37" t="s">
        <v>654</v>
      </c>
      <c r="G692" s="37" t="s">
        <v>596</v>
      </c>
      <c r="H692" s="38">
        <v>26400000</v>
      </c>
      <c r="I692" s="39">
        <v>26400000</v>
      </c>
      <c r="J692" s="37" t="s">
        <v>40</v>
      </c>
      <c r="K692" s="37" t="s">
        <v>40</v>
      </c>
      <c r="L692" s="40" t="s">
        <v>601</v>
      </c>
    </row>
    <row r="693" spans="2:12" ht="171">
      <c r="B693" s="34">
        <v>80111600</v>
      </c>
      <c r="C693" s="35" t="s">
        <v>689</v>
      </c>
      <c r="D693" s="41">
        <v>42737</v>
      </c>
      <c r="E693" s="37" t="s">
        <v>403</v>
      </c>
      <c r="F693" s="37" t="s">
        <v>654</v>
      </c>
      <c r="G693" s="37" t="s">
        <v>639</v>
      </c>
      <c r="H693" s="38">
        <v>19200000</v>
      </c>
      <c r="I693" s="39">
        <v>19200000</v>
      </c>
      <c r="J693" s="37" t="s">
        <v>40</v>
      </c>
      <c r="K693" s="37" t="s">
        <v>40</v>
      </c>
      <c r="L693" s="40" t="s">
        <v>601</v>
      </c>
    </row>
    <row r="694" spans="2:12" ht="156.75">
      <c r="B694" s="34">
        <v>80111600</v>
      </c>
      <c r="C694" s="35" t="s">
        <v>690</v>
      </c>
      <c r="D694" s="41">
        <v>42737</v>
      </c>
      <c r="E694" s="37" t="s">
        <v>403</v>
      </c>
      <c r="F694" s="37" t="s">
        <v>654</v>
      </c>
      <c r="G694" s="37" t="s">
        <v>639</v>
      </c>
      <c r="H694" s="38">
        <v>26400000</v>
      </c>
      <c r="I694" s="39">
        <v>26400000</v>
      </c>
      <c r="J694" s="37" t="s">
        <v>40</v>
      </c>
      <c r="K694" s="37" t="s">
        <v>40</v>
      </c>
      <c r="L694" s="40" t="s">
        <v>601</v>
      </c>
    </row>
    <row r="695" spans="2:12" ht="142.5">
      <c r="B695" s="34">
        <v>80111600</v>
      </c>
      <c r="C695" s="35" t="s">
        <v>691</v>
      </c>
      <c r="D695" s="41">
        <v>42737</v>
      </c>
      <c r="E695" s="37" t="s">
        <v>403</v>
      </c>
      <c r="F695" s="37" t="s">
        <v>654</v>
      </c>
      <c r="G695" s="37" t="s">
        <v>639</v>
      </c>
      <c r="H695" s="38">
        <v>26400000</v>
      </c>
      <c r="I695" s="39">
        <v>26400000</v>
      </c>
      <c r="J695" s="37" t="s">
        <v>40</v>
      </c>
      <c r="K695" s="37" t="s">
        <v>40</v>
      </c>
      <c r="L695" s="40" t="s">
        <v>601</v>
      </c>
    </row>
    <row r="696" spans="2:12" ht="171">
      <c r="B696" s="34">
        <v>80111600</v>
      </c>
      <c r="C696" s="35" t="s">
        <v>692</v>
      </c>
      <c r="D696" s="41">
        <v>42772</v>
      </c>
      <c r="E696" s="37" t="s">
        <v>657</v>
      </c>
      <c r="F696" s="37" t="s">
        <v>654</v>
      </c>
      <c r="G696" s="37" t="s">
        <v>639</v>
      </c>
      <c r="H696" s="38">
        <v>17333333</v>
      </c>
      <c r="I696" s="39">
        <v>17333333</v>
      </c>
      <c r="J696" s="37" t="s">
        <v>40</v>
      </c>
      <c r="K696" s="37" t="s">
        <v>40</v>
      </c>
      <c r="L696" s="40" t="s">
        <v>601</v>
      </c>
    </row>
    <row r="697" spans="2:12" ht="156.75">
      <c r="B697" s="34">
        <v>80111600</v>
      </c>
      <c r="C697" s="35" t="s">
        <v>693</v>
      </c>
      <c r="D697" s="41">
        <v>42737</v>
      </c>
      <c r="E697" s="37" t="s">
        <v>403</v>
      </c>
      <c r="F697" s="37" t="s">
        <v>654</v>
      </c>
      <c r="G697" s="37" t="s">
        <v>639</v>
      </c>
      <c r="H697" s="38">
        <v>26400000</v>
      </c>
      <c r="I697" s="39">
        <v>26400000</v>
      </c>
      <c r="J697" s="37" t="s">
        <v>40</v>
      </c>
      <c r="K697" s="37" t="s">
        <v>40</v>
      </c>
      <c r="L697" s="40" t="s">
        <v>601</v>
      </c>
    </row>
    <row r="698" spans="2:12" ht="171">
      <c r="B698" s="34">
        <v>80111600</v>
      </c>
      <c r="C698" s="35" t="s">
        <v>694</v>
      </c>
      <c r="D698" s="41">
        <v>42737</v>
      </c>
      <c r="E698" s="37" t="s">
        <v>403</v>
      </c>
      <c r="F698" s="37" t="s">
        <v>654</v>
      </c>
      <c r="G698" s="37" t="s">
        <v>379</v>
      </c>
      <c r="H698" s="38">
        <v>16800000</v>
      </c>
      <c r="I698" s="39">
        <v>16800000</v>
      </c>
      <c r="J698" s="37" t="s">
        <v>40</v>
      </c>
      <c r="K698" s="37" t="s">
        <v>40</v>
      </c>
      <c r="L698" s="40" t="s">
        <v>601</v>
      </c>
    </row>
    <row r="699" spans="2:12" ht="199.5">
      <c r="B699" s="34">
        <v>80111600</v>
      </c>
      <c r="C699" s="35" t="s">
        <v>695</v>
      </c>
      <c r="D699" s="41">
        <v>42737</v>
      </c>
      <c r="E699" s="37" t="s">
        <v>403</v>
      </c>
      <c r="F699" s="37" t="s">
        <v>654</v>
      </c>
      <c r="G699" s="37" t="s">
        <v>379</v>
      </c>
      <c r="H699" s="38">
        <v>19200000</v>
      </c>
      <c r="I699" s="39">
        <v>19200000</v>
      </c>
      <c r="J699" s="37" t="s">
        <v>40</v>
      </c>
      <c r="K699" s="37" t="s">
        <v>40</v>
      </c>
      <c r="L699" s="40" t="s">
        <v>601</v>
      </c>
    </row>
    <row r="700" spans="2:12" ht="185.25">
      <c r="B700" s="34">
        <v>80111600</v>
      </c>
      <c r="C700" s="35" t="s">
        <v>696</v>
      </c>
      <c r="D700" s="41">
        <v>42737</v>
      </c>
      <c r="E700" s="37" t="s">
        <v>697</v>
      </c>
      <c r="F700" s="37" t="s">
        <v>654</v>
      </c>
      <c r="G700" s="37" t="s">
        <v>698</v>
      </c>
      <c r="H700" s="38">
        <v>7000000</v>
      </c>
      <c r="I700" s="39">
        <v>7000000</v>
      </c>
      <c r="J700" s="37" t="s">
        <v>40</v>
      </c>
      <c r="K700" s="37" t="s">
        <v>40</v>
      </c>
      <c r="L700" s="40" t="s">
        <v>601</v>
      </c>
    </row>
    <row r="701" spans="2:12" ht="156.75">
      <c r="B701" s="34">
        <v>80111600</v>
      </c>
      <c r="C701" s="35" t="s">
        <v>699</v>
      </c>
      <c r="D701" s="41">
        <v>42751</v>
      </c>
      <c r="E701" s="37" t="s">
        <v>673</v>
      </c>
      <c r="F701" s="37" t="s">
        <v>654</v>
      </c>
      <c r="G701" s="37" t="s">
        <v>596</v>
      </c>
      <c r="H701" s="38">
        <v>25300000</v>
      </c>
      <c r="I701" s="39">
        <v>25300000</v>
      </c>
      <c r="J701" s="37" t="s">
        <v>40</v>
      </c>
      <c r="K701" s="37" t="s">
        <v>40</v>
      </c>
      <c r="L701" s="40" t="s">
        <v>601</v>
      </c>
    </row>
    <row r="702" spans="2:12" ht="156.75">
      <c r="B702" s="34">
        <v>80111600</v>
      </c>
      <c r="C702" s="35" t="s">
        <v>700</v>
      </c>
      <c r="D702" s="41">
        <v>42751</v>
      </c>
      <c r="E702" s="37" t="s">
        <v>673</v>
      </c>
      <c r="F702" s="37" t="s">
        <v>654</v>
      </c>
      <c r="G702" s="37" t="s">
        <v>596</v>
      </c>
      <c r="H702" s="38">
        <v>25300000</v>
      </c>
      <c r="I702" s="39">
        <v>25300000</v>
      </c>
      <c r="J702" s="37" t="s">
        <v>40</v>
      </c>
      <c r="K702" s="37" t="s">
        <v>40</v>
      </c>
      <c r="L702" s="40" t="s">
        <v>601</v>
      </c>
    </row>
    <row r="703" spans="2:12" ht="156.75">
      <c r="B703" s="34">
        <v>80111600</v>
      </c>
      <c r="C703" s="35" t="s">
        <v>701</v>
      </c>
      <c r="D703" s="41">
        <v>42737</v>
      </c>
      <c r="E703" s="37" t="s">
        <v>403</v>
      </c>
      <c r="F703" s="37" t="s">
        <v>654</v>
      </c>
      <c r="G703" s="37" t="s">
        <v>596</v>
      </c>
      <c r="H703" s="38">
        <v>26400000</v>
      </c>
      <c r="I703" s="39">
        <v>26400000</v>
      </c>
      <c r="J703" s="37" t="s">
        <v>40</v>
      </c>
      <c r="K703" s="37" t="s">
        <v>40</v>
      </c>
      <c r="L703" s="40" t="s">
        <v>601</v>
      </c>
    </row>
    <row r="704" spans="2:12" ht="156.75">
      <c r="B704" s="34">
        <v>80111600</v>
      </c>
      <c r="C704" s="35" t="s">
        <v>702</v>
      </c>
      <c r="D704" s="41">
        <v>42751</v>
      </c>
      <c r="E704" s="37" t="s">
        <v>673</v>
      </c>
      <c r="F704" s="37" t="s">
        <v>654</v>
      </c>
      <c r="G704" s="37" t="s">
        <v>596</v>
      </c>
      <c r="H704" s="38">
        <v>25300000</v>
      </c>
      <c r="I704" s="39">
        <v>25300000</v>
      </c>
      <c r="J704" s="37" t="s">
        <v>40</v>
      </c>
      <c r="K704" s="37" t="s">
        <v>40</v>
      </c>
      <c r="L704" s="40" t="s">
        <v>601</v>
      </c>
    </row>
    <row r="705" spans="2:12" ht="185.25">
      <c r="B705" s="34">
        <v>80111600</v>
      </c>
      <c r="C705" s="35" t="s">
        <v>703</v>
      </c>
      <c r="D705" s="41">
        <v>42737</v>
      </c>
      <c r="E705" s="37" t="s">
        <v>403</v>
      </c>
      <c r="F705" s="37" t="s">
        <v>654</v>
      </c>
      <c r="G705" s="37" t="s">
        <v>596</v>
      </c>
      <c r="H705" s="38">
        <v>16800000</v>
      </c>
      <c r="I705" s="39">
        <v>16800000</v>
      </c>
      <c r="J705" s="37" t="s">
        <v>40</v>
      </c>
      <c r="K705" s="37" t="s">
        <v>40</v>
      </c>
      <c r="L705" s="40" t="s">
        <v>601</v>
      </c>
    </row>
    <row r="706" spans="2:12" ht="185.25">
      <c r="B706" s="34">
        <v>80111600</v>
      </c>
      <c r="C706" s="35" t="s">
        <v>704</v>
      </c>
      <c r="D706" s="41">
        <v>42751</v>
      </c>
      <c r="E706" s="37" t="s">
        <v>403</v>
      </c>
      <c r="F706" s="37" t="s">
        <v>654</v>
      </c>
      <c r="G706" s="37" t="s">
        <v>596</v>
      </c>
      <c r="H706" s="38">
        <v>11500000</v>
      </c>
      <c r="I706" s="39">
        <v>11500000</v>
      </c>
      <c r="J706" s="37" t="s">
        <v>40</v>
      </c>
      <c r="K706" s="37" t="s">
        <v>40</v>
      </c>
      <c r="L706" s="40" t="s">
        <v>601</v>
      </c>
    </row>
    <row r="707" spans="2:12" ht="171">
      <c r="B707" s="34">
        <v>80111600</v>
      </c>
      <c r="C707" s="35" t="s">
        <v>705</v>
      </c>
      <c r="D707" s="41">
        <v>42751</v>
      </c>
      <c r="E707" s="37" t="s">
        <v>673</v>
      </c>
      <c r="F707" s="37" t="s">
        <v>654</v>
      </c>
      <c r="G707" s="37" t="s">
        <v>596</v>
      </c>
      <c r="H707" s="38">
        <v>29900000</v>
      </c>
      <c r="I707" s="39">
        <v>29900000</v>
      </c>
      <c r="J707" s="37" t="s">
        <v>40</v>
      </c>
      <c r="K707" s="37" t="s">
        <v>40</v>
      </c>
      <c r="L707" s="40" t="s">
        <v>601</v>
      </c>
    </row>
    <row r="708" spans="2:12" ht="171">
      <c r="B708" s="34">
        <v>80111600</v>
      </c>
      <c r="C708" s="35" t="s">
        <v>706</v>
      </c>
      <c r="D708" s="41">
        <v>42751</v>
      </c>
      <c r="E708" s="37" t="s">
        <v>673</v>
      </c>
      <c r="F708" s="37" t="s">
        <v>654</v>
      </c>
      <c r="G708" s="37" t="s">
        <v>596</v>
      </c>
      <c r="H708" s="38">
        <v>18400000</v>
      </c>
      <c r="I708" s="39">
        <v>18400000</v>
      </c>
      <c r="J708" s="37" t="s">
        <v>40</v>
      </c>
      <c r="K708" s="37" t="s">
        <v>40</v>
      </c>
      <c r="L708" s="40" t="s">
        <v>601</v>
      </c>
    </row>
    <row r="709" spans="2:12" ht="171">
      <c r="B709" s="34">
        <v>80111600</v>
      </c>
      <c r="C709" s="35" t="s">
        <v>707</v>
      </c>
      <c r="D709" s="41">
        <v>42751</v>
      </c>
      <c r="E709" s="37" t="s">
        <v>673</v>
      </c>
      <c r="F709" s="37" t="s">
        <v>654</v>
      </c>
      <c r="G709" s="37" t="s">
        <v>596</v>
      </c>
      <c r="H709" s="38">
        <v>11500000</v>
      </c>
      <c r="I709" s="39">
        <v>11500000</v>
      </c>
      <c r="J709" s="37" t="s">
        <v>40</v>
      </c>
      <c r="K709" s="37" t="s">
        <v>40</v>
      </c>
      <c r="L709" s="40" t="s">
        <v>601</v>
      </c>
    </row>
    <row r="710" spans="2:12" ht="185.25">
      <c r="B710" s="34">
        <v>80111600</v>
      </c>
      <c r="C710" s="35" t="s">
        <v>708</v>
      </c>
      <c r="D710" s="41">
        <v>42751</v>
      </c>
      <c r="E710" s="37" t="s">
        <v>673</v>
      </c>
      <c r="F710" s="37" t="s">
        <v>654</v>
      </c>
      <c r="G710" s="37" t="s">
        <v>596</v>
      </c>
      <c r="H710" s="38">
        <v>25300000</v>
      </c>
      <c r="I710" s="39">
        <v>25300000</v>
      </c>
      <c r="J710" s="37" t="s">
        <v>40</v>
      </c>
      <c r="K710" s="37" t="s">
        <v>40</v>
      </c>
      <c r="L710" s="40" t="s">
        <v>601</v>
      </c>
    </row>
    <row r="711" spans="2:12" ht="185.25">
      <c r="B711" s="34">
        <v>80111600</v>
      </c>
      <c r="C711" s="35" t="s">
        <v>709</v>
      </c>
      <c r="D711" s="41">
        <v>42751</v>
      </c>
      <c r="E711" s="37" t="s">
        <v>673</v>
      </c>
      <c r="F711" s="37" t="s">
        <v>654</v>
      </c>
      <c r="G711" s="37" t="s">
        <v>596</v>
      </c>
      <c r="H711" s="38">
        <v>25300000</v>
      </c>
      <c r="I711" s="39">
        <v>25300000</v>
      </c>
      <c r="J711" s="37" t="s">
        <v>40</v>
      </c>
      <c r="K711" s="37" t="s">
        <v>40</v>
      </c>
      <c r="L711" s="40" t="s">
        <v>601</v>
      </c>
    </row>
    <row r="712" spans="2:12" ht="185.25">
      <c r="B712" s="34">
        <v>80111600</v>
      </c>
      <c r="C712" s="35" t="s">
        <v>710</v>
      </c>
      <c r="D712" s="41">
        <v>42751</v>
      </c>
      <c r="E712" s="37" t="s">
        <v>673</v>
      </c>
      <c r="F712" s="37" t="s">
        <v>654</v>
      </c>
      <c r="G712" s="37" t="s">
        <v>711</v>
      </c>
      <c r="H712" s="38">
        <v>25300000</v>
      </c>
      <c r="I712" s="39">
        <v>25300000</v>
      </c>
      <c r="J712" s="37" t="s">
        <v>40</v>
      </c>
      <c r="K712" s="37" t="s">
        <v>40</v>
      </c>
      <c r="L712" s="40" t="s">
        <v>601</v>
      </c>
    </row>
    <row r="713" spans="2:12" ht="171">
      <c r="B713" s="34">
        <v>80111600</v>
      </c>
      <c r="C713" s="35" t="s">
        <v>712</v>
      </c>
      <c r="D713" s="41">
        <v>42751</v>
      </c>
      <c r="E713" s="37" t="s">
        <v>673</v>
      </c>
      <c r="F713" s="37" t="s">
        <v>654</v>
      </c>
      <c r="G713" s="37" t="s">
        <v>596</v>
      </c>
      <c r="H713" s="38">
        <v>25300000</v>
      </c>
      <c r="I713" s="39">
        <v>25300000</v>
      </c>
      <c r="J713" s="37" t="s">
        <v>40</v>
      </c>
      <c r="K713" s="37" t="s">
        <v>40</v>
      </c>
      <c r="L713" s="40" t="s">
        <v>601</v>
      </c>
    </row>
    <row r="714" spans="2:12" ht="171">
      <c r="B714" s="34">
        <v>80111600</v>
      </c>
      <c r="C714" s="35" t="s">
        <v>713</v>
      </c>
      <c r="D714" s="41">
        <v>42751</v>
      </c>
      <c r="E714" s="37" t="s">
        <v>673</v>
      </c>
      <c r="F714" s="37" t="s">
        <v>654</v>
      </c>
      <c r="G714" s="37" t="s">
        <v>596</v>
      </c>
      <c r="H714" s="38">
        <v>32200000</v>
      </c>
      <c r="I714" s="39">
        <v>32200000</v>
      </c>
      <c r="J714" s="37" t="s">
        <v>40</v>
      </c>
      <c r="K714" s="37" t="s">
        <v>40</v>
      </c>
      <c r="L714" s="40" t="s">
        <v>601</v>
      </c>
    </row>
    <row r="715" spans="2:12" ht="171">
      <c r="B715" s="34">
        <v>80111600</v>
      </c>
      <c r="C715" s="35" t="s">
        <v>714</v>
      </c>
      <c r="D715" s="41">
        <v>42751</v>
      </c>
      <c r="E715" s="37" t="s">
        <v>673</v>
      </c>
      <c r="F715" s="37" t="s">
        <v>654</v>
      </c>
      <c r="G715" s="37" t="s">
        <v>379</v>
      </c>
      <c r="H715" s="38">
        <v>18400000</v>
      </c>
      <c r="I715" s="39">
        <v>18400000</v>
      </c>
      <c r="J715" s="37" t="s">
        <v>40</v>
      </c>
      <c r="K715" s="37" t="s">
        <v>40</v>
      </c>
      <c r="L715" s="40" t="s">
        <v>601</v>
      </c>
    </row>
    <row r="716" spans="2:12" ht="171">
      <c r="B716" s="34">
        <v>80111600</v>
      </c>
      <c r="C716" s="35" t="s">
        <v>715</v>
      </c>
      <c r="D716" s="41">
        <v>42751</v>
      </c>
      <c r="E716" s="37" t="s">
        <v>673</v>
      </c>
      <c r="F716" s="37" t="s">
        <v>654</v>
      </c>
      <c r="G716" s="37" t="s">
        <v>379</v>
      </c>
      <c r="H716" s="38">
        <v>18400000</v>
      </c>
      <c r="I716" s="39">
        <v>18400000</v>
      </c>
      <c r="J716" s="37" t="s">
        <v>40</v>
      </c>
      <c r="K716" s="37" t="s">
        <v>40</v>
      </c>
      <c r="L716" s="40" t="s">
        <v>601</v>
      </c>
    </row>
    <row r="717" spans="2:12" ht="171">
      <c r="B717" s="34">
        <v>80111600</v>
      </c>
      <c r="C717" s="35" t="s">
        <v>714</v>
      </c>
      <c r="D717" s="41">
        <v>42751</v>
      </c>
      <c r="E717" s="37" t="s">
        <v>673</v>
      </c>
      <c r="F717" s="37" t="s">
        <v>654</v>
      </c>
      <c r="G717" s="37" t="s">
        <v>379</v>
      </c>
      <c r="H717" s="38">
        <v>18400000</v>
      </c>
      <c r="I717" s="39">
        <v>18400000</v>
      </c>
      <c r="J717" s="37" t="s">
        <v>40</v>
      </c>
      <c r="K717" s="37" t="s">
        <v>40</v>
      </c>
      <c r="L717" s="40" t="s">
        <v>601</v>
      </c>
    </row>
    <row r="718" spans="2:12" ht="171">
      <c r="B718" s="34">
        <v>80111600</v>
      </c>
      <c r="C718" s="35" t="s">
        <v>715</v>
      </c>
      <c r="D718" s="41">
        <v>42751</v>
      </c>
      <c r="E718" s="37" t="s">
        <v>673</v>
      </c>
      <c r="F718" s="37" t="s">
        <v>654</v>
      </c>
      <c r="G718" s="37" t="s">
        <v>379</v>
      </c>
      <c r="H718" s="38">
        <v>18400000</v>
      </c>
      <c r="I718" s="39">
        <v>18400000</v>
      </c>
      <c r="J718" s="37" t="s">
        <v>40</v>
      </c>
      <c r="K718" s="37" t="s">
        <v>40</v>
      </c>
      <c r="L718" s="40" t="s">
        <v>601</v>
      </c>
    </row>
    <row r="719" spans="2:12" ht="171">
      <c r="B719" s="34">
        <v>80111600</v>
      </c>
      <c r="C719" s="35" t="s">
        <v>714</v>
      </c>
      <c r="D719" s="41">
        <v>42751</v>
      </c>
      <c r="E719" s="37" t="s">
        <v>673</v>
      </c>
      <c r="F719" s="37" t="s">
        <v>654</v>
      </c>
      <c r="G719" s="37" t="s">
        <v>379</v>
      </c>
      <c r="H719" s="38">
        <v>18400000</v>
      </c>
      <c r="I719" s="39">
        <v>18400000</v>
      </c>
      <c r="J719" s="37" t="s">
        <v>40</v>
      </c>
      <c r="K719" s="37" t="s">
        <v>40</v>
      </c>
      <c r="L719" s="40" t="s">
        <v>601</v>
      </c>
    </row>
    <row r="720" spans="2:12" ht="171">
      <c r="B720" s="34">
        <v>80111600</v>
      </c>
      <c r="C720" s="35" t="s">
        <v>714</v>
      </c>
      <c r="D720" s="41">
        <v>42751</v>
      </c>
      <c r="E720" s="37" t="s">
        <v>673</v>
      </c>
      <c r="F720" s="37" t="s">
        <v>654</v>
      </c>
      <c r="G720" s="37" t="s">
        <v>379</v>
      </c>
      <c r="H720" s="38">
        <v>18400000</v>
      </c>
      <c r="I720" s="39">
        <v>18400000</v>
      </c>
      <c r="J720" s="37" t="s">
        <v>40</v>
      </c>
      <c r="K720" s="37" t="s">
        <v>40</v>
      </c>
      <c r="L720" s="40" t="s">
        <v>601</v>
      </c>
    </row>
    <row r="721" spans="2:12" ht="171">
      <c r="B721" s="34">
        <v>80111600</v>
      </c>
      <c r="C721" s="35" t="s">
        <v>714</v>
      </c>
      <c r="D721" s="41">
        <v>42751</v>
      </c>
      <c r="E721" s="37" t="s">
        <v>673</v>
      </c>
      <c r="F721" s="37" t="s">
        <v>654</v>
      </c>
      <c r="G721" s="37" t="s">
        <v>379</v>
      </c>
      <c r="H721" s="38">
        <v>18400000</v>
      </c>
      <c r="I721" s="39">
        <v>18400000</v>
      </c>
      <c r="J721" s="37" t="s">
        <v>40</v>
      </c>
      <c r="K721" s="37" t="s">
        <v>40</v>
      </c>
      <c r="L721" s="40" t="s">
        <v>601</v>
      </c>
    </row>
    <row r="722" spans="2:12" ht="142.5">
      <c r="B722" s="34">
        <v>80111600</v>
      </c>
      <c r="C722" s="35" t="s">
        <v>716</v>
      </c>
      <c r="D722" s="41">
        <v>42751</v>
      </c>
      <c r="E722" s="37" t="s">
        <v>673</v>
      </c>
      <c r="F722" s="37" t="s">
        <v>654</v>
      </c>
      <c r="G722" s="37" t="s">
        <v>717</v>
      </c>
      <c r="H722" s="38">
        <v>25300000</v>
      </c>
      <c r="I722" s="39">
        <v>25300000</v>
      </c>
      <c r="J722" s="37" t="s">
        <v>40</v>
      </c>
      <c r="K722" s="37" t="s">
        <v>40</v>
      </c>
      <c r="L722" s="40" t="s">
        <v>601</v>
      </c>
    </row>
    <row r="723" spans="2:12" ht="185.25">
      <c r="B723" s="34">
        <v>80111600</v>
      </c>
      <c r="C723" s="35" t="s">
        <v>718</v>
      </c>
      <c r="D723" s="41">
        <v>42751</v>
      </c>
      <c r="E723" s="37" t="s">
        <v>673</v>
      </c>
      <c r="F723" s="37" t="s">
        <v>654</v>
      </c>
      <c r="G723" s="37" t="s">
        <v>596</v>
      </c>
      <c r="H723" s="38">
        <v>18400000</v>
      </c>
      <c r="I723" s="39">
        <v>18400000</v>
      </c>
      <c r="J723" s="37" t="s">
        <v>40</v>
      </c>
      <c r="K723" s="37" t="s">
        <v>40</v>
      </c>
      <c r="L723" s="40" t="s">
        <v>601</v>
      </c>
    </row>
    <row r="724" spans="2:12" ht="156.75">
      <c r="B724" s="34">
        <v>80111600</v>
      </c>
      <c r="C724" s="35" t="s">
        <v>719</v>
      </c>
      <c r="D724" s="41">
        <v>42737</v>
      </c>
      <c r="E724" s="37" t="s">
        <v>403</v>
      </c>
      <c r="F724" s="37" t="s">
        <v>654</v>
      </c>
      <c r="G724" s="37" t="s">
        <v>596</v>
      </c>
      <c r="H724" s="38">
        <v>26400000</v>
      </c>
      <c r="I724" s="39">
        <v>26400000</v>
      </c>
      <c r="J724" s="37" t="s">
        <v>40</v>
      </c>
      <c r="K724" s="37" t="s">
        <v>40</v>
      </c>
      <c r="L724" s="40" t="s">
        <v>601</v>
      </c>
    </row>
    <row r="725" spans="2:12" ht="142.5">
      <c r="B725" s="34">
        <v>80111600</v>
      </c>
      <c r="C725" s="35" t="s">
        <v>720</v>
      </c>
      <c r="D725" s="41">
        <v>42751</v>
      </c>
      <c r="E725" s="37" t="s">
        <v>673</v>
      </c>
      <c r="F725" s="37" t="s">
        <v>654</v>
      </c>
      <c r="G725" s="37" t="s">
        <v>596</v>
      </c>
      <c r="H725" s="38">
        <v>25300000</v>
      </c>
      <c r="I725" s="39">
        <v>25300000</v>
      </c>
      <c r="J725" s="37" t="s">
        <v>40</v>
      </c>
      <c r="K725" s="37" t="s">
        <v>40</v>
      </c>
      <c r="L725" s="40" t="s">
        <v>601</v>
      </c>
    </row>
    <row r="726" spans="2:12" ht="156.75">
      <c r="B726" s="34">
        <v>80111600</v>
      </c>
      <c r="C726" s="35" t="s">
        <v>721</v>
      </c>
      <c r="D726" s="41">
        <v>42772</v>
      </c>
      <c r="E726" s="37" t="s">
        <v>657</v>
      </c>
      <c r="F726" s="37" t="s">
        <v>654</v>
      </c>
      <c r="G726" s="37" t="s">
        <v>596</v>
      </c>
      <c r="H726" s="38">
        <v>23833333</v>
      </c>
      <c r="I726" s="39">
        <v>23833333</v>
      </c>
      <c r="J726" s="37" t="s">
        <v>40</v>
      </c>
      <c r="K726" s="37" t="s">
        <v>40</v>
      </c>
      <c r="L726" s="40" t="s">
        <v>601</v>
      </c>
    </row>
    <row r="727" spans="2:12" ht="156.75">
      <c r="B727" s="34">
        <v>80111600</v>
      </c>
      <c r="C727" s="35" t="s">
        <v>722</v>
      </c>
      <c r="D727" s="41">
        <v>42751</v>
      </c>
      <c r="E727" s="37" t="s">
        <v>673</v>
      </c>
      <c r="F727" s="37" t="s">
        <v>654</v>
      </c>
      <c r="G727" s="37" t="s">
        <v>639</v>
      </c>
      <c r="H727" s="38">
        <v>25300000</v>
      </c>
      <c r="I727" s="39">
        <v>25300000</v>
      </c>
      <c r="J727" s="37" t="s">
        <v>40</v>
      </c>
      <c r="K727" s="37" t="s">
        <v>40</v>
      </c>
      <c r="L727" s="40" t="s">
        <v>601</v>
      </c>
    </row>
    <row r="728" spans="2:12" ht="142.5">
      <c r="B728" s="34">
        <v>80111600</v>
      </c>
      <c r="C728" s="35" t="s">
        <v>723</v>
      </c>
      <c r="D728" s="41">
        <v>42737</v>
      </c>
      <c r="E728" s="37" t="s">
        <v>403</v>
      </c>
      <c r="F728" s="37" t="s">
        <v>654</v>
      </c>
      <c r="G728" s="37" t="s">
        <v>639</v>
      </c>
      <c r="H728" s="38">
        <v>26400000</v>
      </c>
      <c r="I728" s="39">
        <v>26400000</v>
      </c>
      <c r="J728" s="37" t="s">
        <v>40</v>
      </c>
      <c r="K728" s="37" t="s">
        <v>40</v>
      </c>
      <c r="L728" s="40" t="s">
        <v>601</v>
      </c>
    </row>
    <row r="729" spans="2:12" ht="171">
      <c r="B729" s="34">
        <v>80111600</v>
      </c>
      <c r="C729" s="35" t="s">
        <v>724</v>
      </c>
      <c r="D729" s="41">
        <v>42751</v>
      </c>
      <c r="E729" s="37" t="s">
        <v>673</v>
      </c>
      <c r="F729" s="37" t="s">
        <v>654</v>
      </c>
      <c r="G729" s="37" t="s">
        <v>639</v>
      </c>
      <c r="H729" s="38">
        <v>25300000</v>
      </c>
      <c r="I729" s="39">
        <v>25300000</v>
      </c>
      <c r="J729" s="37" t="s">
        <v>40</v>
      </c>
      <c r="K729" s="37" t="s">
        <v>40</v>
      </c>
      <c r="L729" s="40" t="s">
        <v>601</v>
      </c>
    </row>
    <row r="730" spans="2:12" ht="156.75">
      <c r="B730" s="34">
        <v>80111600</v>
      </c>
      <c r="C730" s="35" t="s">
        <v>725</v>
      </c>
      <c r="D730" s="41">
        <v>42737</v>
      </c>
      <c r="E730" s="37" t="s">
        <v>403</v>
      </c>
      <c r="F730" s="37" t="s">
        <v>654</v>
      </c>
      <c r="G730" s="37" t="s">
        <v>639</v>
      </c>
      <c r="H730" s="38">
        <v>33600000</v>
      </c>
      <c r="I730" s="39">
        <v>33600000</v>
      </c>
      <c r="J730" s="37" t="s">
        <v>40</v>
      </c>
      <c r="K730" s="37" t="s">
        <v>40</v>
      </c>
      <c r="L730" s="40" t="s">
        <v>601</v>
      </c>
    </row>
    <row r="731" spans="2:12" ht="142.5">
      <c r="B731" s="34">
        <v>80111600</v>
      </c>
      <c r="C731" s="35" t="s">
        <v>726</v>
      </c>
      <c r="D731" s="41">
        <v>42751</v>
      </c>
      <c r="E731" s="37" t="s">
        <v>673</v>
      </c>
      <c r="F731" s="37" t="s">
        <v>654</v>
      </c>
      <c r="G731" s="37" t="s">
        <v>639</v>
      </c>
      <c r="H731" s="38">
        <v>25300000</v>
      </c>
      <c r="I731" s="39">
        <v>25300000</v>
      </c>
      <c r="J731" s="37" t="s">
        <v>40</v>
      </c>
      <c r="K731" s="37" t="s">
        <v>40</v>
      </c>
      <c r="L731" s="40" t="s">
        <v>601</v>
      </c>
    </row>
    <row r="732" spans="2:12" ht="156.75">
      <c r="B732" s="34">
        <v>80111600</v>
      </c>
      <c r="C732" s="35" t="s">
        <v>727</v>
      </c>
      <c r="D732" s="41">
        <v>42751</v>
      </c>
      <c r="E732" s="37" t="s">
        <v>673</v>
      </c>
      <c r="F732" s="37" t="s">
        <v>654</v>
      </c>
      <c r="G732" s="37" t="s">
        <v>639</v>
      </c>
      <c r="H732" s="38">
        <v>25300000</v>
      </c>
      <c r="I732" s="39">
        <v>25300000</v>
      </c>
      <c r="J732" s="37" t="s">
        <v>40</v>
      </c>
      <c r="K732" s="37" t="s">
        <v>40</v>
      </c>
      <c r="L732" s="40" t="s">
        <v>601</v>
      </c>
    </row>
    <row r="733" spans="2:12" ht="156.75">
      <c r="B733" s="34">
        <v>80111600</v>
      </c>
      <c r="C733" s="35" t="s">
        <v>728</v>
      </c>
      <c r="D733" s="41">
        <v>42751</v>
      </c>
      <c r="E733" s="37" t="s">
        <v>673</v>
      </c>
      <c r="F733" s="37" t="s">
        <v>654</v>
      </c>
      <c r="G733" s="37" t="s">
        <v>639</v>
      </c>
      <c r="H733" s="38">
        <v>18400000</v>
      </c>
      <c r="I733" s="39">
        <v>18400000</v>
      </c>
      <c r="J733" s="37" t="s">
        <v>40</v>
      </c>
      <c r="K733" s="37" t="s">
        <v>40</v>
      </c>
      <c r="L733" s="40" t="s">
        <v>601</v>
      </c>
    </row>
    <row r="734" spans="2:12" ht="171">
      <c r="B734" s="34">
        <v>80111600</v>
      </c>
      <c r="C734" s="35" t="s">
        <v>729</v>
      </c>
      <c r="D734" s="41">
        <v>42751</v>
      </c>
      <c r="E734" s="37" t="s">
        <v>673</v>
      </c>
      <c r="F734" s="37" t="s">
        <v>654</v>
      </c>
      <c r="G734" s="37" t="s">
        <v>639</v>
      </c>
      <c r="H734" s="38">
        <v>18400000</v>
      </c>
      <c r="I734" s="39">
        <v>18400000</v>
      </c>
      <c r="J734" s="37" t="s">
        <v>40</v>
      </c>
      <c r="K734" s="37" t="s">
        <v>40</v>
      </c>
      <c r="L734" s="40" t="s">
        <v>601</v>
      </c>
    </row>
    <row r="735" spans="2:12" ht="171">
      <c r="B735" s="34">
        <v>80111600</v>
      </c>
      <c r="C735" s="35" t="s">
        <v>730</v>
      </c>
      <c r="D735" s="41">
        <v>42751</v>
      </c>
      <c r="E735" s="37" t="s">
        <v>673</v>
      </c>
      <c r="F735" s="37" t="s">
        <v>654</v>
      </c>
      <c r="G735" s="37" t="s">
        <v>639</v>
      </c>
      <c r="H735" s="38">
        <v>25300000</v>
      </c>
      <c r="I735" s="39">
        <v>25300000</v>
      </c>
      <c r="J735" s="37" t="s">
        <v>40</v>
      </c>
      <c r="K735" s="37" t="s">
        <v>40</v>
      </c>
      <c r="L735" s="40" t="s">
        <v>601</v>
      </c>
    </row>
    <row r="736" spans="2:12" ht="156.75">
      <c r="B736" s="34">
        <v>80111600</v>
      </c>
      <c r="C736" s="35" t="s">
        <v>731</v>
      </c>
      <c r="D736" s="41">
        <v>42751</v>
      </c>
      <c r="E736" s="37" t="s">
        <v>673</v>
      </c>
      <c r="F736" s="37" t="s">
        <v>654</v>
      </c>
      <c r="G736" s="37" t="s">
        <v>596</v>
      </c>
      <c r="H736" s="38">
        <v>11500000</v>
      </c>
      <c r="I736" s="39">
        <v>11500000</v>
      </c>
      <c r="J736" s="37" t="s">
        <v>40</v>
      </c>
      <c r="K736" s="37" t="s">
        <v>40</v>
      </c>
      <c r="L736" s="40" t="s">
        <v>601</v>
      </c>
    </row>
    <row r="737" spans="2:12" ht="156.75">
      <c r="B737" s="34">
        <v>80111600</v>
      </c>
      <c r="C737" s="35" t="s">
        <v>732</v>
      </c>
      <c r="D737" s="41">
        <v>42737</v>
      </c>
      <c r="E737" s="37" t="s">
        <v>403</v>
      </c>
      <c r="F737" s="37" t="s">
        <v>654</v>
      </c>
      <c r="G737" s="37" t="s">
        <v>596</v>
      </c>
      <c r="H737" s="38">
        <v>26400000</v>
      </c>
      <c r="I737" s="39">
        <v>26400000</v>
      </c>
      <c r="J737" s="37" t="s">
        <v>40</v>
      </c>
      <c r="K737" s="37" t="s">
        <v>40</v>
      </c>
      <c r="L737" s="40" t="s">
        <v>601</v>
      </c>
    </row>
    <row r="738" spans="2:12" ht="114">
      <c r="B738" s="34">
        <v>80111600</v>
      </c>
      <c r="C738" s="35" t="s">
        <v>733</v>
      </c>
      <c r="D738" s="41">
        <v>42751</v>
      </c>
      <c r="E738" s="37" t="s">
        <v>673</v>
      </c>
      <c r="F738" s="37" t="s">
        <v>654</v>
      </c>
      <c r="G738" s="37" t="s">
        <v>596</v>
      </c>
      <c r="H738" s="38">
        <v>25300000</v>
      </c>
      <c r="I738" s="39">
        <v>25300000</v>
      </c>
      <c r="J738" s="37" t="s">
        <v>40</v>
      </c>
      <c r="K738" s="37" t="s">
        <v>40</v>
      </c>
      <c r="L738" s="40" t="s">
        <v>601</v>
      </c>
    </row>
    <row r="739" spans="2:12" ht="114">
      <c r="B739" s="34">
        <v>80111600</v>
      </c>
      <c r="C739" s="35" t="s">
        <v>734</v>
      </c>
      <c r="D739" s="41">
        <v>42737</v>
      </c>
      <c r="E739" s="37" t="s">
        <v>403</v>
      </c>
      <c r="F739" s="37" t="s">
        <v>654</v>
      </c>
      <c r="G739" s="37" t="s">
        <v>596</v>
      </c>
      <c r="H739" s="38">
        <v>26400000</v>
      </c>
      <c r="I739" s="39">
        <v>26400000</v>
      </c>
      <c r="J739" s="37" t="s">
        <v>40</v>
      </c>
      <c r="K739" s="37" t="s">
        <v>40</v>
      </c>
      <c r="L739" s="40" t="s">
        <v>601</v>
      </c>
    </row>
    <row r="740" spans="2:12" ht="114">
      <c r="B740" s="34">
        <v>80111600</v>
      </c>
      <c r="C740" s="35" t="s">
        <v>735</v>
      </c>
      <c r="D740" s="41">
        <v>42751</v>
      </c>
      <c r="E740" s="37" t="s">
        <v>673</v>
      </c>
      <c r="F740" s="37" t="s">
        <v>654</v>
      </c>
      <c r="G740" s="37" t="s">
        <v>596</v>
      </c>
      <c r="H740" s="38">
        <v>25300000</v>
      </c>
      <c r="I740" s="39">
        <v>25300000</v>
      </c>
      <c r="J740" s="37" t="s">
        <v>40</v>
      </c>
      <c r="K740" s="37" t="s">
        <v>40</v>
      </c>
      <c r="L740" s="40" t="s">
        <v>601</v>
      </c>
    </row>
    <row r="741" spans="2:12" ht="114">
      <c r="B741" s="34">
        <v>80111600</v>
      </c>
      <c r="C741" s="35" t="s">
        <v>736</v>
      </c>
      <c r="D741" s="41">
        <v>42751</v>
      </c>
      <c r="E741" s="37" t="s">
        <v>673</v>
      </c>
      <c r="F741" s="37" t="s">
        <v>654</v>
      </c>
      <c r="G741" s="37" t="s">
        <v>639</v>
      </c>
      <c r="H741" s="38">
        <v>25300000</v>
      </c>
      <c r="I741" s="39">
        <v>25300000</v>
      </c>
      <c r="J741" s="37" t="s">
        <v>40</v>
      </c>
      <c r="K741" s="37" t="s">
        <v>40</v>
      </c>
      <c r="L741" s="40" t="s">
        <v>601</v>
      </c>
    </row>
    <row r="742" spans="2:12" ht="114">
      <c r="B742" s="34">
        <v>80111600</v>
      </c>
      <c r="C742" s="35" t="s">
        <v>737</v>
      </c>
      <c r="D742" s="41">
        <v>42772</v>
      </c>
      <c r="E742" s="37" t="s">
        <v>657</v>
      </c>
      <c r="F742" s="37" t="s">
        <v>654</v>
      </c>
      <c r="G742" s="37" t="s">
        <v>639</v>
      </c>
      <c r="H742" s="38">
        <v>23833333.003333334</v>
      </c>
      <c r="I742" s="39">
        <v>23833333.003333334</v>
      </c>
      <c r="J742" s="37" t="s">
        <v>40</v>
      </c>
      <c r="K742" s="37" t="s">
        <v>40</v>
      </c>
      <c r="L742" s="40" t="s">
        <v>601</v>
      </c>
    </row>
    <row r="743" spans="2:12" ht="114">
      <c r="B743" s="34">
        <v>80111600</v>
      </c>
      <c r="C743" s="35" t="s">
        <v>738</v>
      </c>
      <c r="D743" s="41">
        <v>42751</v>
      </c>
      <c r="E743" s="37" t="s">
        <v>673</v>
      </c>
      <c r="F743" s="37" t="s">
        <v>654</v>
      </c>
      <c r="G743" s="37" t="s">
        <v>596</v>
      </c>
      <c r="H743" s="38">
        <v>11500000</v>
      </c>
      <c r="I743" s="39">
        <v>11500000</v>
      </c>
      <c r="J743" s="37" t="s">
        <v>40</v>
      </c>
      <c r="K743" s="37" t="s">
        <v>40</v>
      </c>
      <c r="L743" s="40" t="s">
        <v>601</v>
      </c>
    </row>
    <row r="744" spans="2:12" ht="114">
      <c r="B744" s="34">
        <v>80111600</v>
      </c>
      <c r="C744" s="35" t="s">
        <v>738</v>
      </c>
      <c r="D744" s="41">
        <v>42751</v>
      </c>
      <c r="E744" s="37" t="s">
        <v>673</v>
      </c>
      <c r="F744" s="37" t="s">
        <v>654</v>
      </c>
      <c r="G744" s="37" t="s">
        <v>596</v>
      </c>
      <c r="H744" s="38">
        <v>11500000</v>
      </c>
      <c r="I744" s="39">
        <v>11500000</v>
      </c>
      <c r="J744" s="37" t="s">
        <v>40</v>
      </c>
      <c r="K744" s="37" t="s">
        <v>40</v>
      </c>
      <c r="L744" s="40" t="s">
        <v>601</v>
      </c>
    </row>
    <row r="745" spans="2:12" ht="114">
      <c r="B745" s="34">
        <v>80111600</v>
      </c>
      <c r="C745" s="35" t="s">
        <v>739</v>
      </c>
      <c r="D745" s="41">
        <v>42737</v>
      </c>
      <c r="E745" s="37" t="s">
        <v>403</v>
      </c>
      <c r="F745" s="37" t="s">
        <v>654</v>
      </c>
      <c r="G745" s="37" t="s">
        <v>639</v>
      </c>
      <c r="H745" s="38">
        <v>26400000</v>
      </c>
      <c r="I745" s="39">
        <v>26400000</v>
      </c>
      <c r="J745" s="37" t="s">
        <v>40</v>
      </c>
      <c r="K745" s="37" t="s">
        <v>40</v>
      </c>
      <c r="L745" s="40" t="s">
        <v>601</v>
      </c>
    </row>
    <row r="746" spans="2:12" ht="114">
      <c r="B746" s="34">
        <v>80111600</v>
      </c>
      <c r="C746" s="35" t="s">
        <v>740</v>
      </c>
      <c r="D746" s="41">
        <v>42751</v>
      </c>
      <c r="E746" s="37" t="s">
        <v>403</v>
      </c>
      <c r="F746" s="37" t="s">
        <v>654</v>
      </c>
      <c r="G746" s="37" t="s">
        <v>596</v>
      </c>
      <c r="H746" s="38">
        <v>16800000</v>
      </c>
      <c r="I746" s="39">
        <v>16800000</v>
      </c>
      <c r="J746" s="37" t="s">
        <v>40</v>
      </c>
      <c r="K746" s="37" t="s">
        <v>40</v>
      </c>
      <c r="L746" s="40" t="s">
        <v>601</v>
      </c>
    </row>
    <row r="747" spans="2:12" ht="99.75">
      <c r="B747" s="34">
        <v>80111600</v>
      </c>
      <c r="C747" s="35" t="s">
        <v>741</v>
      </c>
      <c r="D747" s="41">
        <v>42772</v>
      </c>
      <c r="E747" s="37" t="s">
        <v>657</v>
      </c>
      <c r="F747" s="37" t="s">
        <v>654</v>
      </c>
      <c r="G747" s="37" t="s">
        <v>596</v>
      </c>
      <c r="H747" s="38">
        <v>23833333</v>
      </c>
      <c r="I747" s="39">
        <v>23833333</v>
      </c>
      <c r="J747" s="37" t="s">
        <v>40</v>
      </c>
      <c r="K747" s="37" t="s">
        <v>40</v>
      </c>
      <c r="L747" s="40" t="s">
        <v>601</v>
      </c>
    </row>
    <row r="748" spans="2:12" ht="171">
      <c r="B748" s="34">
        <v>80111600</v>
      </c>
      <c r="C748" s="35" t="s">
        <v>671</v>
      </c>
      <c r="D748" s="41">
        <v>42772</v>
      </c>
      <c r="E748" s="37" t="s">
        <v>657</v>
      </c>
      <c r="F748" s="37" t="s">
        <v>654</v>
      </c>
      <c r="G748" s="37" t="s">
        <v>596</v>
      </c>
      <c r="H748" s="38">
        <v>23833333.003333334</v>
      </c>
      <c r="I748" s="39">
        <v>23833333.003333334</v>
      </c>
      <c r="J748" s="37" t="s">
        <v>40</v>
      </c>
      <c r="K748" s="37" t="s">
        <v>40</v>
      </c>
      <c r="L748" s="40" t="s">
        <v>601</v>
      </c>
    </row>
    <row r="749" spans="2:12" ht="114">
      <c r="B749" s="34">
        <v>80111600</v>
      </c>
      <c r="C749" s="35" t="s">
        <v>742</v>
      </c>
      <c r="D749" s="41">
        <v>42772</v>
      </c>
      <c r="E749" s="37" t="s">
        <v>657</v>
      </c>
      <c r="F749" s="37" t="s">
        <v>654</v>
      </c>
      <c r="G749" s="37" t="s">
        <v>596</v>
      </c>
      <c r="H749" s="38">
        <v>17333333</v>
      </c>
      <c r="I749" s="39">
        <v>17333333</v>
      </c>
      <c r="J749" s="37" t="s">
        <v>40</v>
      </c>
      <c r="K749" s="37" t="s">
        <v>40</v>
      </c>
      <c r="L749" s="40" t="s">
        <v>601</v>
      </c>
    </row>
    <row r="750" spans="2:12" ht="114">
      <c r="B750" s="34">
        <v>80111600</v>
      </c>
      <c r="C750" s="35" t="s">
        <v>743</v>
      </c>
      <c r="D750" s="41">
        <v>42772</v>
      </c>
      <c r="E750" s="37" t="s">
        <v>657</v>
      </c>
      <c r="F750" s="37" t="s">
        <v>654</v>
      </c>
      <c r="G750" s="37" t="s">
        <v>596</v>
      </c>
      <c r="H750" s="38">
        <v>15166666.996666666</v>
      </c>
      <c r="I750" s="39">
        <v>15166666.996666666</v>
      </c>
      <c r="J750" s="37" t="s">
        <v>40</v>
      </c>
      <c r="K750" s="37" t="s">
        <v>40</v>
      </c>
      <c r="L750" s="40" t="s">
        <v>601</v>
      </c>
    </row>
    <row r="751" spans="2:12" ht="114">
      <c r="B751" s="34">
        <v>80111600</v>
      </c>
      <c r="C751" s="35" t="s">
        <v>744</v>
      </c>
      <c r="D751" s="41">
        <v>42772</v>
      </c>
      <c r="E751" s="37" t="s">
        <v>657</v>
      </c>
      <c r="F751" s="37" t="s">
        <v>654</v>
      </c>
      <c r="G751" s="37" t="s">
        <v>596</v>
      </c>
      <c r="H751" s="38">
        <v>10833333.003333334</v>
      </c>
      <c r="I751" s="39">
        <v>10833333.003333334</v>
      </c>
      <c r="J751" s="37" t="s">
        <v>40</v>
      </c>
      <c r="K751" s="37" t="s">
        <v>40</v>
      </c>
      <c r="L751" s="40" t="s">
        <v>601</v>
      </c>
    </row>
    <row r="752" spans="2:12" ht="114">
      <c r="B752" s="34">
        <v>80111600</v>
      </c>
      <c r="C752" s="35" t="s">
        <v>745</v>
      </c>
      <c r="D752" s="41">
        <v>42772</v>
      </c>
      <c r="E752" s="37" t="s">
        <v>657</v>
      </c>
      <c r="F752" s="37" t="s">
        <v>654</v>
      </c>
      <c r="G752" s="37" t="s">
        <v>596</v>
      </c>
      <c r="H752" s="38">
        <v>23833333</v>
      </c>
      <c r="I752" s="39">
        <v>23833333</v>
      </c>
      <c r="J752" s="37" t="s">
        <v>40</v>
      </c>
      <c r="K752" s="37" t="s">
        <v>40</v>
      </c>
      <c r="L752" s="40" t="s">
        <v>601</v>
      </c>
    </row>
    <row r="753" spans="2:12" ht="114">
      <c r="B753" s="34">
        <v>80111600</v>
      </c>
      <c r="C753" s="35" t="s">
        <v>746</v>
      </c>
      <c r="D753" s="41">
        <v>42772</v>
      </c>
      <c r="E753" s="37" t="s">
        <v>657</v>
      </c>
      <c r="F753" s="37" t="s">
        <v>654</v>
      </c>
      <c r="G753" s="37" t="s">
        <v>596</v>
      </c>
      <c r="H753" s="38">
        <v>28166666.996666666</v>
      </c>
      <c r="I753" s="39">
        <v>28166666.996666666</v>
      </c>
      <c r="J753" s="37" t="s">
        <v>40</v>
      </c>
      <c r="K753" s="37" t="s">
        <v>40</v>
      </c>
      <c r="L753" s="40" t="s">
        <v>601</v>
      </c>
    </row>
    <row r="754" spans="2:12" ht="171">
      <c r="B754" s="34">
        <v>80111600</v>
      </c>
      <c r="C754" s="35" t="s">
        <v>747</v>
      </c>
      <c r="D754" s="41">
        <v>42772</v>
      </c>
      <c r="E754" s="37" t="s">
        <v>657</v>
      </c>
      <c r="F754" s="37" t="s">
        <v>654</v>
      </c>
      <c r="G754" s="37" t="s">
        <v>596</v>
      </c>
      <c r="H754" s="38">
        <v>28166666.996666666</v>
      </c>
      <c r="I754" s="39">
        <v>28166666.996666666</v>
      </c>
      <c r="J754" s="37" t="s">
        <v>40</v>
      </c>
      <c r="K754" s="37" t="s">
        <v>40</v>
      </c>
      <c r="L754" s="40" t="s">
        <v>601</v>
      </c>
    </row>
    <row r="755" spans="2:12" ht="156.75">
      <c r="B755" s="34">
        <v>80111600</v>
      </c>
      <c r="C755" s="35" t="s">
        <v>690</v>
      </c>
      <c r="D755" s="41">
        <v>42772</v>
      </c>
      <c r="E755" s="37" t="s">
        <v>657</v>
      </c>
      <c r="F755" s="37" t="s">
        <v>654</v>
      </c>
      <c r="G755" s="37" t="s">
        <v>639</v>
      </c>
      <c r="H755" s="38">
        <v>23833333.003333334</v>
      </c>
      <c r="I755" s="39">
        <v>23833333.003333334</v>
      </c>
      <c r="J755" s="37" t="s">
        <v>40</v>
      </c>
      <c r="K755" s="37" t="s">
        <v>40</v>
      </c>
      <c r="L755" s="40" t="s">
        <v>601</v>
      </c>
    </row>
    <row r="756" spans="2:12" ht="57">
      <c r="B756" s="34">
        <v>80111600</v>
      </c>
      <c r="C756" s="35" t="s">
        <v>748</v>
      </c>
      <c r="D756" s="41">
        <v>42795</v>
      </c>
      <c r="E756" s="37" t="s">
        <v>564</v>
      </c>
      <c r="F756" s="37" t="s">
        <v>654</v>
      </c>
      <c r="G756" s="37" t="s">
        <v>749</v>
      </c>
      <c r="H756" s="38">
        <v>3580354262</v>
      </c>
      <c r="I756" s="39">
        <v>3580354262</v>
      </c>
      <c r="J756" s="37" t="s">
        <v>40</v>
      </c>
      <c r="K756" s="37" t="s">
        <v>40</v>
      </c>
      <c r="L756" s="40" t="s">
        <v>601</v>
      </c>
    </row>
    <row r="757" spans="2:12" ht="213.75">
      <c r="B757" s="34">
        <v>80111600</v>
      </c>
      <c r="C757" s="35" t="s">
        <v>750</v>
      </c>
      <c r="D757" s="41">
        <v>42737</v>
      </c>
      <c r="E757" s="37" t="s">
        <v>403</v>
      </c>
      <c r="F757" s="37" t="s">
        <v>654</v>
      </c>
      <c r="G757" s="37" t="s">
        <v>379</v>
      </c>
      <c r="H757" s="38">
        <v>735767453</v>
      </c>
      <c r="I757" s="39">
        <v>735767453</v>
      </c>
      <c r="J757" s="37" t="s">
        <v>40</v>
      </c>
      <c r="K757" s="37" t="s">
        <v>40</v>
      </c>
      <c r="L757" s="40" t="s">
        <v>601</v>
      </c>
    </row>
    <row r="758" spans="2:12" ht="185.25">
      <c r="B758" s="34">
        <v>80111600</v>
      </c>
      <c r="C758" s="35" t="s">
        <v>751</v>
      </c>
      <c r="D758" s="41">
        <v>42737</v>
      </c>
      <c r="E758" s="37" t="s">
        <v>403</v>
      </c>
      <c r="F758" s="37" t="s">
        <v>654</v>
      </c>
      <c r="G758" s="37" t="s">
        <v>752</v>
      </c>
      <c r="H758" s="38">
        <v>124783200</v>
      </c>
      <c r="I758" s="39">
        <v>124783200</v>
      </c>
      <c r="J758" s="37" t="s">
        <v>40</v>
      </c>
      <c r="K758" s="37" t="s">
        <v>40</v>
      </c>
      <c r="L758" s="40" t="s">
        <v>601</v>
      </c>
    </row>
    <row r="759" spans="2:12" ht="57">
      <c r="B759" s="34">
        <v>80111600</v>
      </c>
      <c r="C759" s="35" t="s">
        <v>753</v>
      </c>
      <c r="D759" s="41">
        <v>42737</v>
      </c>
      <c r="E759" s="37" t="s">
        <v>403</v>
      </c>
      <c r="F759" s="37" t="s">
        <v>654</v>
      </c>
      <c r="G759" s="37" t="s">
        <v>379</v>
      </c>
      <c r="H759" s="38">
        <v>913585367</v>
      </c>
      <c r="I759" s="39">
        <v>913585367</v>
      </c>
      <c r="J759" s="37" t="s">
        <v>40</v>
      </c>
      <c r="K759" s="37" t="s">
        <v>40</v>
      </c>
      <c r="L759" s="40" t="s">
        <v>601</v>
      </c>
    </row>
    <row r="760" spans="2:12" ht="156.75">
      <c r="B760" s="34">
        <v>80111600</v>
      </c>
      <c r="C760" s="35" t="s">
        <v>754</v>
      </c>
      <c r="D760" s="41">
        <v>42918</v>
      </c>
      <c r="E760" s="37" t="s">
        <v>47</v>
      </c>
      <c r="F760" s="37" t="s">
        <v>624</v>
      </c>
      <c r="G760" s="37" t="s">
        <v>639</v>
      </c>
      <c r="H760" s="38">
        <v>38000000</v>
      </c>
      <c r="I760" s="39">
        <v>38000000</v>
      </c>
      <c r="J760" s="37" t="s">
        <v>40</v>
      </c>
      <c r="K760" s="37" t="s">
        <v>40</v>
      </c>
      <c r="L760" s="40" t="s">
        <v>601</v>
      </c>
    </row>
    <row r="761" spans="2:12" ht="42.75">
      <c r="B761" s="34">
        <v>80111600</v>
      </c>
      <c r="C761" s="35" t="s">
        <v>755</v>
      </c>
      <c r="D761" s="41">
        <v>43009</v>
      </c>
      <c r="E761" s="37" t="s">
        <v>107</v>
      </c>
      <c r="F761" s="37" t="s">
        <v>624</v>
      </c>
      <c r="G761" s="37" t="s">
        <v>639</v>
      </c>
      <c r="H761" s="38">
        <v>10000000</v>
      </c>
      <c r="I761" s="39">
        <v>10000000</v>
      </c>
      <c r="J761" s="37" t="s">
        <v>40</v>
      </c>
      <c r="K761" s="37" t="s">
        <v>40</v>
      </c>
      <c r="L761" s="40" t="s">
        <v>601</v>
      </c>
    </row>
    <row r="762" spans="2:12" ht="128.25">
      <c r="B762" s="34">
        <v>80111600</v>
      </c>
      <c r="C762" s="35" t="s">
        <v>756</v>
      </c>
      <c r="D762" s="41">
        <v>42796</v>
      </c>
      <c r="E762" s="37" t="s">
        <v>47</v>
      </c>
      <c r="F762" s="37" t="s">
        <v>624</v>
      </c>
      <c r="G762" s="37" t="s">
        <v>639</v>
      </c>
      <c r="H762" s="38">
        <v>12000000</v>
      </c>
      <c r="I762" s="39">
        <v>12000000</v>
      </c>
      <c r="J762" s="37" t="s">
        <v>40</v>
      </c>
      <c r="K762" s="37" t="s">
        <v>40</v>
      </c>
      <c r="L762" s="40" t="s">
        <v>601</v>
      </c>
    </row>
    <row r="763" spans="2:12" ht="57">
      <c r="B763" s="34">
        <v>44121600</v>
      </c>
      <c r="C763" s="35" t="s">
        <v>757</v>
      </c>
      <c r="D763" s="41">
        <v>42767</v>
      </c>
      <c r="E763" s="37" t="s">
        <v>57</v>
      </c>
      <c r="F763" s="37" t="s">
        <v>758</v>
      </c>
      <c r="G763" s="37" t="s">
        <v>379</v>
      </c>
      <c r="H763" s="38">
        <v>18000000</v>
      </c>
      <c r="I763" s="39">
        <v>18000000</v>
      </c>
      <c r="J763" s="37" t="s">
        <v>39</v>
      </c>
      <c r="K763" s="37" t="s">
        <v>40</v>
      </c>
      <c r="L763" s="40" t="s">
        <v>759</v>
      </c>
    </row>
    <row r="764" spans="2:12" ht="57">
      <c r="B764" s="34">
        <v>44101701</v>
      </c>
      <c r="C764" s="35" t="s">
        <v>760</v>
      </c>
      <c r="D764" s="41">
        <v>42767</v>
      </c>
      <c r="E764" s="37" t="s">
        <v>57</v>
      </c>
      <c r="F764" s="37" t="s">
        <v>758</v>
      </c>
      <c r="G764" s="37" t="s">
        <v>379</v>
      </c>
      <c r="H764" s="38">
        <v>5000000</v>
      </c>
      <c r="I764" s="39">
        <v>5000000</v>
      </c>
      <c r="J764" s="37" t="s">
        <v>39</v>
      </c>
      <c r="K764" s="37" t="s">
        <v>40</v>
      </c>
      <c r="L764" s="40" t="s">
        <v>759</v>
      </c>
    </row>
    <row r="765" spans="2:12" ht="42.75">
      <c r="B765" s="34">
        <v>76111501</v>
      </c>
      <c r="C765" s="35" t="s">
        <v>761</v>
      </c>
      <c r="D765" s="41">
        <v>42767</v>
      </c>
      <c r="E765" s="37" t="s">
        <v>57</v>
      </c>
      <c r="F765" s="37" t="s">
        <v>758</v>
      </c>
      <c r="G765" s="37" t="s">
        <v>379</v>
      </c>
      <c r="H765" s="38">
        <v>4000000</v>
      </c>
      <c r="I765" s="39">
        <v>4000000</v>
      </c>
      <c r="J765" s="37" t="s">
        <v>39</v>
      </c>
      <c r="K765" s="37" t="s">
        <v>40</v>
      </c>
      <c r="L765" s="40" t="s">
        <v>759</v>
      </c>
    </row>
    <row r="766" spans="2:12" ht="57">
      <c r="B766" s="34">
        <v>90101700</v>
      </c>
      <c r="C766" s="35" t="s">
        <v>762</v>
      </c>
      <c r="D766" s="41">
        <v>42767</v>
      </c>
      <c r="E766" s="37" t="s">
        <v>763</v>
      </c>
      <c r="F766" s="37" t="s">
        <v>758</v>
      </c>
      <c r="G766" s="37" t="s">
        <v>379</v>
      </c>
      <c r="H766" s="38">
        <v>3000000</v>
      </c>
      <c r="I766" s="39">
        <v>3000000</v>
      </c>
      <c r="J766" s="37" t="s">
        <v>39</v>
      </c>
      <c r="K766" s="37" t="s">
        <v>40</v>
      </c>
      <c r="L766" s="40" t="s">
        <v>759</v>
      </c>
    </row>
    <row r="767" spans="2:12" ht="57">
      <c r="B767" s="34">
        <v>72154065</v>
      </c>
      <c r="C767" s="35" t="s">
        <v>764</v>
      </c>
      <c r="D767" s="41">
        <v>42767</v>
      </c>
      <c r="E767" s="37" t="s">
        <v>57</v>
      </c>
      <c r="F767" s="37" t="s">
        <v>758</v>
      </c>
      <c r="G767" s="37" t="s">
        <v>379</v>
      </c>
      <c r="H767" s="38">
        <v>5000000</v>
      </c>
      <c r="I767" s="39">
        <v>1000000</v>
      </c>
      <c r="J767" s="37" t="s">
        <v>39</v>
      </c>
      <c r="K767" s="37" t="s">
        <v>40</v>
      </c>
      <c r="L767" s="40" t="s">
        <v>759</v>
      </c>
    </row>
    <row r="768" spans="2:12" ht="57">
      <c r="B768" s="34">
        <v>76111500</v>
      </c>
      <c r="C768" s="35" t="s">
        <v>765</v>
      </c>
      <c r="D768" s="41">
        <v>42767</v>
      </c>
      <c r="E768" s="37" t="s">
        <v>57</v>
      </c>
      <c r="F768" s="37" t="s">
        <v>758</v>
      </c>
      <c r="G768" s="37" t="s">
        <v>379</v>
      </c>
      <c r="H768" s="38">
        <v>1715000000</v>
      </c>
      <c r="I768" s="39">
        <v>1715000000</v>
      </c>
      <c r="J768" s="37" t="s">
        <v>39</v>
      </c>
      <c r="K768" s="37" t="s">
        <v>40</v>
      </c>
      <c r="L768" s="40" t="s">
        <v>759</v>
      </c>
    </row>
    <row r="769" spans="2:12" ht="42.75">
      <c r="B769" s="34">
        <v>83100000</v>
      </c>
      <c r="C769" s="35" t="s">
        <v>766</v>
      </c>
      <c r="D769" s="41">
        <v>42767</v>
      </c>
      <c r="E769" s="37" t="s">
        <v>57</v>
      </c>
      <c r="F769" s="37" t="s">
        <v>758</v>
      </c>
      <c r="G769" s="37" t="s">
        <v>379</v>
      </c>
      <c r="H769" s="38">
        <f>(900000000+500000000)</f>
        <v>1400000000</v>
      </c>
      <c r="I769" s="39">
        <f>(900000000+500000000)</f>
        <v>1400000000</v>
      </c>
      <c r="J769" s="37" t="s">
        <v>39</v>
      </c>
      <c r="K769" s="37" t="s">
        <v>40</v>
      </c>
      <c r="L769" s="40" t="s">
        <v>759</v>
      </c>
    </row>
    <row r="770" spans="2:12" ht="42.75">
      <c r="B770" s="34">
        <v>86000000</v>
      </c>
      <c r="C770" s="35" t="s">
        <v>767</v>
      </c>
      <c r="D770" s="41">
        <v>42767</v>
      </c>
      <c r="E770" s="37" t="s">
        <v>57</v>
      </c>
      <c r="F770" s="37" t="s">
        <v>758</v>
      </c>
      <c r="G770" s="37" t="s">
        <v>379</v>
      </c>
      <c r="H770" s="38">
        <v>3741517000</v>
      </c>
      <c r="I770" s="39">
        <v>3741517000</v>
      </c>
      <c r="J770" s="37" t="s">
        <v>39</v>
      </c>
      <c r="K770" s="37" t="s">
        <v>40</v>
      </c>
      <c r="L770" s="40" t="s">
        <v>759</v>
      </c>
    </row>
    <row r="771" spans="2:12" ht="42.75">
      <c r="B771" s="34">
        <v>78140000</v>
      </c>
      <c r="C771" s="35" t="s">
        <v>768</v>
      </c>
      <c r="D771" s="41">
        <v>42767</v>
      </c>
      <c r="E771" s="37" t="s">
        <v>57</v>
      </c>
      <c r="F771" s="37" t="s">
        <v>758</v>
      </c>
      <c r="G771" s="37" t="s">
        <v>379</v>
      </c>
      <c r="H771" s="38">
        <v>28000000</v>
      </c>
      <c r="I771" s="39">
        <v>28000000</v>
      </c>
      <c r="J771" s="37" t="s">
        <v>39</v>
      </c>
      <c r="K771" s="37" t="s">
        <v>40</v>
      </c>
      <c r="L771" s="40" t="s">
        <v>759</v>
      </c>
    </row>
    <row r="772" spans="2:12" ht="42.75">
      <c r="B772" s="34">
        <v>78111500</v>
      </c>
      <c r="C772" s="35" t="s">
        <v>769</v>
      </c>
      <c r="D772" s="41">
        <v>42767</v>
      </c>
      <c r="E772" s="37" t="s">
        <v>57</v>
      </c>
      <c r="F772" s="37" t="s">
        <v>758</v>
      </c>
      <c r="G772" s="37" t="s">
        <v>379</v>
      </c>
      <c r="H772" s="38">
        <v>121000000</v>
      </c>
      <c r="I772" s="39">
        <v>121000000</v>
      </c>
      <c r="J772" s="37" t="s">
        <v>39</v>
      </c>
      <c r="K772" s="37" t="s">
        <v>40</v>
      </c>
      <c r="L772" s="40" t="s">
        <v>759</v>
      </c>
    </row>
    <row r="773" spans="2:12" ht="42.75">
      <c r="B773" s="34">
        <v>80131502</v>
      </c>
      <c r="C773" s="35" t="s">
        <v>770</v>
      </c>
      <c r="D773" s="41">
        <v>42767</v>
      </c>
      <c r="E773" s="37" t="s">
        <v>57</v>
      </c>
      <c r="F773" s="37" t="s">
        <v>758</v>
      </c>
      <c r="G773" s="37" t="s">
        <v>379</v>
      </c>
      <c r="H773" s="38">
        <f>(174000000+102500000)</f>
        <v>276500000</v>
      </c>
      <c r="I773" s="39">
        <f>(174000000+102500000)</f>
        <v>276500000</v>
      </c>
      <c r="J773" s="37" t="s">
        <v>39</v>
      </c>
      <c r="K773" s="37" t="s">
        <v>40</v>
      </c>
      <c r="L773" s="40" t="s">
        <v>759</v>
      </c>
    </row>
    <row r="774" spans="2:12" ht="42.75">
      <c r="B774" s="34">
        <v>93141506</v>
      </c>
      <c r="C774" s="35" t="s">
        <v>771</v>
      </c>
      <c r="D774" s="41">
        <v>42767</v>
      </c>
      <c r="E774" s="37" t="s">
        <v>57</v>
      </c>
      <c r="F774" s="37" t="s">
        <v>758</v>
      </c>
      <c r="G774" s="37" t="s">
        <v>379</v>
      </c>
      <c r="H774" s="38">
        <v>55000000</v>
      </c>
      <c r="I774" s="39">
        <v>55000000</v>
      </c>
      <c r="J774" s="37" t="s">
        <v>39</v>
      </c>
      <c r="K774" s="37" t="s">
        <v>40</v>
      </c>
      <c r="L774" s="40" t="s">
        <v>759</v>
      </c>
    </row>
    <row r="775" spans="2:12" ht="42.75">
      <c r="B775" s="34">
        <v>82121503</v>
      </c>
      <c r="C775" s="35" t="s">
        <v>772</v>
      </c>
      <c r="D775" s="41">
        <v>42767</v>
      </c>
      <c r="E775" s="37" t="s">
        <v>57</v>
      </c>
      <c r="F775" s="37" t="s">
        <v>758</v>
      </c>
      <c r="G775" s="37" t="s">
        <v>379</v>
      </c>
      <c r="H775" s="38">
        <v>15000000</v>
      </c>
      <c r="I775" s="39">
        <v>15000000</v>
      </c>
      <c r="J775" s="37" t="s">
        <v>39</v>
      </c>
      <c r="K775" s="37" t="s">
        <v>40</v>
      </c>
      <c r="L775" s="40" t="s">
        <v>759</v>
      </c>
    </row>
    <row r="776" spans="2:12" ht="42.75">
      <c r="B776" s="34">
        <v>80111600</v>
      </c>
      <c r="C776" s="35" t="s">
        <v>773</v>
      </c>
      <c r="D776" s="41">
        <v>42767</v>
      </c>
      <c r="E776" s="37" t="s">
        <v>57</v>
      </c>
      <c r="F776" s="37" t="s">
        <v>758</v>
      </c>
      <c r="G776" s="37" t="s">
        <v>379</v>
      </c>
      <c r="H776" s="38">
        <v>477407910</v>
      </c>
      <c r="I776" s="39">
        <v>477407910</v>
      </c>
      <c r="J776" s="37" t="s">
        <v>39</v>
      </c>
      <c r="K776" s="37" t="s">
        <v>40</v>
      </c>
      <c r="L776" s="40" t="s">
        <v>759</v>
      </c>
    </row>
    <row r="777" spans="2:12" ht="42.75">
      <c r="B777" s="34">
        <v>86000000</v>
      </c>
      <c r="C777" s="35" t="s">
        <v>774</v>
      </c>
      <c r="D777" s="41">
        <v>42767</v>
      </c>
      <c r="E777" s="37" t="s">
        <v>57</v>
      </c>
      <c r="F777" s="37" t="s">
        <v>758</v>
      </c>
      <c r="G777" s="37" t="s">
        <v>379</v>
      </c>
      <c r="H777" s="38">
        <v>430000000</v>
      </c>
      <c r="I777" s="39">
        <v>430000000</v>
      </c>
      <c r="J777" s="37" t="s">
        <v>39</v>
      </c>
      <c r="K777" s="37" t="s">
        <v>40</v>
      </c>
      <c r="L777" s="40" t="s">
        <v>759</v>
      </c>
    </row>
    <row r="778" spans="2:12" ht="42.75">
      <c r="B778" s="34">
        <v>86130000</v>
      </c>
      <c r="C778" s="35" t="s">
        <v>775</v>
      </c>
      <c r="D778" s="41">
        <v>42767</v>
      </c>
      <c r="E778" s="37" t="s">
        <v>57</v>
      </c>
      <c r="F778" s="37" t="s">
        <v>758</v>
      </c>
      <c r="G778" s="37" t="s">
        <v>379</v>
      </c>
      <c r="H778" s="38">
        <v>982261747</v>
      </c>
      <c r="I778" s="39">
        <v>982261747</v>
      </c>
      <c r="J778" s="37" t="s">
        <v>39</v>
      </c>
      <c r="K778" s="37" t="s">
        <v>40</v>
      </c>
      <c r="L778" s="40" t="s">
        <v>759</v>
      </c>
    </row>
    <row r="779" spans="2:12" ht="28.5">
      <c r="B779" s="34">
        <v>80101510</v>
      </c>
      <c r="C779" s="35" t="s">
        <v>776</v>
      </c>
      <c r="D779" s="41">
        <v>42767</v>
      </c>
      <c r="E779" s="37" t="s">
        <v>57</v>
      </c>
      <c r="F779" s="37" t="s">
        <v>777</v>
      </c>
      <c r="G779" s="37" t="s">
        <v>125</v>
      </c>
      <c r="H779" s="38">
        <v>24000000</v>
      </c>
      <c r="I779" s="39">
        <v>24000000</v>
      </c>
      <c r="J779" s="37" t="s">
        <v>39</v>
      </c>
      <c r="K779" s="37" t="s">
        <v>40</v>
      </c>
      <c r="L779" s="40" t="s">
        <v>778</v>
      </c>
    </row>
    <row r="780" spans="2:12" ht="28.5">
      <c r="B780" s="34">
        <v>80111614</v>
      </c>
      <c r="C780" s="35" t="s">
        <v>779</v>
      </c>
      <c r="D780" s="41">
        <v>42767</v>
      </c>
      <c r="E780" s="37" t="s">
        <v>57</v>
      </c>
      <c r="F780" s="37" t="s">
        <v>777</v>
      </c>
      <c r="G780" s="37" t="s">
        <v>125</v>
      </c>
      <c r="H780" s="38">
        <v>27600000</v>
      </c>
      <c r="I780" s="39">
        <v>27600000</v>
      </c>
      <c r="J780" s="37" t="s">
        <v>39</v>
      </c>
      <c r="K780" s="37" t="s">
        <v>40</v>
      </c>
      <c r="L780" s="40" t="s">
        <v>778</v>
      </c>
    </row>
    <row r="781" spans="2:12" ht="28.5">
      <c r="B781" s="34">
        <v>80120000</v>
      </c>
      <c r="C781" s="35" t="s">
        <v>780</v>
      </c>
      <c r="D781" s="41">
        <v>42767</v>
      </c>
      <c r="E781" s="37" t="s">
        <v>57</v>
      </c>
      <c r="F781" s="37" t="s">
        <v>777</v>
      </c>
      <c r="G781" s="37" t="s">
        <v>125</v>
      </c>
      <c r="H781" s="38">
        <v>27600000</v>
      </c>
      <c r="I781" s="39">
        <v>27600000</v>
      </c>
      <c r="J781" s="37" t="s">
        <v>39</v>
      </c>
      <c r="K781" s="37" t="s">
        <v>40</v>
      </c>
      <c r="L781" s="40" t="s">
        <v>778</v>
      </c>
    </row>
    <row r="782" spans="2:12" ht="28.5">
      <c r="B782" s="34">
        <v>81101512</v>
      </c>
      <c r="C782" s="35" t="s">
        <v>781</v>
      </c>
      <c r="D782" s="41">
        <v>42767</v>
      </c>
      <c r="E782" s="37" t="s">
        <v>57</v>
      </c>
      <c r="F782" s="37" t="s">
        <v>777</v>
      </c>
      <c r="G782" s="37" t="s">
        <v>125</v>
      </c>
      <c r="H782" s="38">
        <v>27600000</v>
      </c>
      <c r="I782" s="39">
        <v>27600000</v>
      </c>
      <c r="J782" s="37" t="s">
        <v>39</v>
      </c>
      <c r="K782" s="37" t="s">
        <v>40</v>
      </c>
      <c r="L782" s="40" t="s">
        <v>778</v>
      </c>
    </row>
    <row r="783" spans="2:12" ht="42.75">
      <c r="B783" s="34">
        <v>80111613</v>
      </c>
      <c r="C783" s="35" t="s">
        <v>782</v>
      </c>
      <c r="D783" s="41">
        <v>42767</v>
      </c>
      <c r="E783" s="37" t="s">
        <v>57</v>
      </c>
      <c r="F783" s="37" t="s">
        <v>777</v>
      </c>
      <c r="G783" s="37" t="s">
        <v>125</v>
      </c>
      <c r="H783" s="38">
        <v>108000000</v>
      </c>
      <c r="I783" s="39">
        <v>108000000</v>
      </c>
      <c r="J783" s="37" t="s">
        <v>39</v>
      </c>
      <c r="K783" s="37" t="s">
        <v>40</v>
      </c>
      <c r="L783" s="40" t="s">
        <v>778</v>
      </c>
    </row>
    <row r="784" spans="2:12" ht="28.5">
      <c r="B784" s="34">
        <v>80000000</v>
      </c>
      <c r="C784" s="35" t="s">
        <v>783</v>
      </c>
      <c r="D784" s="41">
        <v>42767</v>
      </c>
      <c r="E784" s="37" t="s">
        <v>57</v>
      </c>
      <c r="F784" s="37" t="s">
        <v>777</v>
      </c>
      <c r="G784" s="37" t="s">
        <v>125</v>
      </c>
      <c r="H784" s="38">
        <v>27600000</v>
      </c>
      <c r="I784" s="39">
        <v>27600000</v>
      </c>
      <c r="J784" s="37" t="s">
        <v>39</v>
      </c>
      <c r="K784" s="37" t="s">
        <v>40</v>
      </c>
      <c r="L784" s="40" t="s">
        <v>778</v>
      </c>
    </row>
    <row r="785" spans="2:12" ht="28.5">
      <c r="B785" s="34">
        <v>78181500</v>
      </c>
      <c r="C785" s="35" t="s">
        <v>784</v>
      </c>
      <c r="D785" s="41">
        <v>42767</v>
      </c>
      <c r="E785" s="37" t="s">
        <v>785</v>
      </c>
      <c r="F785" s="37" t="s">
        <v>786</v>
      </c>
      <c r="G785" s="37" t="s">
        <v>125</v>
      </c>
      <c r="H785" s="38">
        <v>12000000</v>
      </c>
      <c r="I785" s="39">
        <v>12000000</v>
      </c>
      <c r="J785" s="37" t="s">
        <v>39</v>
      </c>
      <c r="K785" s="37" t="s">
        <v>40</v>
      </c>
      <c r="L785" s="40" t="s">
        <v>778</v>
      </c>
    </row>
    <row r="786" spans="2:12" ht="28.5">
      <c r="B786" s="34">
        <v>15000000</v>
      </c>
      <c r="C786" s="35" t="s">
        <v>787</v>
      </c>
      <c r="D786" s="41">
        <v>42767</v>
      </c>
      <c r="E786" s="37" t="s">
        <v>785</v>
      </c>
      <c r="F786" s="37" t="s">
        <v>786</v>
      </c>
      <c r="G786" s="37" t="s">
        <v>125</v>
      </c>
      <c r="H786" s="38">
        <v>15000000</v>
      </c>
      <c r="I786" s="39">
        <v>15000000</v>
      </c>
      <c r="J786" s="37" t="s">
        <v>39</v>
      </c>
      <c r="K786" s="37" t="s">
        <v>40</v>
      </c>
      <c r="L786" s="40" t="s">
        <v>778</v>
      </c>
    </row>
    <row r="787" spans="2:12" ht="28.5">
      <c r="B787" s="34">
        <v>72103302</v>
      </c>
      <c r="C787" s="35" t="s">
        <v>788</v>
      </c>
      <c r="D787" s="41">
        <v>42767</v>
      </c>
      <c r="E787" s="37" t="s">
        <v>789</v>
      </c>
      <c r="F787" s="37" t="s">
        <v>786</v>
      </c>
      <c r="G787" s="37" t="s">
        <v>125</v>
      </c>
      <c r="H787" s="38">
        <v>20000000</v>
      </c>
      <c r="I787" s="39">
        <v>20000000</v>
      </c>
      <c r="J787" s="37" t="s">
        <v>39</v>
      </c>
      <c r="K787" s="37" t="s">
        <v>40</v>
      </c>
      <c r="L787" s="40" t="s">
        <v>778</v>
      </c>
    </row>
    <row r="788" spans="2:12" ht="28.5">
      <c r="B788" s="34">
        <v>72000000</v>
      </c>
      <c r="C788" s="35" t="s">
        <v>790</v>
      </c>
      <c r="D788" s="41">
        <v>42767</v>
      </c>
      <c r="E788" s="37" t="s">
        <v>785</v>
      </c>
      <c r="F788" s="37" t="s">
        <v>777</v>
      </c>
      <c r="G788" s="37" t="s">
        <v>125</v>
      </c>
      <c r="H788" s="38">
        <v>90000000</v>
      </c>
      <c r="I788" s="39">
        <v>90000000</v>
      </c>
      <c r="J788" s="37" t="s">
        <v>290</v>
      </c>
      <c r="K788" s="37" t="s">
        <v>40</v>
      </c>
      <c r="L788" s="40" t="s">
        <v>778</v>
      </c>
    </row>
    <row r="789" spans="2:12" ht="85.5">
      <c r="B789" s="34">
        <v>39121700</v>
      </c>
      <c r="C789" s="35" t="s">
        <v>791</v>
      </c>
      <c r="D789" s="41">
        <v>42794</v>
      </c>
      <c r="E789" s="37" t="s">
        <v>94</v>
      </c>
      <c r="F789" s="37" t="s">
        <v>792</v>
      </c>
      <c r="G789" s="37" t="s">
        <v>596</v>
      </c>
      <c r="H789" s="38">
        <v>60000000</v>
      </c>
      <c r="I789" s="39">
        <v>60000000</v>
      </c>
      <c r="J789" s="37" t="s">
        <v>77</v>
      </c>
      <c r="K789" s="37" t="s">
        <v>40</v>
      </c>
      <c r="L789" s="40" t="s">
        <v>793</v>
      </c>
    </row>
    <row r="790" spans="2:12" ht="99.75">
      <c r="B790" s="34">
        <v>80111600</v>
      </c>
      <c r="C790" s="35" t="s">
        <v>794</v>
      </c>
      <c r="D790" s="41">
        <v>42750</v>
      </c>
      <c r="E790" s="37">
        <v>6</v>
      </c>
      <c r="F790" s="37" t="s">
        <v>654</v>
      </c>
      <c r="G790" s="37" t="s">
        <v>596</v>
      </c>
      <c r="H790" s="38">
        <v>9000000</v>
      </c>
      <c r="I790" s="39">
        <v>9000000</v>
      </c>
      <c r="J790" s="37" t="s">
        <v>77</v>
      </c>
      <c r="K790" s="37" t="s">
        <v>40</v>
      </c>
      <c r="L790" s="40" t="s">
        <v>793</v>
      </c>
    </row>
    <row r="791" spans="2:12" ht="142.5">
      <c r="B791" s="34">
        <v>44101701</v>
      </c>
      <c r="C791" s="35" t="s">
        <v>795</v>
      </c>
      <c r="D791" s="41">
        <v>42794</v>
      </c>
      <c r="E791" s="37" t="s">
        <v>57</v>
      </c>
      <c r="F791" s="37" t="s">
        <v>796</v>
      </c>
      <c r="G791" s="37" t="s">
        <v>596</v>
      </c>
      <c r="H791" s="38">
        <v>28000000</v>
      </c>
      <c r="I791" s="39">
        <v>28000000</v>
      </c>
      <c r="J791" s="37" t="s">
        <v>77</v>
      </c>
      <c r="K791" s="37" t="s">
        <v>40</v>
      </c>
      <c r="L791" s="40" t="s">
        <v>793</v>
      </c>
    </row>
    <row r="792" spans="2:12" ht="85.5">
      <c r="B792" s="34">
        <v>80111600</v>
      </c>
      <c r="C792" s="35" t="s">
        <v>797</v>
      </c>
      <c r="D792" s="41">
        <v>42750</v>
      </c>
      <c r="E792" s="37" t="s">
        <v>403</v>
      </c>
      <c r="F792" s="37" t="s">
        <v>654</v>
      </c>
      <c r="G792" s="37" t="s">
        <v>596</v>
      </c>
      <c r="H792" s="38">
        <v>12000000</v>
      </c>
      <c r="I792" s="39">
        <v>12000000</v>
      </c>
      <c r="J792" s="37" t="s">
        <v>77</v>
      </c>
      <c r="K792" s="37" t="s">
        <v>40</v>
      </c>
      <c r="L792" s="40" t="s">
        <v>34</v>
      </c>
    </row>
    <row r="793" spans="2:12" ht="99.75">
      <c r="B793" s="34">
        <v>80111600</v>
      </c>
      <c r="C793" s="35" t="s">
        <v>798</v>
      </c>
      <c r="D793" s="41">
        <v>42750</v>
      </c>
      <c r="E793" s="37" t="s">
        <v>43</v>
      </c>
      <c r="F793" s="37" t="s">
        <v>654</v>
      </c>
      <c r="G793" s="37" t="s">
        <v>596</v>
      </c>
      <c r="H793" s="38">
        <f>1350000*12</f>
        <v>16200000</v>
      </c>
      <c r="I793" s="39">
        <f aca="true" t="shared" si="6" ref="I793:I834">+H793</f>
        <v>16200000</v>
      </c>
      <c r="J793" s="37" t="s">
        <v>77</v>
      </c>
      <c r="K793" s="37" t="s">
        <v>40</v>
      </c>
      <c r="L793" s="40" t="s">
        <v>793</v>
      </c>
    </row>
    <row r="794" spans="2:12" ht="128.25">
      <c r="B794" s="34">
        <v>25172504</v>
      </c>
      <c r="C794" s="35" t="s">
        <v>799</v>
      </c>
      <c r="D794" s="41">
        <v>42794</v>
      </c>
      <c r="E794" s="37" t="s">
        <v>57</v>
      </c>
      <c r="F794" s="37" t="s">
        <v>544</v>
      </c>
      <c r="G794" s="37" t="s">
        <v>596</v>
      </c>
      <c r="H794" s="38">
        <v>10000000</v>
      </c>
      <c r="I794" s="39">
        <f t="shared" si="6"/>
        <v>10000000</v>
      </c>
      <c r="J794" s="37" t="s">
        <v>77</v>
      </c>
      <c r="K794" s="37" t="s">
        <v>40</v>
      </c>
      <c r="L794" s="40" t="s">
        <v>793</v>
      </c>
    </row>
    <row r="795" spans="2:12" ht="142.5">
      <c r="B795" s="34">
        <v>15121900</v>
      </c>
      <c r="C795" s="35" t="s">
        <v>800</v>
      </c>
      <c r="D795" s="41">
        <v>42794</v>
      </c>
      <c r="E795" s="37" t="s">
        <v>57</v>
      </c>
      <c r="F795" s="37" t="s">
        <v>544</v>
      </c>
      <c r="G795" s="37" t="s">
        <v>596</v>
      </c>
      <c r="H795" s="38">
        <v>10000000</v>
      </c>
      <c r="I795" s="39">
        <f t="shared" si="6"/>
        <v>10000000</v>
      </c>
      <c r="J795" s="37" t="s">
        <v>77</v>
      </c>
      <c r="K795" s="37" t="s">
        <v>40</v>
      </c>
      <c r="L795" s="40" t="s">
        <v>793</v>
      </c>
    </row>
    <row r="796" spans="2:12" ht="85.5">
      <c r="B796" s="34">
        <v>80111600</v>
      </c>
      <c r="C796" s="35" t="s">
        <v>801</v>
      </c>
      <c r="D796" s="41">
        <v>42750</v>
      </c>
      <c r="E796" s="37" t="s">
        <v>43</v>
      </c>
      <c r="F796" s="37" t="s">
        <v>654</v>
      </c>
      <c r="G796" s="37" t="s">
        <v>596</v>
      </c>
      <c r="H796" s="38">
        <f>1400000*12</f>
        <v>16800000</v>
      </c>
      <c r="I796" s="39">
        <f t="shared" si="6"/>
        <v>16800000</v>
      </c>
      <c r="J796" s="37" t="s">
        <v>77</v>
      </c>
      <c r="K796" s="37" t="s">
        <v>40</v>
      </c>
      <c r="L796" s="40" t="s">
        <v>793</v>
      </c>
    </row>
    <row r="797" spans="2:12" ht="85.5">
      <c r="B797" s="34">
        <v>80111600</v>
      </c>
      <c r="C797" s="35" t="s">
        <v>797</v>
      </c>
      <c r="D797" s="41">
        <v>42750</v>
      </c>
      <c r="E797" s="37" t="s">
        <v>43</v>
      </c>
      <c r="F797" s="37" t="s">
        <v>654</v>
      </c>
      <c r="G797" s="37" t="s">
        <v>596</v>
      </c>
      <c r="H797" s="38">
        <v>12000000</v>
      </c>
      <c r="I797" s="39">
        <f t="shared" si="6"/>
        <v>12000000</v>
      </c>
      <c r="J797" s="37" t="s">
        <v>77</v>
      </c>
      <c r="K797" s="37" t="s">
        <v>40</v>
      </c>
      <c r="L797" s="40" t="s">
        <v>793</v>
      </c>
    </row>
    <row r="798" spans="2:12" ht="99.75">
      <c r="B798" s="34">
        <v>80111600</v>
      </c>
      <c r="C798" s="35" t="s">
        <v>802</v>
      </c>
      <c r="D798" s="41">
        <v>42750</v>
      </c>
      <c r="E798" s="37" t="s">
        <v>43</v>
      </c>
      <c r="F798" s="37" t="s">
        <v>654</v>
      </c>
      <c r="G798" s="37" t="s">
        <v>596</v>
      </c>
      <c r="H798" s="38">
        <v>24000000</v>
      </c>
      <c r="I798" s="39">
        <f t="shared" si="6"/>
        <v>24000000</v>
      </c>
      <c r="J798" s="37" t="s">
        <v>77</v>
      </c>
      <c r="K798" s="37" t="s">
        <v>40</v>
      </c>
      <c r="L798" s="40" t="s">
        <v>793</v>
      </c>
    </row>
    <row r="799" spans="2:12" ht="71.25">
      <c r="B799" s="34">
        <v>80131502</v>
      </c>
      <c r="C799" s="35" t="s">
        <v>803</v>
      </c>
      <c r="D799" s="41">
        <v>42750</v>
      </c>
      <c r="E799" s="37" t="s">
        <v>403</v>
      </c>
      <c r="F799" s="37" t="s">
        <v>654</v>
      </c>
      <c r="G799" s="37" t="s">
        <v>596</v>
      </c>
      <c r="H799" s="38">
        <v>2802000</v>
      </c>
      <c r="I799" s="39">
        <f t="shared" si="6"/>
        <v>2802000</v>
      </c>
      <c r="J799" s="37" t="s">
        <v>77</v>
      </c>
      <c r="K799" s="37" t="s">
        <v>40</v>
      </c>
      <c r="L799" s="40" t="s">
        <v>793</v>
      </c>
    </row>
    <row r="800" spans="2:12" ht="71.25">
      <c r="B800" s="34">
        <v>80131502</v>
      </c>
      <c r="C800" s="35" t="s">
        <v>804</v>
      </c>
      <c r="D800" s="41">
        <v>42750</v>
      </c>
      <c r="E800" s="37" t="s">
        <v>403</v>
      </c>
      <c r="F800" s="37" t="s">
        <v>654</v>
      </c>
      <c r="G800" s="37" t="s">
        <v>596</v>
      </c>
      <c r="H800" s="38">
        <v>2802000</v>
      </c>
      <c r="I800" s="39">
        <f t="shared" si="6"/>
        <v>2802000</v>
      </c>
      <c r="J800" s="37" t="s">
        <v>77</v>
      </c>
      <c r="K800" s="37" t="s">
        <v>40</v>
      </c>
      <c r="L800" s="40" t="s">
        <v>793</v>
      </c>
    </row>
    <row r="801" spans="2:12" ht="71.25">
      <c r="B801" s="34">
        <v>80131502</v>
      </c>
      <c r="C801" s="35" t="s">
        <v>805</v>
      </c>
      <c r="D801" s="41">
        <v>42750</v>
      </c>
      <c r="E801" s="37" t="s">
        <v>403</v>
      </c>
      <c r="F801" s="37" t="s">
        <v>654</v>
      </c>
      <c r="G801" s="37" t="s">
        <v>596</v>
      </c>
      <c r="H801" s="38">
        <v>2805000</v>
      </c>
      <c r="I801" s="39">
        <f t="shared" si="6"/>
        <v>2805000</v>
      </c>
      <c r="J801" s="37" t="s">
        <v>77</v>
      </c>
      <c r="K801" s="37" t="s">
        <v>40</v>
      </c>
      <c r="L801" s="40" t="s">
        <v>793</v>
      </c>
    </row>
    <row r="802" spans="2:12" ht="128.25">
      <c r="B802" s="34">
        <v>80131502</v>
      </c>
      <c r="C802" s="35" t="s">
        <v>806</v>
      </c>
      <c r="D802" s="41">
        <v>42750</v>
      </c>
      <c r="E802" s="37" t="s">
        <v>403</v>
      </c>
      <c r="F802" s="37" t="s">
        <v>654</v>
      </c>
      <c r="G802" s="37" t="s">
        <v>596</v>
      </c>
      <c r="H802" s="38">
        <v>2832000</v>
      </c>
      <c r="I802" s="39">
        <f t="shared" si="6"/>
        <v>2832000</v>
      </c>
      <c r="J802" s="37" t="s">
        <v>77</v>
      </c>
      <c r="K802" s="37" t="s">
        <v>40</v>
      </c>
      <c r="L802" s="40" t="s">
        <v>793</v>
      </c>
    </row>
    <row r="803" spans="2:12" ht="85.5">
      <c r="B803" s="34">
        <v>80111600</v>
      </c>
      <c r="C803" s="35" t="s">
        <v>807</v>
      </c>
      <c r="D803" s="41">
        <v>42794</v>
      </c>
      <c r="E803" s="37" t="s">
        <v>57</v>
      </c>
      <c r="F803" s="37" t="s">
        <v>654</v>
      </c>
      <c r="G803" s="37" t="s">
        <v>596</v>
      </c>
      <c r="H803" s="38">
        <f>1400000*12</f>
        <v>16800000</v>
      </c>
      <c r="I803" s="39">
        <f t="shared" si="6"/>
        <v>16800000</v>
      </c>
      <c r="J803" s="37" t="s">
        <v>77</v>
      </c>
      <c r="K803" s="37" t="s">
        <v>40</v>
      </c>
      <c r="L803" s="40" t="s">
        <v>793</v>
      </c>
    </row>
    <row r="804" spans="2:12" ht="85.5">
      <c r="B804" s="34">
        <v>80111600</v>
      </c>
      <c r="C804" s="35" t="s">
        <v>808</v>
      </c>
      <c r="D804" s="41">
        <v>42750</v>
      </c>
      <c r="E804" s="37" t="s">
        <v>403</v>
      </c>
      <c r="F804" s="37" t="s">
        <v>654</v>
      </c>
      <c r="G804" s="37" t="s">
        <v>596</v>
      </c>
      <c r="H804" s="38">
        <f>1400000*12</f>
        <v>16800000</v>
      </c>
      <c r="I804" s="39">
        <f t="shared" si="6"/>
        <v>16800000</v>
      </c>
      <c r="J804" s="37" t="s">
        <v>77</v>
      </c>
      <c r="K804" s="37" t="s">
        <v>40</v>
      </c>
      <c r="L804" s="40" t="s">
        <v>793</v>
      </c>
    </row>
    <row r="805" spans="2:12" ht="99.75">
      <c r="B805" s="34">
        <v>80131502</v>
      </c>
      <c r="C805" s="35" t="s">
        <v>809</v>
      </c>
      <c r="D805" s="41">
        <v>42794</v>
      </c>
      <c r="E805" s="37" t="s">
        <v>557</v>
      </c>
      <c r="F805" s="37" t="s">
        <v>654</v>
      </c>
      <c r="G805" s="37" t="s">
        <v>596</v>
      </c>
      <c r="H805" s="38">
        <v>18358544</v>
      </c>
      <c r="I805" s="39">
        <f t="shared" si="6"/>
        <v>18358544</v>
      </c>
      <c r="J805" s="37" t="s">
        <v>77</v>
      </c>
      <c r="K805" s="37" t="s">
        <v>40</v>
      </c>
      <c r="L805" s="40" t="s">
        <v>793</v>
      </c>
    </row>
    <row r="806" spans="2:12" ht="85.5">
      <c r="B806" s="34">
        <v>80131502</v>
      </c>
      <c r="C806" s="35" t="s">
        <v>810</v>
      </c>
      <c r="D806" s="41">
        <v>42750</v>
      </c>
      <c r="E806" s="37" t="s">
        <v>403</v>
      </c>
      <c r="F806" s="37" t="s">
        <v>654</v>
      </c>
      <c r="G806" s="37" t="s">
        <v>596</v>
      </c>
      <c r="H806" s="38">
        <v>2802000</v>
      </c>
      <c r="I806" s="39">
        <f t="shared" si="6"/>
        <v>2802000</v>
      </c>
      <c r="J806" s="37" t="s">
        <v>77</v>
      </c>
      <c r="K806" s="37" t="s">
        <v>40</v>
      </c>
      <c r="L806" s="40" t="s">
        <v>793</v>
      </c>
    </row>
    <row r="807" spans="2:12" ht="114">
      <c r="B807" s="34">
        <v>51101800</v>
      </c>
      <c r="C807" s="35" t="s">
        <v>811</v>
      </c>
      <c r="D807" s="41">
        <v>42794</v>
      </c>
      <c r="E807" s="37" t="s">
        <v>403</v>
      </c>
      <c r="F807" s="37" t="s">
        <v>796</v>
      </c>
      <c r="G807" s="37" t="s">
        <v>596</v>
      </c>
      <c r="H807" s="38">
        <v>10000000</v>
      </c>
      <c r="I807" s="39">
        <f t="shared" si="6"/>
        <v>10000000</v>
      </c>
      <c r="J807" s="37" t="s">
        <v>77</v>
      </c>
      <c r="K807" s="37" t="s">
        <v>40</v>
      </c>
      <c r="L807" s="40" t="s">
        <v>34</v>
      </c>
    </row>
    <row r="808" spans="2:12" ht="71.25">
      <c r="B808" s="34">
        <v>92121504</v>
      </c>
      <c r="C808" s="35" t="s">
        <v>812</v>
      </c>
      <c r="D808" s="41">
        <v>42825</v>
      </c>
      <c r="E808" s="37" t="s">
        <v>94</v>
      </c>
      <c r="F808" s="37" t="s">
        <v>813</v>
      </c>
      <c r="G808" s="37" t="s">
        <v>596</v>
      </c>
      <c r="H808" s="38">
        <v>1798360936.67</v>
      </c>
      <c r="I808" s="39">
        <f t="shared" si="6"/>
        <v>1798360936.67</v>
      </c>
      <c r="J808" s="37" t="s">
        <v>77</v>
      </c>
      <c r="K808" s="37" t="s">
        <v>40</v>
      </c>
      <c r="L808" s="40" t="s">
        <v>793</v>
      </c>
    </row>
    <row r="809" spans="2:12" ht="114">
      <c r="B809" s="34">
        <v>84131500</v>
      </c>
      <c r="C809" s="35" t="s">
        <v>814</v>
      </c>
      <c r="D809" s="41">
        <v>42750</v>
      </c>
      <c r="E809" s="37" t="s">
        <v>403</v>
      </c>
      <c r="F809" s="37" t="s">
        <v>815</v>
      </c>
      <c r="G809" s="37" t="s">
        <v>596</v>
      </c>
      <c r="H809" s="38">
        <v>393000000</v>
      </c>
      <c r="I809" s="39">
        <f t="shared" si="6"/>
        <v>393000000</v>
      </c>
      <c r="J809" s="37" t="s">
        <v>77</v>
      </c>
      <c r="K809" s="37" t="s">
        <v>40</v>
      </c>
      <c r="L809" s="40" t="s">
        <v>793</v>
      </c>
    </row>
    <row r="810" spans="2:12" ht="171">
      <c r="B810" s="34">
        <v>84131500</v>
      </c>
      <c r="C810" s="35" t="s">
        <v>816</v>
      </c>
      <c r="D810" s="41">
        <v>42750</v>
      </c>
      <c r="E810" s="37" t="s">
        <v>403</v>
      </c>
      <c r="F810" s="37" t="s">
        <v>796</v>
      </c>
      <c r="G810" s="37" t="s">
        <v>596</v>
      </c>
      <c r="H810" s="38">
        <v>45000000</v>
      </c>
      <c r="I810" s="39">
        <f t="shared" si="6"/>
        <v>45000000</v>
      </c>
      <c r="J810" s="37" t="s">
        <v>77</v>
      </c>
      <c r="K810" s="37" t="s">
        <v>40</v>
      </c>
      <c r="L810" s="40" t="s">
        <v>34</v>
      </c>
    </row>
    <row r="811" spans="2:12" ht="128.25">
      <c r="B811" s="34">
        <v>84131500</v>
      </c>
      <c r="C811" s="35" t="s">
        <v>817</v>
      </c>
      <c r="D811" s="41">
        <v>42825</v>
      </c>
      <c r="E811" s="37" t="s">
        <v>94</v>
      </c>
      <c r="F811" s="37" t="s">
        <v>654</v>
      </c>
      <c r="G811" s="37" t="s">
        <v>596</v>
      </c>
      <c r="H811" s="38">
        <v>0</v>
      </c>
      <c r="I811" s="39">
        <f t="shared" si="6"/>
        <v>0</v>
      </c>
      <c r="J811" s="37" t="s">
        <v>77</v>
      </c>
      <c r="K811" s="37" t="s">
        <v>40</v>
      </c>
      <c r="L811" s="40" t="s">
        <v>793</v>
      </c>
    </row>
    <row r="812" spans="2:12" ht="85.5">
      <c r="B812" s="34">
        <v>47131700</v>
      </c>
      <c r="C812" s="35" t="s">
        <v>818</v>
      </c>
      <c r="D812" s="41">
        <v>42794</v>
      </c>
      <c r="E812" s="37" t="s">
        <v>57</v>
      </c>
      <c r="F812" s="37" t="s">
        <v>237</v>
      </c>
      <c r="G812" s="37" t="s">
        <v>596</v>
      </c>
      <c r="H812" s="38">
        <v>30000000</v>
      </c>
      <c r="I812" s="39">
        <f t="shared" si="6"/>
        <v>30000000</v>
      </c>
      <c r="J812" s="37" t="s">
        <v>77</v>
      </c>
      <c r="K812" s="37" t="s">
        <v>40</v>
      </c>
      <c r="L812" s="40" t="s">
        <v>793</v>
      </c>
    </row>
    <row r="813" spans="2:12" ht="57">
      <c r="B813" s="34">
        <v>80131502</v>
      </c>
      <c r="C813" s="35" t="s">
        <v>819</v>
      </c>
      <c r="D813" s="41">
        <v>42750</v>
      </c>
      <c r="E813" s="37" t="s">
        <v>403</v>
      </c>
      <c r="F813" s="37" t="s">
        <v>654</v>
      </c>
      <c r="G813" s="37" t="s">
        <v>596</v>
      </c>
      <c r="H813" s="38">
        <v>8400000</v>
      </c>
      <c r="I813" s="39">
        <f t="shared" si="6"/>
        <v>8400000</v>
      </c>
      <c r="J813" s="37" t="s">
        <v>77</v>
      </c>
      <c r="K813" s="37" t="s">
        <v>40</v>
      </c>
      <c r="L813" s="40" t="s">
        <v>34</v>
      </c>
    </row>
    <row r="814" spans="2:12" ht="99.75">
      <c r="B814" s="34">
        <v>48101800</v>
      </c>
      <c r="C814" s="35" t="s">
        <v>820</v>
      </c>
      <c r="D814" s="41">
        <v>42825</v>
      </c>
      <c r="E814" s="37" t="s">
        <v>564</v>
      </c>
      <c r="F814" s="37" t="s">
        <v>796</v>
      </c>
      <c r="G814" s="37" t="s">
        <v>596</v>
      </c>
      <c r="H814" s="38">
        <v>30000000</v>
      </c>
      <c r="I814" s="39">
        <f t="shared" si="6"/>
        <v>30000000</v>
      </c>
      <c r="J814" s="37" t="s">
        <v>77</v>
      </c>
      <c r="K814" s="37" t="s">
        <v>40</v>
      </c>
      <c r="L814" s="40" t="s">
        <v>793</v>
      </c>
    </row>
    <row r="815" spans="2:12" ht="85.5">
      <c r="B815" s="34">
        <v>80111600</v>
      </c>
      <c r="C815" s="35" t="s">
        <v>821</v>
      </c>
      <c r="D815" s="41">
        <v>42750</v>
      </c>
      <c r="E815" s="37" t="s">
        <v>403</v>
      </c>
      <c r="F815" s="37" t="s">
        <v>654</v>
      </c>
      <c r="G815" s="37" t="s">
        <v>596</v>
      </c>
      <c r="H815" s="38">
        <f>2450000*12</f>
        <v>29400000</v>
      </c>
      <c r="I815" s="39">
        <f t="shared" si="6"/>
        <v>29400000</v>
      </c>
      <c r="J815" s="37" t="s">
        <v>77</v>
      </c>
      <c r="K815" s="37" t="s">
        <v>40</v>
      </c>
      <c r="L815" s="40" t="s">
        <v>793</v>
      </c>
    </row>
    <row r="816" spans="2:12" ht="85.5">
      <c r="B816" s="34">
        <v>80111600</v>
      </c>
      <c r="C816" s="35" t="s">
        <v>822</v>
      </c>
      <c r="D816" s="41">
        <v>42750</v>
      </c>
      <c r="E816" s="37" t="s">
        <v>403</v>
      </c>
      <c r="F816" s="37" t="s">
        <v>654</v>
      </c>
      <c r="G816" s="37" t="s">
        <v>596</v>
      </c>
      <c r="H816" s="38">
        <f>2300000*12</f>
        <v>27600000</v>
      </c>
      <c r="I816" s="39">
        <f t="shared" si="6"/>
        <v>27600000</v>
      </c>
      <c r="J816" s="37" t="s">
        <v>77</v>
      </c>
      <c r="K816" s="37" t="s">
        <v>40</v>
      </c>
      <c r="L816" s="40" t="s">
        <v>34</v>
      </c>
    </row>
    <row r="817" spans="2:12" ht="85.5">
      <c r="B817" s="34">
        <v>80111600</v>
      </c>
      <c r="C817" s="35" t="s">
        <v>823</v>
      </c>
      <c r="D817" s="41">
        <v>42750</v>
      </c>
      <c r="E817" s="37" t="s">
        <v>227</v>
      </c>
      <c r="F817" s="37" t="s">
        <v>654</v>
      </c>
      <c r="G817" s="37" t="s">
        <v>596</v>
      </c>
      <c r="H817" s="38">
        <v>7000000</v>
      </c>
      <c r="I817" s="39">
        <f t="shared" si="6"/>
        <v>7000000</v>
      </c>
      <c r="J817" s="37" t="s">
        <v>77</v>
      </c>
      <c r="K817" s="37" t="s">
        <v>40</v>
      </c>
      <c r="L817" s="40" t="s">
        <v>793</v>
      </c>
    </row>
    <row r="818" spans="2:12" ht="85.5">
      <c r="B818" s="34">
        <v>80111600</v>
      </c>
      <c r="C818" s="35" t="s">
        <v>824</v>
      </c>
      <c r="D818" s="41">
        <v>42750</v>
      </c>
      <c r="E818" s="37" t="s">
        <v>403</v>
      </c>
      <c r="F818" s="37" t="s">
        <v>654</v>
      </c>
      <c r="G818" s="37" t="s">
        <v>596</v>
      </c>
      <c r="H818" s="38">
        <f>1400000*12</f>
        <v>16800000</v>
      </c>
      <c r="I818" s="39">
        <f t="shared" si="6"/>
        <v>16800000</v>
      </c>
      <c r="J818" s="37" t="s">
        <v>77</v>
      </c>
      <c r="K818" s="37" t="s">
        <v>40</v>
      </c>
      <c r="L818" s="40" t="s">
        <v>793</v>
      </c>
    </row>
    <row r="819" spans="2:12" ht="142.5">
      <c r="B819" s="34">
        <v>15101500</v>
      </c>
      <c r="C819" s="35" t="s">
        <v>825</v>
      </c>
      <c r="D819" s="41">
        <v>42825</v>
      </c>
      <c r="E819" s="37" t="s">
        <v>94</v>
      </c>
      <c r="F819" s="37" t="s">
        <v>792</v>
      </c>
      <c r="G819" s="37" t="s">
        <v>596</v>
      </c>
      <c r="H819" s="38">
        <v>50000000</v>
      </c>
      <c r="I819" s="39">
        <f t="shared" si="6"/>
        <v>50000000</v>
      </c>
      <c r="J819" s="37" t="s">
        <v>77</v>
      </c>
      <c r="K819" s="37" t="s">
        <v>40</v>
      </c>
      <c r="L819" s="40" t="s">
        <v>793</v>
      </c>
    </row>
    <row r="820" spans="2:12" ht="114">
      <c r="B820" s="34">
        <v>78181500</v>
      </c>
      <c r="C820" s="35" t="s">
        <v>826</v>
      </c>
      <c r="D820" s="41">
        <v>42825</v>
      </c>
      <c r="E820" s="37" t="s">
        <v>94</v>
      </c>
      <c r="F820" s="37" t="s">
        <v>796</v>
      </c>
      <c r="G820" s="37" t="s">
        <v>596</v>
      </c>
      <c r="H820" s="38">
        <v>25000000</v>
      </c>
      <c r="I820" s="39">
        <f t="shared" si="6"/>
        <v>25000000</v>
      </c>
      <c r="J820" s="37" t="s">
        <v>77</v>
      </c>
      <c r="K820" s="37" t="s">
        <v>40</v>
      </c>
      <c r="L820" s="40" t="s">
        <v>793</v>
      </c>
    </row>
    <row r="821" spans="2:12" ht="71.25">
      <c r="B821" s="34">
        <v>80131502</v>
      </c>
      <c r="C821" s="35" t="s">
        <v>827</v>
      </c>
      <c r="D821" s="41">
        <v>42750</v>
      </c>
      <c r="E821" s="37" t="s">
        <v>43</v>
      </c>
      <c r="F821" s="37" t="s">
        <v>654</v>
      </c>
      <c r="G821" s="37" t="s">
        <v>596</v>
      </c>
      <c r="H821" s="38">
        <v>3240600</v>
      </c>
      <c r="I821" s="39">
        <f t="shared" si="6"/>
        <v>3240600</v>
      </c>
      <c r="J821" s="37" t="s">
        <v>77</v>
      </c>
      <c r="K821" s="37" t="s">
        <v>40</v>
      </c>
      <c r="L821" s="40" t="s">
        <v>793</v>
      </c>
    </row>
    <row r="822" spans="2:12" ht="185.25">
      <c r="B822" s="34">
        <v>78100000</v>
      </c>
      <c r="C822" s="35" t="s">
        <v>828</v>
      </c>
      <c r="D822" s="41">
        <v>42825</v>
      </c>
      <c r="E822" s="37" t="s">
        <v>43</v>
      </c>
      <c r="F822" s="37" t="s">
        <v>544</v>
      </c>
      <c r="G822" s="37" t="s">
        <v>596</v>
      </c>
      <c r="H822" s="38">
        <v>10000000</v>
      </c>
      <c r="I822" s="39">
        <f t="shared" si="6"/>
        <v>10000000</v>
      </c>
      <c r="J822" s="37" t="s">
        <v>77</v>
      </c>
      <c r="K822" s="37" t="s">
        <v>40</v>
      </c>
      <c r="L822" s="40" t="s">
        <v>793</v>
      </c>
    </row>
    <row r="823" spans="2:12" ht="99.75">
      <c r="B823" s="34">
        <v>78181500</v>
      </c>
      <c r="C823" s="35" t="s">
        <v>829</v>
      </c>
      <c r="D823" s="41">
        <v>42825</v>
      </c>
      <c r="E823" s="37" t="s">
        <v>94</v>
      </c>
      <c r="F823" s="37" t="s">
        <v>544</v>
      </c>
      <c r="G823" s="37" t="s">
        <v>596</v>
      </c>
      <c r="H823" s="38">
        <v>10000000</v>
      </c>
      <c r="I823" s="39">
        <f t="shared" si="6"/>
        <v>10000000</v>
      </c>
      <c r="J823" s="37" t="s">
        <v>77</v>
      </c>
      <c r="K823" s="37" t="s">
        <v>40</v>
      </c>
      <c r="L823" s="40" t="s">
        <v>793</v>
      </c>
    </row>
    <row r="824" spans="2:12" ht="42.75">
      <c r="B824" s="34">
        <v>52101801</v>
      </c>
      <c r="C824" s="35" t="s">
        <v>830</v>
      </c>
      <c r="D824" s="41">
        <v>42825</v>
      </c>
      <c r="E824" s="37" t="s">
        <v>94</v>
      </c>
      <c r="F824" s="37" t="s">
        <v>544</v>
      </c>
      <c r="G824" s="37" t="s">
        <v>596</v>
      </c>
      <c r="H824" s="38">
        <v>12000000</v>
      </c>
      <c r="I824" s="39">
        <f t="shared" si="6"/>
        <v>12000000</v>
      </c>
      <c r="J824" s="37" t="s">
        <v>77</v>
      </c>
      <c r="K824" s="37" t="s">
        <v>40</v>
      </c>
      <c r="L824" s="40" t="s">
        <v>793</v>
      </c>
    </row>
    <row r="825" spans="2:12" ht="42.75">
      <c r="B825" s="34">
        <v>31000000</v>
      </c>
      <c r="C825" s="35" t="s">
        <v>831</v>
      </c>
      <c r="D825" s="41">
        <v>42825</v>
      </c>
      <c r="E825" s="37" t="s">
        <v>94</v>
      </c>
      <c r="F825" s="37" t="s">
        <v>832</v>
      </c>
      <c r="G825" s="37" t="s">
        <v>596</v>
      </c>
      <c r="H825" s="38">
        <v>70000000</v>
      </c>
      <c r="I825" s="39">
        <f t="shared" si="6"/>
        <v>70000000</v>
      </c>
      <c r="J825" s="37" t="s">
        <v>77</v>
      </c>
      <c r="K825" s="37" t="s">
        <v>40</v>
      </c>
      <c r="L825" s="40" t="s">
        <v>793</v>
      </c>
    </row>
    <row r="826" spans="2:12" ht="42.75">
      <c r="B826" s="34">
        <v>55121700</v>
      </c>
      <c r="C826" s="35" t="s">
        <v>833</v>
      </c>
      <c r="D826" s="41">
        <v>42794</v>
      </c>
      <c r="E826" s="37" t="s">
        <v>94</v>
      </c>
      <c r="F826" s="37" t="s">
        <v>544</v>
      </c>
      <c r="G826" s="37" t="s">
        <v>596</v>
      </c>
      <c r="H826" s="38">
        <v>6000000</v>
      </c>
      <c r="I826" s="39">
        <f t="shared" si="6"/>
        <v>6000000</v>
      </c>
      <c r="J826" s="37" t="s">
        <v>77</v>
      </c>
      <c r="K826" s="37" t="s">
        <v>40</v>
      </c>
      <c r="L826" s="40" t="s">
        <v>793</v>
      </c>
    </row>
    <row r="827" spans="2:12" ht="42.75">
      <c r="B827" s="34">
        <v>55121729</v>
      </c>
      <c r="C827" s="35" t="s">
        <v>834</v>
      </c>
      <c r="D827" s="41">
        <v>42825</v>
      </c>
      <c r="E827" s="37" t="s">
        <v>94</v>
      </c>
      <c r="F827" s="37" t="s">
        <v>544</v>
      </c>
      <c r="G827" s="37" t="s">
        <v>596</v>
      </c>
      <c r="H827" s="38">
        <v>4000000</v>
      </c>
      <c r="I827" s="39">
        <f t="shared" si="6"/>
        <v>4000000</v>
      </c>
      <c r="J827" s="37" t="s">
        <v>77</v>
      </c>
      <c r="K827" s="37" t="s">
        <v>40</v>
      </c>
      <c r="L827" s="40" t="s">
        <v>793</v>
      </c>
    </row>
    <row r="828" spans="2:12" ht="42.75">
      <c r="B828" s="34">
        <v>44110000</v>
      </c>
      <c r="C828" s="35" t="s">
        <v>835</v>
      </c>
      <c r="D828" s="41">
        <v>42825</v>
      </c>
      <c r="E828" s="37" t="s">
        <v>94</v>
      </c>
      <c r="F828" s="37" t="s">
        <v>544</v>
      </c>
      <c r="G828" s="37" t="s">
        <v>596</v>
      </c>
      <c r="H828" s="38">
        <v>60000000</v>
      </c>
      <c r="I828" s="39">
        <f t="shared" si="6"/>
        <v>60000000</v>
      </c>
      <c r="J828" s="37" t="s">
        <v>77</v>
      </c>
      <c r="K828" s="37" t="s">
        <v>40</v>
      </c>
      <c r="L828" s="40" t="s">
        <v>793</v>
      </c>
    </row>
    <row r="829" spans="2:12" ht="42.75">
      <c r="B829" s="34">
        <v>44110000</v>
      </c>
      <c r="C829" s="35" t="s">
        <v>836</v>
      </c>
      <c r="D829" s="41">
        <v>42825</v>
      </c>
      <c r="E829" s="37" t="s">
        <v>94</v>
      </c>
      <c r="F829" s="37" t="s">
        <v>544</v>
      </c>
      <c r="G829" s="37" t="s">
        <v>596</v>
      </c>
      <c r="H829" s="38">
        <v>70000000</v>
      </c>
      <c r="I829" s="39">
        <f t="shared" si="6"/>
        <v>70000000</v>
      </c>
      <c r="J829" s="37" t="s">
        <v>77</v>
      </c>
      <c r="K829" s="37" t="s">
        <v>40</v>
      </c>
      <c r="L829" s="40" t="s">
        <v>793</v>
      </c>
    </row>
    <row r="830" spans="2:12" ht="42.75">
      <c r="B830" s="34">
        <v>10191509</v>
      </c>
      <c r="C830" s="35" t="s">
        <v>837</v>
      </c>
      <c r="D830" s="41">
        <v>42825</v>
      </c>
      <c r="E830" s="37" t="s">
        <v>94</v>
      </c>
      <c r="F830" s="37" t="s">
        <v>544</v>
      </c>
      <c r="G830" s="37" t="s">
        <v>596</v>
      </c>
      <c r="H830" s="38">
        <v>8000000</v>
      </c>
      <c r="I830" s="39">
        <f t="shared" si="6"/>
        <v>8000000</v>
      </c>
      <c r="J830" s="37" t="s">
        <v>77</v>
      </c>
      <c r="K830" s="37" t="s">
        <v>40</v>
      </c>
      <c r="L830" s="40" t="s">
        <v>793</v>
      </c>
    </row>
    <row r="831" spans="2:12" ht="42.75">
      <c r="B831" s="34">
        <v>44110000</v>
      </c>
      <c r="C831" s="35" t="s">
        <v>838</v>
      </c>
      <c r="D831" s="41">
        <v>42946</v>
      </c>
      <c r="E831" s="37" t="s">
        <v>47</v>
      </c>
      <c r="F831" s="37" t="s">
        <v>237</v>
      </c>
      <c r="G831" s="37" t="s">
        <v>596</v>
      </c>
      <c r="H831" s="38">
        <v>130000000</v>
      </c>
      <c r="I831" s="39">
        <f t="shared" si="6"/>
        <v>130000000</v>
      </c>
      <c r="J831" s="37" t="s">
        <v>77</v>
      </c>
      <c r="K831" s="37" t="s">
        <v>40</v>
      </c>
      <c r="L831" s="40" t="s">
        <v>793</v>
      </c>
    </row>
    <row r="832" spans="2:12" ht="42.75">
      <c r="B832" s="34">
        <v>90101500</v>
      </c>
      <c r="C832" s="35" t="s">
        <v>839</v>
      </c>
      <c r="D832" s="41">
        <v>42825</v>
      </c>
      <c r="E832" s="37" t="s">
        <v>94</v>
      </c>
      <c r="F832" s="37" t="s">
        <v>237</v>
      </c>
      <c r="G832" s="37" t="s">
        <v>596</v>
      </c>
      <c r="H832" s="38">
        <v>40000000</v>
      </c>
      <c r="I832" s="39">
        <f t="shared" si="6"/>
        <v>40000000</v>
      </c>
      <c r="J832" s="37" t="s">
        <v>77</v>
      </c>
      <c r="K832" s="37" t="s">
        <v>40</v>
      </c>
      <c r="L832" s="40" t="s">
        <v>793</v>
      </c>
    </row>
    <row r="833" spans="2:12" ht="42.75">
      <c r="B833" s="34">
        <v>73150000</v>
      </c>
      <c r="C833" s="35" t="s">
        <v>840</v>
      </c>
      <c r="D833" s="41">
        <v>42825</v>
      </c>
      <c r="E833" s="37" t="s">
        <v>94</v>
      </c>
      <c r="F833" s="37" t="s">
        <v>237</v>
      </c>
      <c r="G833" s="37" t="s">
        <v>596</v>
      </c>
      <c r="H833" s="38">
        <v>25000000</v>
      </c>
      <c r="I833" s="39">
        <f t="shared" si="6"/>
        <v>25000000</v>
      </c>
      <c r="J833" s="37" t="s">
        <v>77</v>
      </c>
      <c r="K833" s="37" t="s">
        <v>40</v>
      </c>
      <c r="L833" s="40" t="s">
        <v>793</v>
      </c>
    </row>
    <row r="834" spans="2:12" ht="42.75">
      <c r="B834" s="34">
        <v>78000000</v>
      </c>
      <c r="C834" s="35" t="s">
        <v>841</v>
      </c>
      <c r="D834" s="41">
        <v>42825</v>
      </c>
      <c r="E834" s="37" t="s">
        <v>94</v>
      </c>
      <c r="F834" s="37" t="s">
        <v>237</v>
      </c>
      <c r="G834" s="37" t="s">
        <v>596</v>
      </c>
      <c r="H834" s="38">
        <v>36000000</v>
      </c>
      <c r="I834" s="39">
        <f t="shared" si="6"/>
        <v>36000000</v>
      </c>
      <c r="J834" s="37" t="s">
        <v>77</v>
      </c>
      <c r="K834" s="37" t="s">
        <v>40</v>
      </c>
      <c r="L834" s="40" t="s">
        <v>793</v>
      </c>
    </row>
    <row r="835" spans="2:12" ht="28.5">
      <c r="B835" s="34">
        <v>72150000</v>
      </c>
      <c r="C835" s="35" t="s">
        <v>842</v>
      </c>
      <c r="D835" s="41">
        <v>42794</v>
      </c>
      <c r="E835" s="37" t="s">
        <v>557</v>
      </c>
      <c r="F835" s="37" t="s">
        <v>843</v>
      </c>
      <c r="G835" s="37" t="s">
        <v>379</v>
      </c>
      <c r="H835" s="38">
        <v>78078227.14</v>
      </c>
      <c r="I835" s="39">
        <v>78078227.14</v>
      </c>
      <c r="J835" s="37" t="s">
        <v>77</v>
      </c>
      <c r="K835" s="37" t="s">
        <v>844</v>
      </c>
      <c r="L835" s="40" t="s">
        <v>845</v>
      </c>
    </row>
    <row r="836" spans="2:12" ht="28.5">
      <c r="B836" s="34">
        <v>72150000</v>
      </c>
      <c r="C836" s="35" t="s">
        <v>846</v>
      </c>
      <c r="D836" s="41">
        <v>42794</v>
      </c>
      <c r="E836" s="37" t="s">
        <v>557</v>
      </c>
      <c r="F836" s="37" t="s">
        <v>843</v>
      </c>
      <c r="G836" s="37" t="s">
        <v>379</v>
      </c>
      <c r="H836" s="38">
        <v>82266214.39999998</v>
      </c>
      <c r="I836" s="39">
        <v>82266214.39999998</v>
      </c>
      <c r="J836" s="37" t="s">
        <v>77</v>
      </c>
      <c r="K836" s="37" t="s">
        <v>844</v>
      </c>
      <c r="L836" s="40" t="s">
        <v>845</v>
      </c>
    </row>
    <row r="837" spans="2:12" ht="28.5">
      <c r="B837" s="34">
        <v>72150000</v>
      </c>
      <c r="C837" s="35" t="s">
        <v>847</v>
      </c>
      <c r="D837" s="41">
        <v>42794</v>
      </c>
      <c r="E837" s="37" t="s">
        <v>557</v>
      </c>
      <c r="F837" s="37" t="s">
        <v>544</v>
      </c>
      <c r="G837" s="37" t="s">
        <v>379</v>
      </c>
      <c r="H837" s="38">
        <v>30071641.6</v>
      </c>
      <c r="I837" s="39">
        <v>30071641.6</v>
      </c>
      <c r="J837" s="37" t="s">
        <v>77</v>
      </c>
      <c r="K837" s="37" t="s">
        <v>844</v>
      </c>
      <c r="L837" s="40" t="s">
        <v>845</v>
      </c>
    </row>
    <row r="838" spans="2:12" ht="28.5">
      <c r="B838" s="34">
        <v>72150000</v>
      </c>
      <c r="C838" s="35" t="s">
        <v>848</v>
      </c>
      <c r="D838" s="41">
        <v>42794</v>
      </c>
      <c r="E838" s="37" t="s">
        <v>557</v>
      </c>
      <c r="F838" s="37" t="s">
        <v>544</v>
      </c>
      <c r="G838" s="37" t="s">
        <v>379</v>
      </c>
      <c r="H838" s="38">
        <v>51000000</v>
      </c>
      <c r="I838" s="39">
        <v>51000000</v>
      </c>
      <c r="J838" s="37" t="s">
        <v>77</v>
      </c>
      <c r="K838" s="37" t="s">
        <v>844</v>
      </c>
      <c r="L838" s="40" t="s">
        <v>845</v>
      </c>
    </row>
    <row r="839" spans="2:12" ht="42.75">
      <c r="B839" s="34">
        <v>72150000</v>
      </c>
      <c r="C839" s="35" t="s">
        <v>849</v>
      </c>
      <c r="D839" s="41">
        <v>42794</v>
      </c>
      <c r="E839" s="37" t="s">
        <v>557</v>
      </c>
      <c r="F839" s="37" t="s">
        <v>850</v>
      </c>
      <c r="G839" s="37" t="s">
        <v>379</v>
      </c>
      <c r="H839" s="38">
        <v>132919092.1000001</v>
      </c>
      <c r="I839" s="39">
        <v>132919092.1000001</v>
      </c>
      <c r="J839" s="37" t="s">
        <v>77</v>
      </c>
      <c r="K839" s="37" t="s">
        <v>844</v>
      </c>
      <c r="L839" s="40" t="s">
        <v>845</v>
      </c>
    </row>
    <row r="840" spans="2:12" ht="28.5">
      <c r="B840" s="34">
        <v>72150000</v>
      </c>
      <c r="C840" s="35" t="s">
        <v>851</v>
      </c>
      <c r="D840" s="41">
        <v>42794</v>
      </c>
      <c r="E840" s="37" t="s">
        <v>557</v>
      </c>
      <c r="F840" s="37" t="s">
        <v>843</v>
      </c>
      <c r="G840" s="37" t="s">
        <v>379</v>
      </c>
      <c r="H840" s="38">
        <v>99824419.67</v>
      </c>
      <c r="I840" s="39">
        <v>99824419.67</v>
      </c>
      <c r="J840" s="37" t="s">
        <v>77</v>
      </c>
      <c r="K840" s="37" t="s">
        <v>844</v>
      </c>
      <c r="L840" s="40" t="s">
        <v>845</v>
      </c>
    </row>
    <row r="841" spans="2:12" ht="28.5">
      <c r="B841" s="34">
        <v>81100000</v>
      </c>
      <c r="C841" s="35" t="s">
        <v>852</v>
      </c>
      <c r="D841" s="41">
        <v>42750</v>
      </c>
      <c r="E841" s="37" t="s">
        <v>853</v>
      </c>
      <c r="F841" s="37" t="s">
        <v>153</v>
      </c>
      <c r="G841" s="37" t="s">
        <v>379</v>
      </c>
      <c r="H841" s="38">
        <v>13052500</v>
      </c>
      <c r="I841" s="39">
        <v>13052500</v>
      </c>
      <c r="J841" s="37" t="s">
        <v>77</v>
      </c>
      <c r="K841" s="37" t="s">
        <v>844</v>
      </c>
      <c r="L841" s="40" t="s">
        <v>845</v>
      </c>
    </row>
    <row r="842" spans="2:12" ht="28.5">
      <c r="B842" s="34">
        <v>81100000</v>
      </c>
      <c r="C842" s="35" t="s">
        <v>852</v>
      </c>
      <c r="D842" s="41">
        <v>42750</v>
      </c>
      <c r="E842" s="37" t="s">
        <v>853</v>
      </c>
      <c r="F842" s="37" t="s">
        <v>153</v>
      </c>
      <c r="G842" s="37" t="s">
        <v>379</v>
      </c>
      <c r="H842" s="38">
        <v>13052500</v>
      </c>
      <c r="I842" s="39">
        <v>13052500</v>
      </c>
      <c r="J842" s="37" t="s">
        <v>77</v>
      </c>
      <c r="K842" s="37" t="s">
        <v>844</v>
      </c>
      <c r="L842" s="40" t="s">
        <v>845</v>
      </c>
    </row>
    <row r="843" spans="2:12" ht="28.5">
      <c r="B843" s="34">
        <v>72150000</v>
      </c>
      <c r="C843" s="35" t="s">
        <v>854</v>
      </c>
      <c r="D843" s="41">
        <v>42794</v>
      </c>
      <c r="E843" s="37" t="s">
        <v>557</v>
      </c>
      <c r="F843" s="37" t="s">
        <v>843</v>
      </c>
      <c r="G843" s="37" t="s">
        <v>855</v>
      </c>
      <c r="H843" s="38">
        <v>250000000</v>
      </c>
      <c r="I843" s="39">
        <v>250000000</v>
      </c>
      <c r="J843" s="37" t="s">
        <v>77</v>
      </c>
      <c r="K843" s="37" t="s">
        <v>844</v>
      </c>
      <c r="L843" s="40" t="s">
        <v>845</v>
      </c>
    </row>
    <row r="844" spans="2:12" ht="28.5">
      <c r="B844" s="34">
        <v>72150000</v>
      </c>
      <c r="C844" s="35" t="s">
        <v>856</v>
      </c>
      <c r="D844" s="41">
        <v>42794</v>
      </c>
      <c r="E844" s="37" t="s">
        <v>557</v>
      </c>
      <c r="F844" s="37" t="s">
        <v>544</v>
      </c>
      <c r="G844" s="37" t="s">
        <v>855</v>
      </c>
      <c r="H844" s="38">
        <v>30000000</v>
      </c>
      <c r="I844" s="39">
        <v>30000000</v>
      </c>
      <c r="J844" s="37" t="s">
        <v>77</v>
      </c>
      <c r="K844" s="37" t="s">
        <v>844</v>
      </c>
      <c r="L844" s="40" t="s">
        <v>845</v>
      </c>
    </row>
    <row r="845" spans="2:12" ht="28.5">
      <c r="B845" s="34">
        <v>72150000</v>
      </c>
      <c r="C845" s="35" t="s">
        <v>857</v>
      </c>
      <c r="D845" s="41">
        <v>42794</v>
      </c>
      <c r="E845" s="37" t="s">
        <v>557</v>
      </c>
      <c r="F845" s="37" t="s">
        <v>544</v>
      </c>
      <c r="G845" s="37" t="s">
        <v>855</v>
      </c>
      <c r="H845" s="38">
        <v>50000000</v>
      </c>
      <c r="I845" s="39">
        <v>50000000</v>
      </c>
      <c r="J845" s="37" t="s">
        <v>77</v>
      </c>
      <c r="K845" s="37" t="s">
        <v>844</v>
      </c>
      <c r="L845" s="40" t="s">
        <v>845</v>
      </c>
    </row>
    <row r="846" spans="2:12" ht="28.5">
      <c r="B846" s="34">
        <v>72150000</v>
      </c>
      <c r="C846" s="35" t="s">
        <v>858</v>
      </c>
      <c r="D846" s="41">
        <v>42794</v>
      </c>
      <c r="E846" s="37" t="s">
        <v>557</v>
      </c>
      <c r="F846" s="37" t="s">
        <v>843</v>
      </c>
      <c r="G846" s="37" t="s">
        <v>855</v>
      </c>
      <c r="H846" s="38">
        <v>80000000</v>
      </c>
      <c r="I846" s="39">
        <v>80000000</v>
      </c>
      <c r="J846" s="37" t="s">
        <v>77</v>
      </c>
      <c r="K846" s="37" t="s">
        <v>844</v>
      </c>
      <c r="L846" s="40" t="s">
        <v>845</v>
      </c>
    </row>
    <row r="847" spans="2:12" ht="42.75">
      <c r="B847" s="34">
        <v>72150000</v>
      </c>
      <c r="C847" s="35" t="s">
        <v>859</v>
      </c>
      <c r="D847" s="41">
        <v>42794</v>
      </c>
      <c r="E847" s="37" t="s">
        <v>557</v>
      </c>
      <c r="F847" s="37" t="s">
        <v>843</v>
      </c>
      <c r="G847" s="37" t="s">
        <v>855</v>
      </c>
      <c r="H847" s="38">
        <v>75000000</v>
      </c>
      <c r="I847" s="39">
        <v>75000000</v>
      </c>
      <c r="J847" s="37" t="s">
        <v>77</v>
      </c>
      <c r="K847" s="37" t="s">
        <v>844</v>
      </c>
      <c r="L847" s="40" t="s">
        <v>845</v>
      </c>
    </row>
    <row r="848" spans="2:12" ht="28.5">
      <c r="B848" s="34">
        <v>72150000</v>
      </c>
      <c r="C848" s="35" t="s">
        <v>860</v>
      </c>
      <c r="D848" s="41">
        <v>42794</v>
      </c>
      <c r="E848" s="37" t="s">
        <v>557</v>
      </c>
      <c r="F848" s="37" t="s">
        <v>544</v>
      </c>
      <c r="G848" s="37" t="s">
        <v>855</v>
      </c>
      <c r="H848" s="38">
        <v>15000000</v>
      </c>
      <c r="I848" s="39">
        <v>15000000</v>
      </c>
      <c r="J848" s="37" t="s">
        <v>77</v>
      </c>
      <c r="K848" s="37" t="s">
        <v>844</v>
      </c>
      <c r="L848" s="40" t="s">
        <v>845</v>
      </c>
    </row>
    <row r="849" spans="2:12" ht="28.5">
      <c r="B849" s="34">
        <v>72150000</v>
      </c>
      <c r="C849" s="35" t="s">
        <v>861</v>
      </c>
      <c r="D849" s="41">
        <v>42794</v>
      </c>
      <c r="E849" s="37" t="s">
        <v>862</v>
      </c>
      <c r="F849" s="37" t="s">
        <v>843</v>
      </c>
      <c r="G849" s="37" t="s">
        <v>379</v>
      </c>
      <c r="H849" s="38">
        <v>99824418.67</v>
      </c>
      <c r="I849" s="39">
        <v>99824418.67</v>
      </c>
      <c r="J849" s="37" t="s">
        <v>77</v>
      </c>
      <c r="K849" s="37" t="s">
        <v>844</v>
      </c>
      <c r="L849" s="40" t="s">
        <v>845</v>
      </c>
    </row>
    <row r="850" spans="2:12" ht="28.5">
      <c r="B850" s="34">
        <v>72150000</v>
      </c>
      <c r="C850" s="35" t="s">
        <v>863</v>
      </c>
      <c r="D850" s="41">
        <v>42794</v>
      </c>
      <c r="E850" s="37" t="s">
        <v>557</v>
      </c>
      <c r="F850" s="37" t="s">
        <v>850</v>
      </c>
      <c r="G850" s="37" t="s">
        <v>379</v>
      </c>
      <c r="H850" s="38">
        <v>85274072.46</v>
      </c>
      <c r="I850" s="39">
        <v>85274072.46</v>
      </c>
      <c r="J850" s="37" t="s">
        <v>77</v>
      </c>
      <c r="K850" s="37" t="s">
        <v>844</v>
      </c>
      <c r="L850" s="40" t="s">
        <v>845</v>
      </c>
    </row>
    <row r="851" spans="2:12" ht="28.5">
      <c r="B851" s="34">
        <v>72150000</v>
      </c>
      <c r="C851" s="35" t="s">
        <v>864</v>
      </c>
      <c r="D851" s="41">
        <v>42794</v>
      </c>
      <c r="E851" s="37" t="s">
        <v>557</v>
      </c>
      <c r="F851" s="37" t="s">
        <v>843</v>
      </c>
      <c r="G851" s="37" t="s">
        <v>379</v>
      </c>
      <c r="H851" s="38">
        <v>125465726.53</v>
      </c>
      <c r="I851" s="39">
        <v>125465726.53</v>
      </c>
      <c r="J851" s="37" t="s">
        <v>77</v>
      </c>
      <c r="K851" s="37" t="s">
        <v>844</v>
      </c>
      <c r="L851" s="40" t="s">
        <v>845</v>
      </c>
    </row>
    <row r="852" spans="2:12" ht="28.5">
      <c r="B852" s="34">
        <v>72150000</v>
      </c>
      <c r="C852" s="35" t="s">
        <v>865</v>
      </c>
      <c r="D852" s="41">
        <v>42794</v>
      </c>
      <c r="E852" s="37" t="s">
        <v>557</v>
      </c>
      <c r="F852" s="37" t="s">
        <v>843</v>
      </c>
      <c r="G852" s="37" t="s">
        <v>379</v>
      </c>
      <c r="H852" s="38">
        <v>114667934.39999999</v>
      </c>
      <c r="I852" s="39">
        <v>114667934.39999999</v>
      </c>
      <c r="J852" s="37" t="s">
        <v>77</v>
      </c>
      <c r="K852" s="37" t="s">
        <v>844</v>
      </c>
      <c r="L852" s="40" t="s">
        <v>845</v>
      </c>
    </row>
    <row r="853" spans="2:12" ht="28.5">
      <c r="B853" s="34">
        <v>72150000</v>
      </c>
      <c r="C853" s="35" t="s">
        <v>866</v>
      </c>
      <c r="D853" s="41">
        <v>42794</v>
      </c>
      <c r="E853" s="37" t="s">
        <v>557</v>
      </c>
      <c r="F853" s="37" t="s">
        <v>843</v>
      </c>
      <c r="G853" s="37" t="s">
        <v>379</v>
      </c>
      <c r="H853" s="38">
        <v>31780257.599999998</v>
      </c>
      <c r="I853" s="39">
        <v>31780257.599999998</v>
      </c>
      <c r="J853" s="37" t="s">
        <v>77</v>
      </c>
      <c r="K853" s="37" t="s">
        <v>844</v>
      </c>
      <c r="L853" s="40" t="s">
        <v>845</v>
      </c>
    </row>
    <row r="854" spans="2:12" ht="15">
      <c r="B854" s="34">
        <v>81100000</v>
      </c>
      <c r="C854" s="35" t="s">
        <v>867</v>
      </c>
      <c r="D854" s="41">
        <v>42794</v>
      </c>
      <c r="E854" s="37" t="s">
        <v>557</v>
      </c>
      <c r="F854" s="37" t="s">
        <v>544</v>
      </c>
      <c r="G854" s="37" t="s">
        <v>379</v>
      </c>
      <c r="H854" s="38">
        <v>13006368.345000029</v>
      </c>
      <c r="I854" s="39">
        <v>13006368.345000029</v>
      </c>
      <c r="J854" s="37" t="s">
        <v>77</v>
      </c>
      <c r="K854" s="37" t="s">
        <v>844</v>
      </c>
      <c r="L854" s="40" t="s">
        <v>845</v>
      </c>
    </row>
    <row r="855" spans="2:12" ht="28.5">
      <c r="B855" s="34">
        <v>81100000</v>
      </c>
      <c r="C855" s="35" t="s">
        <v>852</v>
      </c>
      <c r="D855" s="41">
        <v>42750</v>
      </c>
      <c r="E855" s="37" t="s">
        <v>853</v>
      </c>
      <c r="F855" s="37" t="s">
        <v>153</v>
      </c>
      <c r="G855" s="37" t="s">
        <v>379</v>
      </c>
      <c r="H855" s="38">
        <v>13052500</v>
      </c>
      <c r="I855" s="39">
        <v>13052500</v>
      </c>
      <c r="J855" s="37" t="s">
        <v>77</v>
      </c>
      <c r="K855" s="37" t="s">
        <v>844</v>
      </c>
      <c r="L855" s="40" t="s">
        <v>845</v>
      </c>
    </row>
    <row r="856" spans="2:12" ht="28.5">
      <c r="B856" s="34">
        <v>81100000</v>
      </c>
      <c r="C856" s="35" t="s">
        <v>852</v>
      </c>
      <c r="D856" s="41">
        <v>42750</v>
      </c>
      <c r="E856" s="37" t="s">
        <v>853</v>
      </c>
      <c r="F856" s="37" t="s">
        <v>153</v>
      </c>
      <c r="G856" s="37" t="s">
        <v>379</v>
      </c>
      <c r="H856" s="38">
        <v>13052500</v>
      </c>
      <c r="I856" s="39">
        <v>13052500</v>
      </c>
      <c r="J856" s="37" t="s">
        <v>77</v>
      </c>
      <c r="K856" s="37" t="s">
        <v>844</v>
      </c>
      <c r="L856" s="40" t="s">
        <v>845</v>
      </c>
    </row>
    <row r="857" spans="2:12" ht="28.5">
      <c r="B857" s="34">
        <v>72150000</v>
      </c>
      <c r="C857" s="35" t="s">
        <v>868</v>
      </c>
      <c r="D857" s="41">
        <v>42794</v>
      </c>
      <c r="E857" s="37" t="s">
        <v>557</v>
      </c>
      <c r="F857" s="37" t="s">
        <v>843</v>
      </c>
      <c r="G857" s="37" t="s">
        <v>855</v>
      </c>
      <c r="H857" s="38">
        <v>108804042.49999999</v>
      </c>
      <c r="I857" s="39">
        <v>108804042.49999999</v>
      </c>
      <c r="J857" s="37" t="s">
        <v>77</v>
      </c>
      <c r="K857" s="37" t="s">
        <v>844</v>
      </c>
      <c r="L857" s="40" t="s">
        <v>845</v>
      </c>
    </row>
    <row r="858" spans="2:12" ht="28.5">
      <c r="B858" s="34">
        <v>72150000</v>
      </c>
      <c r="C858" s="35" t="s">
        <v>869</v>
      </c>
      <c r="D858" s="41">
        <v>42794</v>
      </c>
      <c r="E858" s="37" t="s">
        <v>557</v>
      </c>
      <c r="F858" s="37" t="s">
        <v>843</v>
      </c>
      <c r="G858" s="37" t="s">
        <v>855</v>
      </c>
      <c r="H858" s="38">
        <v>78239191.5</v>
      </c>
      <c r="I858" s="39">
        <v>78239191.5</v>
      </c>
      <c r="J858" s="37" t="s">
        <v>77</v>
      </c>
      <c r="K858" s="37" t="s">
        <v>844</v>
      </c>
      <c r="L858" s="40" t="s">
        <v>845</v>
      </c>
    </row>
    <row r="859" spans="2:12" ht="28.5">
      <c r="B859" s="34">
        <v>72150000</v>
      </c>
      <c r="C859" s="35" t="s">
        <v>870</v>
      </c>
      <c r="D859" s="41">
        <v>42794</v>
      </c>
      <c r="E859" s="37" t="s">
        <v>557</v>
      </c>
      <c r="F859" s="37" t="s">
        <v>843</v>
      </c>
      <c r="G859" s="37" t="s">
        <v>855</v>
      </c>
      <c r="H859" s="38">
        <v>78239191.5</v>
      </c>
      <c r="I859" s="39">
        <v>78239191.5</v>
      </c>
      <c r="J859" s="37" t="s">
        <v>77</v>
      </c>
      <c r="K859" s="37" t="s">
        <v>844</v>
      </c>
      <c r="L859" s="40" t="s">
        <v>845</v>
      </c>
    </row>
    <row r="860" spans="2:12" ht="28.5">
      <c r="B860" s="34">
        <v>72150000</v>
      </c>
      <c r="C860" s="35" t="s">
        <v>871</v>
      </c>
      <c r="D860" s="41">
        <v>42794</v>
      </c>
      <c r="E860" s="37" t="s">
        <v>557</v>
      </c>
      <c r="F860" s="37" t="s">
        <v>843</v>
      </c>
      <c r="G860" s="37" t="s">
        <v>855</v>
      </c>
      <c r="H860" s="38">
        <v>78239191.5</v>
      </c>
      <c r="I860" s="39">
        <v>78239191.5</v>
      </c>
      <c r="J860" s="37" t="s">
        <v>77</v>
      </c>
      <c r="K860" s="37" t="s">
        <v>844</v>
      </c>
      <c r="L860" s="40" t="s">
        <v>845</v>
      </c>
    </row>
    <row r="861" spans="2:12" ht="28.5">
      <c r="B861" s="34">
        <v>72150000</v>
      </c>
      <c r="C861" s="35" t="s">
        <v>872</v>
      </c>
      <c r="D861" s="41">
        <v>42794</v>
      </c>
      <c r="E861" s="37" t="s">
        <v>557</v>
      </c>
      <c r="F861" s="37" t="s">
        <v>843</v>
      </c>
      <c r="G861" s="37" t="s">
        <v>855</v>
      </c>
      <c r="H861" s="38">
        <v>78239191.5</v>
      </c>
      <c r="I861" s="39">
        <v>78239191.5</v>
      </c>
      <c r="J861" s="37" t="s">
        <v>77</v>
      </c>
      <c r="K861" s="37" t="s">
        <v>844</v>
      </c>
      <c r="L861" s="40" t="s">
        <v>845</v>
      </c>
    </row>
    <row r="862" spans="2:12" ht="28.5">
      <c r="B862" s="34">
        <v>72150000</v>
      </c>
      <c r="C862" s="35" t="s">
        <v>873</v>
      </c>
      <c r="D862" s="41">
        <v>42794</v>
      </c>
      <c r="E862" s="37" t="s">
        <v>557</v>
      </c>
      <c r="F862" s="37" t="s">
        <v>843</v>
      </c>
      <c r="G862" s="37" t="s">
        <v>855</v>
      </c>
      <c r="H862" s="38">
        <v>78239191.5</v>
      </c>
      <c r="I862" s="39">
        <v>78239191.5</v>
      </c>
      <c r="J862" s="37" t="s">
        <v>77</v>
      </c>
      <c r="K862" s="37" t="s">
        <v>844</v>
      </c>
      <c r="L862" s="40" t="s">
        <v>845</v>
      </c>
    </row>
    <row r="863" spans="2:12" ht="15">
      <c r="B863" s="34">
        <v>72150000</v>
      </c>
      <c r="C863" s="35" t="s">
        <v>861</v>
      </c>
      <c r="D863" s="41">
        <v>42794</v>
      </c>
      <c r="E863" s="37" t="s">
        <v>862</v>
      </c>
      <c r="F863" s="37" t="s">
        <v>544</v>
      </c>
      <c r="G863" s="37" t="s">
        <v>379</v>
      </c>
      <c r="H863" s="38">
        <v>37368313.87</v>
      </c>
      <c r="I863" s="39">
        <v>37368313.87</v>
      </c>
      <c r="J863" s="37" t="s">
        <v>77</v>
      </c>
      <c r="K863" s="37" t="s">
        <v>844</v>
      </c>
      <c r="L863" s="40" t="s">
        <v>845</v>
      </c>
    </row>
    <row r="864" spans="2:12" ht="42.75">
      <c r="B864" s="34">
        <v>72150000</v>
      </c>
      <c r="C864" s="35" t="s">
        <v>874</v>
      </c>
      <c r="D864" s="41">
        <v>42794</v>
      </c>
      <c r="E864" s="37" t="s">
        <v>557</v>
      </c>
      <c r="F864" s="37" t="s">
        <v>843</v>
      </c>
      <c r="G864" s="37" t="s">
        <v>379</v>
      </c>
      <c r="H864" s="38">
        <v>178600000</v>
      </c>
      <c r="I864" s="39">
        <v>178600000</v>
      </c>
      <c r="J864" s="37" t="s">
        <v>77</v>
      </c>
      <c r="K864" s="37" t="s">
        <v>844</v>
      </c>
      <c r="L864" s="40" t="s">
        <v>845</v>
      </c>
    </row>
    <row r="865" spans="2:12" ht="15">
      <c r="B865" s="34">
        <v>72150000</v>
      </c>
      <c r="C865" s="35" t="s">
        <v>875</v>
      </c>
      <c r="D865" s="41">
        <v>42794</v>
      </c>
      <c r="E865" s="37" t="s">
        <v>557</v>
      </c>
      <c r="F865" s="37" t="s">
        <v>544</v>
      </c>
      <c r="G865" s="37" t="s">
        <v>379</v>
      </c>
      <c r="H865" s="38">
        <v>25000000</v>
      </c>
      <c r="I865" s="39">
        <v>25000000</v>
      </c>
      <c r="J865" s="37" t="s">
        <v>77</v>
      </c>
      <c r="K865" s="37" t="s">
        <v>844</v>
      </c>
      <c r="L865" s="40" t="s">
        <v>845</v>
      </c>
    </row>
    <row r="866" spans="2:12" ht="28.5">
      <c r="B866" s="34">
        <v>72150000</v>
      </c>
      <c r="C866" s="35" t="s">
        <v>876</v>
      </c>
      <c r="D866" s="41">
        <v>42794</v>
      </c>
      <c r="E866" s="37" t="s">
        <v>557</v>
      </c>
      <c r="F866" s="37" t="s">
        <v>544</v>
      </c>
      <c r="G866" s="37" t="s">
        <v>379</v>
      </c>
      <c r="H866" s="38">
        <v>2207662.21</v>
      </c>
      <c r="I866" s="39">
        <v>2207662.21</v>
      </c>
      <c r="J866" s="37" t="s">
        <v>77</v>
      </c>
      <c r="K866" s="37" t="s">
        <v>844</v>
      </c>
      <c r="L866" s="40" t="s">
        <v>845</v>
      </c>
    </row>
    <row r="867" spans="2:12" ht="28.5">
      <c r="B867" s="34">
        <v>72150000</v>
      </c>
      <c r="C867" s="35" t="s">
        <v>877</v>
      </c>
      <c r="D867" s="41">
        <v>42794</v>
      </c>
      <c r="E867" s="37" t="s">
        <v>557</v>
      </c>
      <c r="F867" s="37" t="s">
        <v>843</v>
      </c>
      <c r="G867" s="37" t="s">
        <v>379</v>
      </c>
      <c r="H867" s="38">
        <v>99513392.92000003</v>
      </c>
      <c r="I867" s="39">
        <v>99513392.92000003</v>
      </c>
      <c r="J867" s="37" t="s">
        <v>77</v>
      </c>
      <c r="K867" s="37" t="s">
        <v>844</v>
      </c>
      <c r="L867" s="40" t="s">
        <v>845</v>
      </c>
    </row>
    <row r="868" spans="2:12" ht="28.5">
      <c r="B868" s="34">
        <v>72150000</v>
      </c>
      <c r="C868" s="35" t="s">
        <v>878</v>
      </c>
      <c r="D868" s="41">
        <v>42794</v>
      </c>
      <c r="E868" s="37" t="s">
        <v>557</v>
      </c>
      <c r="F868" s="37" t="s">
        <v>843</v>
      </c>
      <c r="G868" s="37" t="s">
        <v>379</v>
      </c>
      <c r="H868" s="38">
        <v>105889046</v>
      </c>
      <c r="I868" s="39">
        <v>105889046</v>
      </c>
      <c r="J868" s="37" t="s">
        <v>77</v>
      </c>
      <c r="K868" s="37" t="s">
        <v>844</v>
      </c>
      <c r="L868" s="40" t="s">
        <v>845</v>
      </c>
    </row>
    <row r="869" spans="2:12" ht="28.5">
      <c r="B869" s="34">
        <v>72150000</v>
      </c>
      <c r="C869" s="35" t="s">
        <v>879</v>
      </c>
      <c r="D869" s="41">
        <v>42750</v>
      </c>
      <c r="E869" s="37" t="s">
        <v>853</v>
      </c>
      <c r="F869" s="37" t="s">
        <v>654</v>
      </c>
      <c r="G869" s="37" t="s">
        <v>379</v>
      </c>
      <c r="H869" s="38">
        <v>13052500</v>
      </c>
      <c r="I869" s="39">
        <v>13052500</v>
      </c>
      <c r="J869" s="37" t="s">
        <v>77</v>
      </c>
      <c r="K869" s="37" t="s">
        <v>844</v>
      </c>
      <c r="L869" s="40" t="s">
        <v>845</v>
      </c>
    </row>
    <row r="870" spans="2:12" ht="28.5">
      <c r="B870" s="34">
        <v>72150000</v>
      </c>
      <c r="C870" s="35" t="s">
        <v>879</v>
      </c>
      <c r="D870" s="41">
        <v>42750</v>
      </c>
      <c r="E870" s="37" t="s">
        <v>853</v>
      </c>
      <c r="F870" s="37" t="s">
        <v>654</v>
      </c>
      <c r="G870" s="37" t="s">
        <v>379</v>
      </c>
      <c r="H870" s="38">
        <v>13052500</v>
      </c>
      <c r="I870" s="39">
        <v>13052500</v>
      </c>
      <c r="J870" s="37" t="s">
        <v>77</v>
      </c>
      <c r="K870" s="37" t="s">
        <v>844</v>
      </c>
      <c r="L870" s="40" t="s">
        <v>845</v>
      </c>
    </row>
    <row r="871" spans="2:12" ht="28.5">
      <c r="B871" s="34">
        <v>72150000</v>
      </c>
      <c r="C871" s="35" t="s">
        <v>861</v>
      </c>
      <c r="D871" s="41">
        <v>42977</v>
      </c>
      <c r="E871" s="37" t="s">
        <v>557</v>
      </c>
      <c r="F871" s="37" t="s">
        <v>843</v>
      </c>
      <c r="G871" s="37" t="s">
        <v>898</v>
      </c>
      <c r="H871" s="38">
        <v>47368313.87</v>
      </c>
      <c r="I871" s="39">
        <v>47368313.87</v>
      </c>
      <c r="J871" s="37" t="s">
        <v>77</v>
      </c>
      <c r="K871" s="37" t="s">
        <v>844</v>
      </c>
      <c r="L871" s="40" t="s">
        <v>845</v>
      </c>
    </row>
    <row r="872" spans="2:12" ht="42.75">
      <c r="B872" s="34">
        <v>72150000</v>
      </c>
      <c r="C872" s="35" t="s">
        <v>880</v>
      </c>
      <c r="D872" s="41">
        <v>42750</v>
      </c>
      <c r="E872" s="37" t="s">
        <v>557</v>
      </c>
      <c r="F872" s="37" t="s">
        <v>843</v>
      </c>
      <c r="G872" s="37" t="s">
        <v>379</v>
      </c>
      <c r="H872" s="38">
        <v>87627523.8</v>
      </c>
      <c r="I872" s="39">
        <v>87627523.8</v>
      </c>
      <c r="J872" s="37" t="s">
        <v>77</v>
      </c>
      <c r="K872" s="37" t="s">
        <v>844</v>
      </c>
      <c r="L872" s="40" t="s">
        <v>845</v>
      </c>
    </row>
    <row r="873" spans="2:12" ht="28.5">
      <c r="B873" s="34">
        <v>72150000</v>
      </c>
      <c r="C873" s="35" t="s">
        <v>881</v>
      </c>
      <c r="D873" s="41">
        <v>42794</v>
      </c>
      <c r="E873" s="37" t="s">
        <v>557</v>
      </c>
      <c r="F873" s="37" t="s">
        <v>843</v>
      </c>
      <c r="G873" s="37" t="s">
        <v>379</v>
      </c>
      <c r="H873" s="38">
        <v>48720000</v>
      </c>
      <c r="I873" s="39">
        <v>48720000</v>
      </c>
      <c r="J873" s="37" t="s">
        <v>77</v>
      </c>
      <c r="K873" s="37" t="s">
        <v>844</v>
      </c>
      <c r="L873" s="40" t="s">
        <v>845</v>
      </c>
    </row>
    <row r="874" spans="2:12" ht="28.5">
      <c r="B874" s="34">
        <v>72150000</v>
      </c>
      <c r="C874" s="35" t="s">
        <v>882</v>
      </c>
      <c r="D874" s="41">
        <v>42794</v>
      </c>
      <c r="E874" s="37" t="s">
        <v>557</v>
      </c>
      <c r="F874" s="37" t="s">
        <v>843</v>
      </c>
      <c r="G874" s="37" t="s">
        <v>379</v>
      </c>
      <c r="H874" s="38">
        <v>85000000</v>
      </c>
      <c r="I874" s="39">
        <v>85000000</v>
      </c>
      <c r="J874" s="37" t="s">
        <v>77</v>
      </c>
      <c r="K874" s="37" t="s">
        <v>844</v>
      </c>
      <c r="L874" s="40" t="s">
        <v>845</v>
      </c>
    </row>
    <row r="875" spans="2:12" ht="28.5">
      <c r="B875" s="34">
        <v>72150000</v>
      </c>
      <c r="C875" s="35" t="s">
        <v>883</v>
      </c>
      <c r="D875" s="41">
        <v>42794</v>
      </c>
      <c r="E875" s="37" t="s">
        <v>557</v>
      </c>
      <c r="F875" s="37" t="s">
        <v>843</v>
      </c>
      <c r="G875" s="37" t="s">
        <v>379</v>
      </c>
      <c r="H875" s="38">
        <v>56760000</v>
      </c>
      <c r="I875" s="39">
        <v>56760000</v>
      </c>
      <c r="J875" s="37" t="s">
        <v>77</v>
      </c>
      <c r="K875" s="37" t="s">
        <v>844</v>
      </c>
      <c r="L875" s="40" t="s">
        <v>845</v>
      </c>
    </row>
    <row r="876" spans="2:12" ht="57">
      <c r="B876" s="34">
        <v>72150000</v>
      </c>
      <c r="C876" s="35" t="s">
        <v>884</v>
      </c>
      <c r="D876" s="41">
        <v>42794</v>
      </c>
      <c r="E876" s="37" t="s">
        <v>557</v>
      </c>
      <c r="F876" s="37" t="s">
        <v>843</v>
      </c>
      <c r="G876" s="37" t="s">
        <v>379</v>
      </c>
      <c r="H876" s="38">
        <v>121102024.33000004</v>
      </c>
      <c r="I876" s="39">
        <v>121102024.33000004</v>
      </c>
      <c r="J876" s="37" t="s">
        <v>77</v>
      </c>
      <c r="K876" s="37" t="s">
        <v>844</v>
      </c>
      <c r="L876" s="40" t="s">
        <v>845</v>
      </c>
    </row>
    <row r="877" spans="2:12" ht="28.5">
      <c r="B877" s="34">
        <v>81100000</v>
      </c>
      <c r="C877" s="35" t="s">
        <v>879</v>
      </c>
      <c r="D877" s="41">
        <v>42750</v>
      </c>
      <c r="E877" s="37" t="s">
        <v>853</v>
      </c>
      <c r="F877" s="37" t="s">
        <v>153</v>
      </c>
      <c r="G877" s="37" t="s">
        <v>379</v>
      </c>
      <c r="H877" s="38">
        <v>13052500</v>
      </c>
      <c r="I877" s="39">
        <v>13052500</v>
      </c>
      <c r="J877" s="37" t="s">
        <v>77</v>
      </c>
      <c r="K877" s="37" t="s">
        <v>844</v>
      </c>
      <c r="L877" s="40" t="s">
        <v>845</v>
      </c>
    </row>
    <row r="878" spans="2:12" ht="28.5">
      <c r="B878" s="34">
        <v>81100000</v>
      </c>
      <c r="C878" s="35" t="s">
        <v>879</v>
      </c>
      <c r="D878" s="41">
        <v>42750</v>
      </c>
      <c r="E878" s="37" t="s">
        <v>853</v>
      </c>
      <c r="F878" s="37" t="s">
        <v>153</v>
      </c>
      <c r="G878" s="37" t="s">
        <v>379</v>
      </c>
      <c r="H878" s="38">
        <v>13052500</v>
      </c>
      <c r="I878" s="39">
        <v>13052500</v>
      </c>
      <c r="J878" s="37" t="s">
        <v>77</v>
      </c>
      <c r="K878" s="37" t="s">
        <v>844</v>
      </c>
      <c r="L878" s="40" t="s">
        <v>845</v>
      </c>
    </row>
    <row r="879" spans="2:12" ht="28.5">
      <c r="B879" s="34">
        <v>72140000</v>
      </c>
      <c r="C879" s="35" t="s">
        <v>861</v>
      </c>
      <c r="D879" s="41">
        <v>42977</v>
      </c>
      <c r="E879" s="37" t="s">
        <v>862</v>
      </c>
      <c r="F879" s="37" t="s">
        <v>843</v>
      </c>
      <c r="G879" s="37" t="s">
        <v>379</v>
      </c>
      <c r="H879" s="38">
        <v>437316312.29</v>
      </c>
      <c r="I879" s="39">
        <v>437316312.29</v>
      </c>
      <c r="J879" s="37" t="s">
        <v>77</v>
      </c>
      <c r="K879" s="37" t="s">
        <v>844</v>
      </c>
      <c r="L879" s="40" t="s">
        <v>845</v>
      </c>
    </row>
    <row r="880" spans="2:12" ht="28.5">
      <c r="B880" s="34">
        <v>81100000</v>
      </c>
      <c r="C880" s="35" t="s">
        <v>885</v>
      </c>
      <c r="D880" s="41">
        <v>42794</v>
      </c>
      <c r="E880" s="37" t="s">
        <v>557</v>
      </c>
      <c r="F880" s="37" t="s">
        <v>843</v>
      </c>
      <c r="G880" s="37" t="s">
        <v>379</v>
      </c>
      <c r="H880" s="38">
        <v>344632237.87</v>
      </c>
      <c r="I880" s="39">
        <v>344632237.87</v>
      </c>
      <c r="J880" s="37" t="s">
        <v>77</v>
      </c>
      <c r="K880" s="37" t="s">
        <v>844</v>
      </c>
      <c r="L880" s="40" t="s">
        <v>845</v>
      </c>
    </row>
    <row r="881" spans="2:12" ht="28.5">
      <c r="B881" s="34">
        <v>22100000</v>
      </c>
      <c r="C881" s="35" t="s">
        <v>886</v>
      </c>
      <c r="D881" s="41">
        <v>42794</v>
      </c>
      <c r="E881" s="37" t="s">
        <v>557</v>
      </c>
      <c r="F881" s="37" t="s">
        <v>843</v>
      </c>
      <c r="G881" s="37" t="s">
        <v>379</v>
      </c>
      <c r="H881" s="38">
        <v>132200476.9616003</v>
      </c>
      <c r="I881" s="39">
        <v>132200476.9616003</v>
      </c>
      <c r="J881" s="37" t="s">
        <v>77</v>
      </c>
      <c r="K881" s="37" t="s">
        <v>844</v>
      </c>
      <c r="L881" s="40" t="s">
        <v>845</v>
      </c>
    </row>
    <row r="882" spans="2:12" ht="28.5">
      <c r="B882" s="34">
        <v>78100000</v>
      </c>
      <c r="C882" s="35" t="s">
        <v>887</v>
      </c>
      <c r="D882" s="41">
        <v>42794</v>
      </c>
      <c r="E882" s="37" t="s">
        <v>557</v>
      </c>
      <c r="F882" s="37" t="s">
        <v>843</v>
      </c>
      <c r="G882" s="37" t="s">
        <v>379</v>
      </c>
      <c r="H882" s="38">
        <v>25000000</v>
      </c>
      <c r="I882" s="39">
        <v>25000000</v>
      </c>
      <c r="J882" s="37" t="s">
        <v>77</v>
      </c>
      <c r="K882" s="37" t="s">
        <v>844</v>
      </c>
      <c r="L882" s="40" t="s">
        <v>845</v>
      </c>
    </row>
    <row r="883" spans="2:12" ht="42.75">
      <c r="B883" s="34">
        <v>20100000</v>
      </c>
      <c r="C883" s="35" t="s">
        <v>888</v>
      </c>
      <c r="D883" s="41">
        <v>42794</v>
      </c>
      <c r="E883" s="37" t="s">
        <v>557</v>
      </c>
      <c r="F883" s="37" t="s">
        <v>843</v>
      </c>
      <c r="G883" s="37" t="s">
        <v>379</v>
      </c>
      <c r="H883" s="38">
        <v>100000000</v>
      </c>
      <c r="I883" s="39">
        <v>100000000</v>
      </c>
      <c r="J883" s="37" t="s">
        <v>77</v>
      </c>
      <c r="K883" s="37" t="s">
        <v>844</v>
      </c>
      <c r="L883" s="40" t="s">
        <v>845</v>
      </c>
    </row>
    <row r="884" spans="2:12" ht="42.75">
      <c r="B884" s="34">
        <v>72140000</v>
      </c>
      <c r="C884" s="35" t="s">
        <v>889</v>
      </c>
      <c r="D884" s="41">
        <v>42794</v>
      </c>
      <c r="E884" s="37" t="s">
        <v>557</v>
      </c>
      <c r="F884" s="37" t="s">
        <v>843</v>
      </c>
      <c r="G884" s="37" t="s">
        <v>379</v>
      </c>
      <c r="H884" s="38">
        <v>20037537.43</v>
      </c>
      <c r="I884" s="39">
        <v>20037537.43</v>
      </c>
      <c r="J884" s="37" t="s">
        <v>77</v>
      </c>
      <c r="K884" s="37" t="s">
        <v>844</v>
      </c>
      <c r="L884" s="40" t="s">
        <v>845</v>
      </c>
    </row>
    <row r="885" spans="2:12" ht="42.75">
      <c r="B885" s="34">
        <v>72140000</v>
      </c>
      <c r="C885" s="35" t="s">
        <v>890</v>
      </c>
      <c r="D885" s="41">
        <v>42794</v>
      </c>
      <c r="E885" s="37" t="s">
        <v>557</v>
      </c>
      <c r="F885" s="37" t="s">
        <v>843</v>
      </c>
      <c r="G885" s="37" t="s">
        <v>379</v>
      </c>
      <c r="H885" s="38">
        <v>72000000</v>
      </c>
      <c r="I885" s="39">
        <v>72000000</v>
      </c>
      <c r="J885" s="37" t="s">
        <v>77</v>
      </c>
      <c r="K885" s="37" t="s">
        <v>844</v>
      </c>
      <c r="L885" s="40" t="s">
        <v>845</v>
      </c>
    </row>
    <row r="886" spans="2:12" ht="28.5">
      <c r="B886" s="34">
        <v>72140000</v>
      </c>
      <c r="C886" s="35" t="s">
        <v>891</v>
      </c>
      <c r="D886" s="41">
        <v>42794</v>
      </c>
      <c r="E886" s="37" t="s">
        <v>557</v>
      </c>
      <c r="F886" s="37" t="s">
        <v>843</v>
      </c>
      <c r="G886" s="37" t="s">
        <v>379</v>
      </c>
      <c r="H886" s="38">
        <v>87976163.52</v>
      </c>
      <c r="I886" s="39">
        <v>87976163.52</v>
      </c>
      <c r="J886" s="37" t="s">
        <v>77</v>
      </c>
      <c r="K886" s="37" t="s">
        <v>844</v>
      </c>
      <c r="L886" s="40" t="s">
        <v>845</v>
      </c>
    </row>
    <row r="887" spans="2:12" ht="28.5">
      <c r="B887" s="34">
        <v>72140000</v>
      </c>
      <c r="C887" s="35" t="s">
        <v>892</v>
      </c>
      <c r="D887" s="41">
        <v>42794</v>
      </c>
      <c r="E887" s="37" t="s">
        <v>557</v>
      </c>
      <c r="F887" s="37" t="s">
        <v>843</v>
      </c>
      <c r="G887" s="37" t="s">
        <v>379</v>
      </c>
      <c r="H887" s="38">
        <v>40000000</v>
      </c>
      <c r="I887" s="39">
        <v>40000000</v>
      </c>
      <c r="J887" s="37" t="s">
        <v>77</v>
      </c>
      <c r="K887" s="37" t="s">
        <v>844</v>
      </c>
      <c r="L887" s="40" t="s">
        <v>845</v>
      </c>
    </row>
    <row r="888" spans="2:12" ht="42.75">
      <c r="B888" s="34">
        <v>72140000</v>
      </c>
      <c r="C888" s="35" t="s">
        <v>893</v>
      </c>
      <c r="D888" s="41">
        <v>42794</v>
      </c>
      <c r="E888" s="37" t="s">
        <v>557</v>
      </c>
      <c r="F888" s="37" t="s">
        <v>843</v>
      </c>
      <c r="G888" s="37" t="s">
        <v>379</v>
      </c>
      <c r="H888" s="38">
        <v>60000000</v>
      </c>
      <c r="I888" s="39">
        <v>60000000</v>
      </c>
      <c r="J888" s="37" t="s">
        <v>77</v>
      </c>
      <c r="K888" s="37" t="s">
        <v>844</v>
      </c>
      <c r="L888" s="40" t="s">
        <v>845</v>
      </c>
    </row>
    <row r="889" spans="2:12" ht="28.5">
      <c r="B889" s="34">
        <v>81100000</v>
      </c>
      <c r="C889" s="35" t="s">
        <v>894</v>
      </c>
      <c r="D889" s="41">
        <v>42794</v>
      </c>
      <c r="E889" s="37" t="s">
        <v>557</v>
      </c>
      <c r="F889" s="37" t="s">
        <v>843</v>
      </c>
      <c r="G889" s="37" t="s">
        <v>379</v>
      </c>
      <c r="H889" s="38">
        <v>27345288.838400003</v>
      </c>
      <c r="I889" s="39">
        <v>27345288.838400003</v>
      </c>
      <c r="J889" s="37" t="s">
        <v>77</v>
      </c>
      <c r="K889" s="37" t="s">
        <v>844</v>
      </c>
      <c r="L889" s="40" t="s">
        <v>845</v>
      </c>
    </row>
    <row r="890" spans="2:12" ht="42.75">
      <c r="B890" s="34">
        <v>30110000</v>
      </c>
      <c r="C890" s="35" t="s">
        <v>895</v>
      </c>
      <c r="D890" s="41">
        <v>42794</v>
      </c>
      <c r="E890" s="37" t="s">
        <v>557</v>
      </c>
      <c r="F890" s="37" t="s">
        <v>843</v>
      </c>
      <c r="G890" s="37" t="s">
        <v>379</v>
      </c>
      <c r="H890" s="38">
        <v>338999983.09</v>
      </c>
      <c r="I890" s="39">
        <v>338999983.09</v>
      </c>
      <c r="J890" s="37" t="s">
        <v>77</v>
      </c>
      <c r="K890" s="37" t="s">
        <v>844</v>
      </c>
      <c r="L890" s="40" t="s">
        <v>845</v>
      </c>
    </row>
    <row r="891" spans="2:12" ht="28.5">
      <c r="B891" s="34">
        <v>81100000</v>
      </c>
      <c r="C891" s="35" t="s">
        <v>896</v>
      </c>
      <c r="D891" s="41">
        <v>42794</v>
      </c>
      <c r="E891" s="37" t="s">
        <v>557</v>
      </c>
      <c r="F891" s="37" t="s">
        <v>843</v>
      </c>
      <c r="G891" s="37" t="s">
        <v>379</v>
      </c>
      <c r="H891" s="38">
        <v>108000000</v>
      </c>
      <c r="I891" s="39">
        <v>108000000</v>
      </c>
      <c r="J891" s="37" t="s">
        <v>77</v>
      </c>
      <c r="K891" s="37" t="s">
        <v>844</v>
      </c>
      <c r="L891" s="40" t="s">
        <v>845</v>
      </c>
    </row>
    <row r="892" spans="2:12" ht="28.5">
      <c r="B892" s="34">
        <v>72140000</v>
      </c>
      <c r="C892" s="35" t="s">
        <v>897</v>
      </c>
      <c r="D892" s="41">
        <v>42794</v>
      </c>
      <c r="E892" s="37" t="s">
        <v>557</v>
      </c>
      <c r="F892" s="37" t="s">
        <v>843</v>
      </c>
      <c r="G892" s="37" t="s">
        <v>898</v>
      </c>
      <c r="H892" s="38">
        <v>76336061.6</v>
      </c>
      <c r="I892" s="39">
        <v>76336061.6</v>
      </c>
      <c r="J892" s="37" t="s">
        <v>77</v>
      </c>
      <c r="K892" s="37" t="s">
        <v>844</v>
      </c>
      <c r="L892" s="40" t="s">
        <v>845</v>
      </c>
    </row>
    <row r="893" spans="2:12" ht="28.5">
      <c r="B893" s="34">
        <v>72140000</v>
      </c>
      <c r="C893" s="35" t="s">
        <v>899</v>
      </c>
      <c r="D893" s="41">
        <v>42794</v>
      </c>
      <c r="E893" s="37" t="s">
        <v>557</v>
      </c>
      <c r="F893" s="37" t="s">
        <v>843</v>
      </c>
      <c r="G893" s="37" t="s">
        <v>898</v>
      </c>
      <c r="H893" s="38">
        <v>265864061.05</v>
      </c>
      <c r="I893" s="39">
        <v>265864061.05</v>
      </c>
      <c r="J893" s="37" t="s">
        <v>77</v>
      </c>
      <c r="K893" s="37" t="s">
        <v>844</v>
      </c>
      <c r="L893" s="40" t="s">
        <v>845</v>
      </c>
    </row>
    <row r="894" spans="2:12" ht="28.5">
      <c r="B894" s="34">
        <v>80110000</v>
      </c>
      <c r="C894" s="35" t="s">
        <v>900</v>
      </c>
      <c r="D894" s="41">
        <v>42750</v>
      </c>
      <c r="E894" s="37" t="s">
        <v>853</v>
      </c>
      <c r="F894" s="37" t="s">
        <v>153</v>
      </c>
      <c r="G894" s="37" t="s">
        <v>898</v>
      </c>
      <c r="H894" s="38">
        <v>26910000</v>
      </c>
      <c r="I894" s="39">
        <v>26910000</v>
      </c>
      <c r="J894" s="37" t="s">
        <v>77</v>
      </c>
      <c r="K894" s="37" t="s">
        <v>844</v>
      </c>
      <c r="L894" s="40" t="s">
        <v>845</v>
      </c>
    </row>
    <row r="895" spans="2:12" ht="28.5">
      <c r="B895" s="34">
        <v>80110000</v>
      </c>
      <c r="C895" s="35" t="s">
        <v>900</v>
      </c>
      <c r="D895" s="41">
        <v>42750</v>
      </c>
      <c r="E895" s="37" t="s">
        <v>853</v>
      </c>
      <c r="F895" s="37" t="s">
        <v>153</v>
      </c>
      <c r="G895" s="37" t="s">
        <v>898</v>
      </c>
      <c r="H895" s="38">
        <v>26910000</v>
      </c>
      <c r="I895" s="39">
        <v>26910000</v>
      </c>
      <c r="J895" s="37" t="s">
        <v>77</v>
      </c>
      <c r="K895" s="37" t="s">
        <v>844</v>
      </c>
      <c r="L895" s="40" t="s">
        <v>845</v>
      </c>
    </row>
    <row r="896" spans="2:12" ht="28.5">
      <c r="B896" s="34">
        <v>80110000</v>
      </c>
      <c r="C896" s="35" t="s">
        <v>900</v>
      </c>
      <c r="D896" s="41">
        <v>42750</v>
      </c>
      <c r="E896" s="37" t="s">
        <v>853</v>
      </c>
      <c r="F896" s="37" t="s">
        <v>153</v>
      </c>
      <c r="G896" s="37" t="s">
        <v>898</v>
      </c>
      <c r="H896" s="38">
        <v>26450000</v>
      </c>
      <c r="I896" s="39">
        <v>26450000</v>
      </c>
      <c r="J896" s="37" t="s">
        <v>77</v>
      </c>
      <c r="K896" s="37" t="s">
        <v>844</v>
      </c>
      <c r="L896" s="40" t="s">
        <v>845</v>
      </c>
    </row>
    <row r="897" spans="2:12" ht="28.5">
      <c r="B897" s="34">
        <v>80110000</v>
      </c>
      <c r="C897" s="35" t="s">
        <v>900</v>
      </c>
      <c r="D897" s="41">
        <v>42750</v>
      </c>
      <c r="E897" s="37" t="s">
        <v>853</v>
      </c>
      <c r="F897" s="37" t="s">
        <v>153</v>
      </c>
      <c r="G897" s="37" t="s">
        <v>898</v>
      </c>
      <c r="H897" s="38">
        <v>25300000</v>
      </c>
      <c r="I897" s="39">
        <v>25300000</v>
      </c>
      <c r="J897" s="37" t="s">
        <v>77</v>
      </c>
      <c r="K897" s="37" t="s">
        <v>844</v>
      </c>
      <c r="L897" s="40" t="s">
        <v>845</v>
      </c>
    </row>
    <row r="898" spans="2:12" ht="28.5">
      <c r="B898" s="34">
        <v>80110000</v>
      </c>
      <c r="C898" s="35" t="s">
        <v>901</v>
      </c>
      <c r="D898" s="41">
        <v>42750</v>
      </c>
      <c r="E898" s="37" t="s">
        <v>853</v>
      </c>
      <c r="F898" s="37" t="s">
        <v>153</v>
      </c>
      <c r="G898" s="37" t="s">
        <v>898</v>
      </c>
      <c r="H898" s="38">
        <v>7722000</v>
      </c>
      <c r="I898" s="39">
        <v>7722000</v>
      </c>
      <c r="J898" s="37" t="s">
        <v>77</v>
      </c>
      <c r="K898" s="37" t="s">
        <v>844</v>
      </c>
      <c r="L898" s="40" t="s">
        <v>845</v>
      </c>
    </row>
    <row r="899" spans="2:12" ht="28.5">
      <c r="B899" s="34">
        <v>80110000</v>
      </c>
      <c r="C899" s="35" t="s">
        <v>902</v>
      </c>
      <c r="D899" s="41">
        <v>42750</v>
      </c>
      <c r="E899" s="37" t="s">
        <v>853</v>
      </c>
      <c r="F899" s="37" t="s">
        <v>153</v>
      </c>
      <c r="G899" s="37" t="s">
        <v>898</v>
      </c>
      <c r="H899" s="38">
        <v>7722000</v>
      </c>
      <c r="I899" s="39">
        <v>7722000</v>
      </c>
      <c r="J899" s="37" t="s">
        <v>77</v>
      </c>
      <c r="K899" s="37" t="s">
        <v>844</v>
      </c>
      <c r="L899" s="40" t="s">
        <v>845</v>
      </c>
    </row>
    <row r="900" spans="2:12" ht="28.5">
      <c r="B900" s="34">
        <v>80120000</v>
      </c>
      <c r="C900" s="35" t="s">
        <v>903</v>
      </c>
      <c r="D900" s="41">
        <v>42750</v>
      </c>
      <c r="E900" s="37" t="s">
        <v>853</v>
      </c>
      <c r="F900" s="37" t="s">
        <v>153</v>
      </c>
      <c r="G900" s="37" t="s">
        <v>898</v>
      </c>
      <c r="H900" s="38">
        <v>7935000</v>
      </c>
      <c r="I900" s="39">
        <v>7935000</v>
      </c>
      <c r="J900" s="37" t="s">
        <v>77</v>
      </c>
      <c r="K900" s="37" t="s">
        <v>844</v>
      </c>
      <c r="L900" s="40" t="s">
        <v>845</v>
      </c>
    </row>
    <row r="901" spans="2:12" ht="28.5">
      <c r="B901" s="34">
        <v>80120000</v>
      </c>
      <c r="C901" s="35" t="s">
        <v>904</v>
      </c>
      <c r="D901" s="41">
        <v>42750</v>
      </c>
      <c r="E901" s="37" t="s">
        <v>853</v>
      </c>
      <c r="F901" s="37" t="s">
        <v>153</v>
      </c>
      <c r="G901" s="37" t="s">
        <v>898</v>
      </c>
      <c r="H901" s="38">
        <v>10230000</v>
      </c>
      <c r="I901" s="39">
        <v>10230000</v>
      </c>
      <c r="J901" s="37" t="s">
        <v>77</v>
      </c>
      <c r="K901" s="37" t="s">
        <v>844</v>
      </c>
      <c r="L901" s="40" t="s">
        <v>845</v>
      </c>
    </row>
    <row r="902" spans="2:12" ht="28.5">
      <c r="B902" s="34">
        <v>80110000</v>
      </c>
      <c r="C902" s="35" t="s">
        <v>905</v>
      </c>
      <c r="D902" s="41">
        <v>42750</v>
      </c>
      <c r="E902" s="37" t="s">
        <v>853</v>
      </c>
      <c r="F902" s="37" t="s">
        <v>153</v>
      </c>
      <c r="G902" s="37" t="s">
        <v>898</v>
      </c>
      <c r="H902" s="38">
        <v>7722000</v>
      </c>
      <c r="I902" s="39">
        <v>7722000</v>
      </c>
      <c r="J902" s="37" t="s">
        <v>77</v>
      </c>
      <c r="K902" s="37" t="s">
        <v>844</v>
      </c>
      <c r="L902" s="40" t="s">
        <v>845</v>
      </c>
    </row>
    <row r="903" spans="2:12" ht="28.5">
      <c r="B903" s="34">
        <v>80110000</v>
      </c>
      <c r="C903" s="35" t="s">
        <v>906</v>
      </c>
      <c r="D903" s="41">
        <v>42750</v>
      </c>
      <c r="E903" s="37" t="s">
        <v>853</v>
      </c>
      <c r="F903" s="37" t="s">
        <v>153</v>
      </c>
      <c r="G903" s="37" t="s">
        <v>898</v>
      </c>
      <c r="H903" s="38">
        <v>21060000</v>
      </c>
      <c r="I903" s="39">
        <v>21060000</v>
      </c>
      <c r="J903" s="37" t="s">
        <v>77</v>
      </c>
      <c r="K903" s="37" t="s">
        <v>844</v>
      </c>
      <c r="L903" s="40" t="s">
        <v>845</v>
      </c>
    </row>
    <row r="904" spans="2:12" ht="28.5">
      <c r="B904" s="34">
        <v>80110000</v>
      </c>
      <c r="C904" s="35" t="s">
        <v>907</v>
      </c>
      <c r="D904" s="41">
        <v>42750</v>
      </c>
      <c r="E904" s="37" t="s">
        <v>853</v>
      </c>
      <c r="F904" s="37" t="s">
        <v>153</v>
      </c>
      <c r="G904" s="37" t="s">
        <v>898</v>
      </c>
      <c r="H904" s="38">
        <v>21540000</v>
      </c>
      <c r="I904" s="39">
        <v>21540000</v>
      </c>
      <c r="J904" s="37" t="s">
        <v>77</v>
      </c>
      <c r="K904" s="37" t="s">
        <v>844</v>
      </c>
      <c r="L904" s="40" t="s">
        <v>845</v>
      </c>
    </row>
    <row r="905" spans="2:12" ht="28.5">
      <c r="B905" s="34">
        <v>80120000</v>
      </c>
      <c r="C905" s="35" t="s">
        <v>908</v>
      </c>
      <c r="D905" s="41">
        <v>42750</v>
      </c>
      <c r="E905" s="37" t="s">
        <v>853</v>
      </c>
      <c r="F905" s="37" t="s">
        <v>153</v>
      </c>
      <c r="G905" s="37" t="s">
        <v>898</v>
      </c>
      <c r="H905" s="38">
        <v>21060000</v>
      </c>
      <c r="I905" s="39">
        <v>21060000</v>
      </c>
      <c r="J905" s="37" t="s">
        <v>77</v>
      </c>
      <c r="K905" s="37" t="s">
        <v>844</v>
      </c>
      <c r="L905" s="40" t="s">
        <v>845</v>
      </c>
    </row>
    <row r="906" spans="2:12" ht="28.5">
      <c r="B906" s="34">
        <v>80110000</v>
      </c>
      <c r="C906" s="35" t="s">
        <v>909</v>
      </c>
      <c r="D906" s="41">
        <v>42750</v>
      </c>
      <c r="E906" s="37" t="s">
        <v>853</v>
      </c>
      <c r="F906" s="37" t="s">
        <v>153</v>
      </c>
      <c r="G906" s="37" t="s">
        <v>898</v>
      </c>
      <c r="H906" s="38">
        <v>20700000</v>
      </c>
      <c r="I906" s="39">
        <v>20700000</v>
      </c>
      <c r="J906" s="37" t="s">
        <v>77</v>
      </c>
      <c r="K906" s="37" t="s">
        <v>844</v>
      </c>
      <c r="L906" s="40" t="s">
        <v>845</v>
      </c>
    </row>
    <row r="907" spans="2:12" ht="28.5">
      <c r="B907" s="34">
        <v>80110000</v>
      </c>
      <c r="C907" s="35" t="s">
        <v>909</v>
      </c>
      <c r="D907" s="41">
        <v>42750</v>
      </c>
      <c r="E907" s="37" t="s">
        <v>853</v>
      </c>
      <c r="F907" s="37" t="s">
        <v>153</v>
      </c>
      <c r="G907" s="37" t="s">
        <v>898</v>
      </c>
      <c r="H907" s="38">
        <v>19800000</v>
      </c>
      <c r="I907" s="39">
        <v>19800000</v>
      </c>
      <c r="J907" s="37" t="s">
        <v>77</v>
      </c>
      <c r="K907" s="37" t="s">
        <v>844</v>
      </c>
      <c r="L907" s="40" t="s">
        <v>845</v>
      </c>
    </row>
    <row r="908" spans="2:12" ht="42.75">
      <c r="B908" s="34">
        <v>80110000</v>
      </c>
      <c r="C908" s="35" t="s">
        <v>910</v>
      </c>
      <c r="D908" s="41">
        <v>42750</v>
      </c>
      <c r="E908" s="37" t="s">
        <v>853</v>
      </c>
      <c r="F908" s="37" t="s">
        <v>153</v>
      </c>
      <c r="G908" s="37" t="s">
        <v>898</v>
      </c>
      <c r="H908" s="38">
        <v>12320000</v>
      </c>
      <c r="I908" s="39">
        <v>12320000</v>
      </c>
      <c r="J908" s="37" t="s">
        <v>77</v>
      </c>
      <c r="K908" s="37" t="s">
        <v>844</v>
      </c>
      <c r="L908" s="40" t="s">
        <v>845</v>
      </c>
    </row>
    <row r="909" spans="2:12" ht="42.75">
      <c r="B909" s="34">
        <v>80110000</v>
      </c>
      <c r="C909" s="35" t="s">
        <v>911</v>
      </c>
      <c r="D909" s="41">
        <v>42750</v>
      </c>
      <c r="E909" s="37" t="s">
        <v>853</v>
      </c>
      <c r="F909" s="37" t="s">
        <v>153</v>
      </c>
      <c r="G909" s="37" t="s">
        <v>898</v>
      </c>
      <c r="H909" s="38">
        <v>13402667</v>
      </c>
      <c r="I909" s="39">
        <v>13402667</v>
      </c>
      <c r="J909" s="37" t="s">
        <v>77</v>
      </c>
      <c r="K909" s="37" t="s">
        <v>844</v>
      </c>
      <c r="L909" s="40" t="s">
        <v>845</v>
      </c>
    </row>
    <row r="910" spans="2:12" ht="42.75">
      <c r="B910" s="34">
        <v>80110000</v>
      </c>
      <c r="C910" s="35" t="s">
        <v>911</v>
      </c>
      <c r="D910" s="41">
        <v>42750</v>
      </c>
      <c r="E910" s="37" t="s">
        <v>853</v>
      </c>
      <c r="F910" s="37" t="s">
        <v>153</v>
      </c>
      <c r="G910" s="37" t="s">
        <v>898</v>
      </c>
      <c r="H910" s="38">
        <v>12880000</v>
      </c>
      <c r="I910" s="39">
        <v>12880000</v>
      </c>
      <c r="J910" s="37" t="s">
        <v>77</v>
      </c>
      <c r="K910" s="37" t="s">
        <v>844</v>
      </c>
      <c r="L910" s="40" t="s">
        <v>845</v>
      </c>
    </row>
    <row r="911" spans="2:12" ht="42.75">
      <c r="B911" s="34">
        <v>80110000</v>
      </c>
      <c r="C911" s="35" t="s">
        <v>912</v>
      </c>
      <c r="D911" s="41">
        <v>42750</v>
      </c>
      <c r="E911" s="37" t="s">
        <v>853</v>
      </c>
      <c r="F911" s="37" t="s">
        <v>153</v>
      </c>
      <c r="G911" s="37" t="s">
        <v>898</v>
      </c>
      <c r="H911" s="38">
        <v>13402667</v>
      </c>
      <c r="I911" s="39">
        <v>13402667</v>
      </c>
      <c r="J911" s="37" t="s">
        <v>77</v>
      </c>
      <c r="K911" s="37" t="s">
        <v>844</v>
      </c>
      <c r="L911" s="40" t="s">
        <v>845</v>
      </c>
    </row>
    <row r="912" spans="2:12" ht="42.75">
      <c r="B912" s="34">
        <v>80110000</v>
      </c>
      <c r="C912" s="35" t="s">
        <v>913</v>
      </c>
      <c r="D912" s="41">
        <v>42750</v>
      </c>
      <c r="E912" s="37" t="s">
        <v>853</v>
      </c>
      <c r="F912" s="37" t="s">
        <v>153</v>
      </c>
      <c r="G912" s="37" t="s">
        <v>898</v>
      </c>
      <c r="H912" s="38">
        <v>12320000</v>
      </c>
      <c r="I912" s="39">
        <v>12320000</v>
      </c>
      <c r="J912" s="37" t="s">
        <v>77</v>
      </c>
      <c r="K912" s="37" t="s">
        <v>844</v>
      </c>
      <c r="L912" s="40" t="s">
        <v>845</v>
      </c>
    </row>
    <row r="913" spans="2:12" ht="42.75">
      <c r="B913" s="34">
        <v>80110000</v>
      </c>
      <c r="C913" s="35" t="s">
        <v>914</v>
      </c>
      <c r="D913" s="41">
        <v>42750</v>
      </c>
      <c r="E913" s="37" t="s">
        <v>853</v>
      </c>
      <c r="F913" s="37" t="s">
        <v>153</v>
      </c>
      <c r="G913" s="37" t="s">
        <v>898</v>
      </c>
      <c r="H913" s="38">
        <v>12320000</v>
      </c>
      <c r="I913" s="39">
        <v>12320000</v>
      </c>
      <c r="J913" s="37" t="s">
        <v>77</v>
      </c>
      <c r="K913" s="37" t="s">
        <v>844</v>
      </c>
      <c r="L913" s="40" t="s">
        <v>845</v>
      </c>
    </row>
    <row r="914" spans="2:12" ht="42.75">
      <c r="B914" s="34">
        <v>80110000</v>
      </c>
      <c r="C914" s="35" t="s">
        <v>915</v>
      </c>
      <c r="D914" s="41">
        <v>42750</v>
      </c>
      <c r="E914" s="37" t="s">
        <v>853</v>
      </c>
      <c r="F914" s="37" t="s">
        <v>153</v>
      </c>
      <c r="G914" s="37" t="s">
        <v>898</v>
      </c>
      <c r="H914" s="38">
        <v>12880000</v>
      </c>
      <c r="I914" s="39">
        <v>12880000</v>
      </c>
      <c r="J914" s="37" t="s">
        <v>77</v>
      </c>
      <c r="K914" s="37" t="s">
        <v>844</v>
      </c>
      <c r="L914" s="40" t="s">
        <v>845</v>
      </c>
    </row>
    <row r="915" spans="2:12" ht="42.75">
      <c r="B915" s="34">
        <v>80110000</v>
      </c>
      <c r="C915" s="35" t="s">
        <v>916</v>
      </c>
      <c r="D915" s="41">
        <v>42750</v>
      </c>
      <c r="E915" s="37" t="s">
        <v>853</v>
      </c>
      <c r="F915" s="37" t="s">
        <v>153</v>
      </c>
      <c r="G915" s="37" t="s">
        <v>898</v>
      </c>
      <c r="H915" s="38">
        <v>12880000</v>
      </c>
      <c r="I915" s="39">
        <v>12880000</v>
      </c>
      <c r="J915" s="37" t="s">
        <v>77</v>
      </c>
      <c r="K915" s="37" t="s">
        <v>844</v>
      </c>
      <c r="L915" s="40" t="s">
        <v>845</v>
      </c>
    </row>
    <row r="916" spans="2:12" ht="28.5">
      <c r="B916" s="34">
        <v>80110000</v>
      </c>
      <c r="C916" s="35" t="s">
        <v>917</v>
      </c>
      <c r="D916" s="41">
        <v>42750</v>
      </c>
      <c r="E916" s="37" t="s">
        <v>853</v>
      </c>
      <c r="F916" s="37" t="s">
        <v>153</v>
      </c>
      <c r="G916" s="37" t="s">
        <v>898</v>
      </c>
      <c r="H916" s="38">
        <v>12880000</v>
      </c>
      <c r="I916" s="39">
        <v>12880000</v>
      </c>
      <c r="J916" s="37" t="s">
        <v>77</v>
      </c>
      <c r="K916" s="37" t="s">
        <v>844</v>
      </c>
      <c r="L916" s="40" t="s">
        <v>845</v>
      </c>
    </row>
    <row r="917" spans="2:12" ht="28.5">
      <c r="B917" s="34">
        <v>20100000</v>
      </c>
      <c r="C917" s="35" t="s">
        <v>918</v>
      </c>
      <c r="D917" s="41">
        <v>42794</v>
      </c>
      <c r="E917" s="37" t="s">
        <v>410</v>
      </c>
      <c r="F917" s="37" t="s">
        <v>843</v>
      </c>
      <c r="G917" s="37" t="s">
        <v>898</v>
      </c>
      <c r="H917" s="38">
        <v>26000000</v>
      </c>
      <c r="I917" s="39">
        <v>26000000</v>
      </c>
      <c r="J917" s="37" t="s">
        <v>77</v>
      </c>
      <c r="K917" s="37" t="s">
        <v>844</v>
      </c>
      <c r="L917" s="40" t="s">
        <v>845</v>
      </c>
    </row>
    <row r="918" spans="2:12" ht="28.5">
      <c r="B918" s="34">
        <v>71100000</v>
      </c>
      <c r="C918" s="35" t="s">
        <v>919</v>
      </c>
      <c r="D918" s="41">
        <v>42794</v>
      </c>
      <c r="E918" s="37" t="s">
        <v>410</v>
      </c>
      <c r="F918" s="37" t="s">
        <v>843</v>
      </c>
      <c r="G918" s="37" t="s">
        <v>898</v>
      </c>
      <c r="H918" s="38">
        <v>100000000</v>
      </c>
      <c r="I918" s="39">
        <v>100000000</v>
      </c>
      <c r="J918" s="37" t="s">
        <v>77</v>
      </c>
      <c r="K918" s="37" t="s">
        <v>844</v>
      </c>
      <c r="L918" s="40" t="s">
        <v>845</v>
      </c>
    </row>
    <row r="919" spans="2:12" ht="28.5">
      <c r="B919" s="34">
        <v>15100000</v>
      </c>
      <c r="C919" s="35" t="s">
        <v>920</v>
      </c>
      <c r="D919" s="41">
        <v>42794</v>
      </c>
      <c r="E919" s="37" t="s">
        <v>410</v>
      </c>
      <c r="F919" s="37" t="s">
        <v>843</v>
      </c>
      <c r="G919" s="37" t="s">
        <v>898</v>
      </c>
      <c r="H919" s="38">
        <v>120000000</v>
      </c>
      <c r="I919" s="39">
        <v>120000000</v>
      </c>
      <c r="J919" s="37" t="s">
        <v>77</v>
      </c>
      <c r="K919" s="37" t="s">
        <v>844</v>
      </c>
      <c r="L919" s="40" t="s">
        <v>845</v>
      </c>
    </row>
    <row r="920" spans="2:12" ht="28.5">
      <c r="B920" s="34">
        <v>15120000</v>
      </c>
      <c r="C920" s="35" t="s">
        <v>921</v>
      </c>
      <c r="D920" s="41">
        <v>42794</v>
      </c>
      <c r="E920" s="37" t="s">
        <v>410</v>
      </c>
      <c r="F920" s="37" t="s">
        <v>843</v>
      </c>
      <c r="G920" s="37" t="s">
        <v>898</v>
      </c>
      <c r="H920" s="38">
        <v>60000000</v>
      </c>
      <c r="I920" s="39">
        <v>60000000</v>
      </c>
      <c r="J920" s="37" t="s">
        <v>77</v>
      </c>
      <c r="K920" s="37" t="s">
        <v>844</v>
      </c>
      <c r="L920" s="40" t="s">
        <v>845</v>
      </c>
    </row>
    <row r="921" spans="2:12" ht="28.5">
      <c r="B921" s="34">
        <v>22100000</v>
      </c>
      <c r="C921" s="35" t="s">
        <v>922</v>
      </c>
      <c r="D921" s="41">
        <v>42794</v>
      </c>
      <c r="E921" s="37" t="s">
        <v>410</v>
      </c>
      <c r="F921" s="37" t="s">
        <v>843</v>
      </c>
      <c r="G921" s="37" t="s">
        <v>898</v>
      </c>
      <c r="H921" s="38">
        <v>60000000</v>
      </c>
      <c r="I921" s="39">
        <v>60000000</v>
      </c>
      <c r="J921" s="37" t="s">
        <v>77</v>
      </c>
      <c r="K921" s="37" t="s">
        <v>844</v>
      </c>
      <c r="L921" s="40" t="s">
        <v>845</v>
      </c>
    </row>
    <row r="922" spans="2:12" ht="28.5">
      <c r="B922" s="34">
        <v>22100000</v>
      </c>
      <c r="C922" s="35" t="s">
        <v>886</v>
      </c>
      <c r="D922" s="41">
        <v>42794</v>
      </c>
      <c r="E922" s="37" t="s">
        <v>410</v>
      </c>
      <c r="F922" s="37" t="s">
        <v>843</v>
      </c>
      <c r="G922" s="37" t="s">
        <v>898</v>
      </c>
      <c r="H922" s="38">
        <v>5108660.289999962</v>
      </c>
      <c r="I922" s="39">
        <v>5108660.289999962</v>
      </c>
      <c r="J922" s="37" t="s">
        <v>77</v>
      </c>
      <c r="K922" s="37" t="s">
        <v>844</v>
      </c>
      <c r="L922" s="40" t="s">
        <v>845</v>
      </c>
    </row>
    <row r="923" spans="2:12" ht="28.5">
      <c r="B923" s="34">
        <v>30110000</v>
      </c>
      <c r="C923" s="35" t="s">
        <v>923</v>
      </c>
      <c r="D923" s="41">
        <v>42794</v>
      </c>
      <c r="E923" s="37" t="s">
        <v>410</v>
      </c>
      <c r="F923" s="37" t="s">
        <v>843</v>
      </c>
      <c r="G923" s="37" t="s">
        <v>855</v>
      </c>
      <c r="H923" s="38">
        <v>600000000</v>
      </c>
      <c r="I923" s="39">
        <v>600000000</v>
      </c>
      <c r="J923" s="37" t="s">
        <v>77</v>
      </c>
      <c r="K923" s="37" t="s">
        <v>844</v>
      </c>
      <c r="L923" s="40" t="s">
        <v>845</v>
      </c>
    </row>
    <row r="924" spans="2:12" ht="57">
      <c r="B924" s="34">
        <v>30110000</v>
      </c>
      <c r="C924" s="35" t="s">
        <v>924</v>
      </c>
      <c r="D924" s="41">
        <v>42794</v>
      </c>
      <c r="E924" s="37" t="s">
        <v>410</v>
      </c>
      <c r="F924" s="37" t="s">
        <v>843</v>
      </c>
      <c r="G924" s="37" t="s">
        <v>855</v>
      </c>
      <c r="H924" s="38">
        <v>600000000</v>
      </c>
      <c r="I924" s="39">
        <v>600000000</v>
      </c>
      <c r="J924" s="37" t="s">
        <v>77</v>
      </c>
      <c r="K924" s="37" t="s">
        <v>844</v>
      </c>
      <c r="L924" s="40" t="s">
        <v>845</v>
      </c>
    </row>
    <row r="925" spans="2:12" ht="42.75">
      <c r="B925" s="34">
        <v>72140000</v>
      </c>
      <c r="C925" s="35" t="s">
        <v>925</v>
      </c>
      <c r="D925" s="41">
        <v>42794</v>
      </c>
      <c r="E925" s="37" t="s">
        <v>410</v>
      </c>
      <c r="F925" s="37" t="s">
        <v>843</v>
      </c>
      <c r="G925" s="37" t="s">
        <v>855</v>
      </c>
      <c r="H925" s="38">
        <v>150000000</v>
      </c>
      <c r="I925" s="39">
        <v>150000000</v>
      </c>
      <c r="J925" s="37" t="s">
        <v>77</v>
      </c>
      <c r="K925" s="37" t="s">
        <v>844</v>
      </c>
      <c r="L925" s="40" t="s">
        <v>845</v>
      </c>
    </row>
    <row r="926" spans="2:12" ht="42.75">
      <c r="B926" s="34">
        <v>72140000</v>
      </c>
      <c r="C926" s="35" t="s">
        <v>926</v>
      </c>
      <c r="D926" s="41">
        <v>42794</v>
      </c>
      <c r="E926" s="37" t="s">
        <v>410</v>
      </c>
      <c r="F926" s="37" t="s">
        <v>843</v>
      </c>
      <c r="G926" s="37" t="s">
        <v>855</v>
      </c>
      <c r="H926" s="38">
        <v>150000000</v>
      </c>
      <c r="I926" s="39">
        <v>150000000</v>
      </c>
      <c r="J926" s="37" t="s">
        <v>77</v>
      </c>
      <c r="K926" s="37" t="s">
        <v>844</v>
      </c>
      <c r="L926" s="40" t="s">
        <v>845</v>
      </c>
    </row>
    <row r="927" spans="2:12" ht="28.5">
      <c r="B927" s="34">
        <v>72140000</v>
      </c>
      <c r="C927" s="35" t="s">
        <v>861</v>
      </c>
      <c r="D927" s="41">
        <v>42794</v>
      </c>
      <c r="E927" s="37" t="s">
        <v>862</v>
      </c>
      <c r="F927" s="37" t="s">
        <v>927</v>
      </c>
      <c r="G927" s="37" t="s">
        <v>379</v>
      </c>
      <c r="H927" s="38">
        <v>702000000</v>
      </c>
      <c r="I927" s="39">
        <v>702000000</v>
      </c>
      <c r="J927" s="37" t="s">
        <v>77</v>
      </c>
      <c r="K927" s="37" t="s">
        <v>844</v>
      </c>
      <c r="L927" s="40" t="s">
        <v>845</v>
      </c>
    </row>
    <row r="928" spans="2:12" ht="28.5">
      <c r="B928" s="34">
        <v>72140000</v>
      </c>
      <c r="C928" s="35" t="s">
        <v>928</v>
      </c>
      <c r="D928" s="41">
        <v>42794</v>
      </c>
      <c r="E928" s="37" t="s">
        <v>862</v>
      </c>
      <c r="F928" s="37" t="s">
        <v>813</v>
      </c>
      <c r="G928" s="37" t="s">
        <v>379</v>
      </c>
      <c r="H928" s="38">
        <v>1298000000</v>
      </c>
      <c r="I928" s="39">
        <v>1298000000</v>
      </c>
      <c r="J928" s="37" t="s">
        <v>77</v>
      </c>
      <c r="K928" s="37" t="s">
        <v>844</v>
      </c>
      <c r="L928" s="40" t="s">
        <v>845</v>
      </c>
    </row>
    <row r="929" spans="2:12" ht="28.5">
      <c r="B929" s="34">
        <v>72140000</v>
      </c>
      <c r="C929" s="35" t="s">
        <v>929</v>
      </c>
      <c r="D929" s="41">
        <v>42977</v>
      </c>
      <c r="E929" s="37" t="s">
        <v>862</v>
      </c>
      <c r="F929" s="37" t="s">
        <v>843</v>
      </c>
      <c r="G929" s="37" t="s">
        <v>855</v>
      </c>
      <c r="H929" s="38">
        <v>242056074.76635516</v>
      </c>
      <c r="I929" s="39">
        <v>242056074.76635516</v>
      </c>
      <c r="J929" s="37" t="s">
        <v>77</v>
      </c>
      <c r="K929" s="37" t="s">
        <v>844</v>
      </c>
      <c r="L929" s="40" t="s">
        <v>845</v>
      </c>
    </row>
    <row r="930" spans="2:12" ht="28.5">
      <c r="B930" s="34">
        <v>72140000</v>
      </c>
      <c r="C930" s="35" t="s">
        <v>930</v>
      </c>
      <c r="D930" s="41">
        <v>42794</v>
      </c>
      <c r="E930" s="37" t="s">
        <v>862</v>
      </c>
      <c r="F930" s="37" t="s">
        <v>927</v>
      </c>
      <c r="G930" s="37" t="s">
        <v>898</v>
      </c>
      <c r="H930" s="38">
        <v>90765549.52680016</v>
      </c>
      <c r="I930" s="39">
        <v>90765549.52680016</v>
      </c>
      <c r="J930" s="37" t="s">
        <v>77</v>
      </c>
      <c r="K930" s="37" t="s">
        <v>844</v>
      </c>
      <c r="L930" s="40" t="s">
        <v>845</v>
      </c>
    </row>
    <row r="931" spans="2:12" ht="28.5">
      <c r="B931" s="34">
        <v>72140000</v>
      </c>
      <c r="C931" s="35" t="s">
        <v>931</v>
      </c>
      <c r="D931" s="41">
        <v>42794</v>
      </c>
      <c r="E931" s="37" t="s">
        <v>862</v>
      </c>
      <c r="F931" s="37" t="s">
        <v>927</v>
      </c>
      <c r="G931" s="37" t="s">
        <v>898</v>
      </c>
      <c r="H931" s="38">
        <v>104287475</v>
      </c>
      <c r="I931" s="39">
        <v>104287475</v>
      </c>
      <c r="J931" s="37" t="s">
        <v>77</v>
      </c>
      <c r="K931" s="37" t="s">
        <v>844</v>
      </c>
      <c r="L931" s="40" t="s">
        <v>845</v>
      </c>
    </row>
    <row r="932" spans="2:12" ht="28.5">
      <c r="B932" s="34">
        <v>72140000</v>
      </c>
      <c r="C932" s="35" t="s">
        <v>932</v>
      </c>
      <c r="D932" s="41">
        <v>42794</v>
      </c>
      <c r="E932" s="37" t="s">
        <v>862</v>
      </c>
      <c r="F932" s="37" t="s">
        <v>927</v>
      </c>
      <c r="G932" s="37" t="s">
        <v>898</v>
      </c>
      <c r="H932" s="38">
        <v>78232000</v>
      </c>
      <c r="I932" s="39">
        <v>78232000</v>
      </c>
      <c r="J932" s="37" t="s">
        <v>77</v>
      </c>
      <c r="K932" s="37" t="s">
        <v>844</v>
      </c>
      <c r="L932" s="40" t="s">
        <v>845</v>
      </c>
    </row>
    <row r="933" spans="2:12" ht="42.75">
      <c r="B933" s="34">
        <v>72140000</v>
      </c>
      <c r="C933" s="35" t="s">
        <v>933</v>
      </c>
      <c r="D933" s="41">
        <v>42794</v>
      </c>
      <c r="E933" s="37" t="s">
        <v>862</v>
      </c>
      <c r="F933" s="37" t="s">
        <v>927</v>
      </c>
      <c r="G933" s="37" t="s">
        <v>898</v>
      </c>
      <c r="H933" s="38">
        <v>196156993.67</v>
      </c>
      <c r="I933" s="39">
        <v>196156993.67</v>
      </c>
      <c r="J933" s="37" t="s">
        <v>77</v>
      </c>
      <c r="K933" s="37" t="s">
        <v>844</v>
      </c>
      <c r="L933" s="40" t="s">
        <v>845</v>
      </c>
    </row>
    <row r="934" spans="2:12" ht="28.5">
      <c r="B934" s="34">
        <v>72140000</v>
      </c>
      <c r="C934" s="35" t="s">
        <v>934</v>
      </c>
      <c r="D934" s="41">
        <v>42794</v>
      </c>
      <c r="E934" s="37" t="s">
        <v>862</v>
      </c>
      <c r="F934" s="37" t="s">
        <v>927</v>
      </c>
      <c r="G934" s="37" t="s">
        <v>898</v>
      </c>
      <c r="H934" s="38">
        <v>80000000</v>
      </c>
      <c r="I934" s="39">
        <v>80000000</v>
      </c>
      <c r="J934" s="37" t="s">
        <v>77</v>
      </c>
      <c r="K934" s="37" t="s">
        <v>844</v>
      </c>
      <c r="L934" s="40" t="s">
        <v>845</v>
      </c>
    </row>
    <row r="935" spans="2:12" ht="28.5">
      <c r="B935" s="34">
        <v>72150000</v>
      </c>
      <c r="C935" s="35" t="s">
        <v>935</v>
      </c>
      <c r="D935" s="41">
        <v>42794</v>
      </c>
      <c r="E935" s="37" t="s">
        <v>862</v>
      </c>
      <c r="F935" s="37" t="s">
        <v>813</v>
      </c>
      <c r="G935" s="37" t="s">
        <v>898</v>
      </c>
      <c r="H935" s="38">
        <v>302809666.8032</v>
      </c>
      <c r="I935" s="39">
        <v>302809666.8032</v>
      </c>
      <c r="J935" s="37" t="s">
        <v>77</v>
      </c>
      <c r="K935" s="37" t="s">
        <v>844</v>
      </c>
      <c r="L935" s="40" t="s">
        <v>845</v>
      </c>
    </row>
    <row r="936" spans="2:12" ht="28.5">
      <c r="B936" s="34">
        <v>20100000</v>
      </c>
      <c r="C936" s="35" t="s">
        <v>936</v>
      </c>
      <c r="D936" s="41">
        <v>42794</v>
      </c>
      <c r="E936" s="37" t="s">
        <v>862</v>
      </c>
      <c r="F936" s="37" t="s">
        <v>843</v>
      </c>
      <c r="G936" s="37" t="s">
        <v>898</v>
      </c>
      <c r="H936" s="38">
        <v>62382672</v>
      </c>
      <c r="I936" s="39">
        <v>62382672</v>
      </c>
      <c r="J936" s="37" t="s">
        <v>77</v>
      </c>
      <c r="K936" s="37" t="s">
        <v>844</v>
      </c>
      <c r="L936" s="40" t="s">
        <v>845</v>
      </c>
    </row>
    <row r="937" spans="2:12" ht="15">
      <c r="B937" s="34">
        <v>14110000</v>
      </c>
      <c r="C937" s="35" t="s">
        <v>937</v>
      </c>
      <c r="D937" s="41">
        <v>42825</v>
      </c>
      <c r="E937" s="37" t="s">
        <v>557</v>
      </c>
      <c r="F937" s="37" t="s">
        <v>938</v>
      </c>
      <c r="G937" s="37" t="s">
        <v>898</v>
      </c>
      <c r="H937" s="38">
        <v>15000000</v>
      </c>
      <c r="I937" s="39">
        <v>15000000</v>
      </c>
      <c r="J937" s="37" t="s">
        <v>77</v>
      </c>
      <c r="K937" s="37" t="s">
        <v>844</v>
      </c>
      <c r="L937" s="40" t="s">
        <v>845</v>
      </c>
    </row>
    <row r="938" spans="2:12" ht="15">
      <c r="B938" s="34">
        <v>23150000</v>
      </c>
      <c r="C938" s="35" t="s">
        <v>939</v>
      </c>
      <c r="D938" s="41">
        <v>42825</v>
      </c>
      <c r="E938" s="37" t="s">
        <v>566</v>
      </c>
      <c r="F938" s="37" t="s">
        <v>938</v>
      </c>
      <c r="G938" s="37" t="s">
        <v>898</v>
      </c>
      <c r="H938" s="38">
        <v>25000000</v>
      </c>
      <c r="I938" s="39">
        <v>25000000</v>
      </c>
      <c r="J938" s="37" t="s">
        <v>77</v>
      </c>
      <c r="K938" s="37" t="s">
        <v>844</v>
      </c>
      <c r="L938" s="40" t="s">
        <v>845</v>
      </c>
    </row>
    <row r="939" spans="2:12" ht="28.5">
      <c r="B939" s="34">
        <v>20100000</v>
      </c>
      <c r="C939" s="35" t="s">
        <v>940</v>
      </c>
      <c r="D939" s="41">
        <v>42794</v>
      </c>
      <c r="E939" s="37" t="s">
        <v>410</v>
      </c>
      <c r="F939" s="37" t="s">
        <v>843</v>
      </c>
      <c r="G939" s="37" t="s">
        <v>898</v>
      </c>
      <c r="H939" s="38">
        <v>26000000</v>
      </c>
      <c r="I939" s="39">
        <v>26000000</v>
      </c>
      <c r="J939" s="37" t="s">
        <v>77</v>
      </c>
      <c r="K939" s="37" t="s">
        <v>844</v>
      </c>
      <c r="L939" s="40" t="s">
        <v>845</v>
      </c>
    </row>
    <row r="940" spans="2:12" ht="28.5">
      <c r="B940" s="34">
        <v>80110000</v>
      </c>
      <c r="C940" s="35" t="s">
        <v>941</v>
      </c>
      <c r="D940" s="41">
        <v>42750</v>
      </c>
      <c r="E940" s="37" t="s">
        <v>853</v>
      </c>
      <c r="F940" s="37" t="s">
        <v>153</v>
      </c>
      <c r="G940" s="37" t="s">
        <v>898</v>
      </c>
      <c r="H940" s="38">
        <v>26910000</v>
      </c>
      <c r="I940" s="39">
        <v>26910000</v>
      </c>
      <c r="J940" s="37" t="s">
        <v>77</v>
      </c>
      <c r="K940" s="37" t="s">
        <v>844</v>
      </c>
      <c r="L940" s="40" t="s">
        <v>845</v>
      </c>
    </row>
    <row r="941" spans="2:12" ht="28.5">
      <c r="B941" s="34">
        <v>80110000</v>
      </c>
      <c r="C941" s="35" t="s">
        <v>941</v>
      </c>
      <c r="D941" s="41">
        <v>42750</v>
      </c>
      <c r="E941" s="37" t="s">
        <v>853</v>
      </c>
      <c r="F941" s="37" t="s">
        <v>153</v>
      </c>
      <c r="G941" s="37" t="s">
        <v>898</v>
      </c>
      <c r="H941" s="38">
        <v>25300000</v>
      </c>
      <c r="I941" s="39">
        <v>25300000</v>
      </c>
      <c r="J941" s="37" t="s">
        <v>77</v>
      </c>
      <c r="K941" s="37" t="s">
        <v>844</v>
      </c>
      <c r="L941" s="40" t="s">
        <v>845</v>
      </c>
    </row>
    <row r="942" spans="2:12" ht="28.5">
      <c r="B942" s="34">
        <v>80110000</v>
      </c>
      <c r="C942" s="35" t="s">
        <v>941</v>
      </c>
      <c r="D942" s="41">
        <v>42750</v>
      </c>
      <c r="E942" s="37" t="s">
        <v>853</v>
      </c>
      <c r="F942" s="37" t="s">
        <v>153</v>
      </c>
      <c r="G942" s="37" t="s">
        <v>898</v>
      </c>
      <c r="H942" s="38">
        <v>25300000</v>
      </c>
      <c r="I942" s="39">
        <v>25300000</v>
      </c>
      <c r="J942" s="37" t="s">
        <v>77</v>
      </c>
      <c r="K942" s="37" t="s">
        <v>844</v>
      </c>
      <c r="L942" s="40" t="s">
        <v>845</v>
      </c>
    </row>
    <row r="943" spans="2:12" ht="28.5">
      <c r="B943" s="34">
        <v>80110000</v>
      </c>
      <c r="C943" s="35" t="s">
        <v>941</v>
      </c>
      <c r="D943" s="41">
        <v>42750</v>
      </c>
      <c r="E943" s="37" t="s">
        <v>853</v>
      </c>
      <c r="F943" s="37" t="s">
        <v>153</v>
      </c>
      <c r="G943" s="37" t="s">
        <v>898</v>
      </c>
      <c r="H943" s="38">
        <v>25300000</v>
      </c>
      <c r="I943" s="39">
        <v>25300000</v>
      </c>
      <c r="J943" s="37" t="s">
        <v>77</v>
      </c>
      <c r="K943" s="37" t="s">
        <v>844</v>
      </c>
      <c r="L943" s="40" t="s">
        <v>845</v>
      </c>
    </row>
    <row r="944" spans="2:12" ht="28.5">
      <c r="B944" s="34">
        <v>80110000</v>
      </c>
      <c r="C944" s="35" t="s">
        <v>905</v>
      </c>
      <c r="D944" s="41">
        <v>42750</v>
      </c>
      <c r="E944" s="37" t="s">
        <v>853</v>
      </c>
      <c r="F944" s="37" t="s">
        <v>153</v>
      </c>
      <c r="G944" s="37" t="s">
        <v>898</v>
      </c>
      <c r="H944" s="38">
        <v>16940000</v>
      </c>
      <c r="I944" s="39">
        <v>16940000</v>
      </c>
      <c r="J944" s="37" t="s">
        <v>77</v>
      </c>
      <c r="K944" s="37" t="s">
        <v>844</v>
      </c>
      <c r="L944" s="40" t="s">
        <v>845</v>
      </c>
    </row>
    <row r="945" spans="2:12" ht="28.5">
      <c r="B945" s="34">
        <v>80110000</v>
      </c>
      <c r="C945" s="35" t="s">
        <v>901</v>
      </c>
      <c r="D945" s="41">
        <v>42750</v>
      </c>
      <c r="E945" s="37" t="s">
        <v>853</v>
      </c>
      <c r="F945" s="37" t="s">
        <v>153</v>
      </c>
      <c r="G945" s="37" t="s">
        <v>898</v>
      </c>
      <c r="H945" s="38">
        <v>18018000</v>
      </c>
      <c r="I945" s="39">
        <v>18018000</v>
      </c>
      <c r="J945" s="37" t="s">
        <v>77</v>
      </c>
      <c r="K945" s="37" t="s">
        <v>844</v>
      </c>
      <c r="L945" s="40" t="s">
        <v>845</v>
      </c>
    </row>
    <row r="946" spans="2:12" ht="28.5">
      <c r="B946" s="34">
        <v>80110000</v>
      </c>
      <c r="C946" s="35" t="s">
        <v>942</v>
      </c>
      <c r="D946" s="41">
        <v>42750</v>
      </c>
      <c r="E946" s="37" t="s">
        <v>853</v>
      </c>
      <c r="F946" s="37" t="s">
        <v>153</v>
      </c>
      <c r="G946" s="37" t="s">
        <v>898</v>
      </c>
      <c r="H946" s="38">
        <v>18018000</v>
      </c>
      <c r="I946" s="39">
        <v>18018000</v>
      </c>
      <c r="J946" s="37" t="s">
        <v>77</v>
      </c>
      <c r="K946" s="37" t="s">
        <v>844</v>
      </c>
      <c r="L946" s="40" t="s">
        <v>845</v>
      </c>
    </row>
    <row r="947" spans="2:12" ht="28.5">
      <c r="B947" s="34">
        <v>80120000</v>
      </c>
      <c r="C947" s="35" t="s">
        <v>903</v>
      </c>
      <c r="D947" s="41">
        <v>42750</v>
      </c>
      <c r="E947" s="37" t="s">
        <v>853</v>
      </c>
      <c r="F947" s="37" t="s">
        <v>153</v>
      </c>
      <c r="G947" s="37" t="s">
        <v>898</v>
      </c>
      <c r="H947" s="38">
        <v>17710000</v>
      </c>
      <c r="I947" s="39">
        <v>17710000</v>
      </c>
      <c r="J947" s="37" t="s">
        <v>77</v>
      </c>
      <c r="K947" s="37" t="s">
        <v>844</v>
      </c>
      <c r="L947" s="40" t="s">
        <v>845</v>
      </c>
    </row>
    <row r="948" spans="2:12" ht="28.5">
      <c r="B948" s="34">
        <v>80120000</v>
      </c>
      <c r="C948" s="35" t="s">
        <v>904</v>
      </c>
      <c r="D948" s="41">
        <v>42750</v>
      </c>
      <c r="E948" s="37" t="s">
        <v>853</v>
      </c>
      <c r="F948" s="37" t="s">
        <v>153</v>
      </c>
      <c r="G948" s="37" t="s">
        <v>898</v>
      </c>
      <c r="H948" s="38">
        <v>23870000</v>
      </c>
      <c r="I948" s="39">
        <v>23870000</v>
      </c>
      <c r="J948" s="37" t="s">
        <v>77</v>
      </c>
      <c r="K948" s="37" t="s">
        <v>844</v>
      </c>
      <c r="L948" s="40" t="s">
        <v>845</v>
      </c>
    </row>
    <row r="949" spans="2:12" ht="42.75">
      <c r="B949" s="34">
        <v>80110000</v>
      </c>
      <c r="C949" s="35" t="s">
        <v>910</v>
      </c>
      <c r="D949" s="41">
        <v>42750</v>
      </c>
      <c r="E949" s="37" t="s">
        <v>853</v>
      </c>
      <c r="F949" s="37" t="s">
        <v>153</v>
      </c>
      <c r="G949" s="37" t="s">
        <v>898</v>
      </c>
      <c r="H949" s="38">
        <v>5280000</v>
      </c>
      <c r="I949" s="39">
        <v>5280000</v>
      </c>
      <c r="J949" s="37" t="s">
        <v>77</v>
      </c>
      <c r="K949" s="37" t="s">
        <v>844</v>
      </c>
      <c r="L949" s="40" t="s">
        <v>845</v>
      </c>
    </row>
    <row r="950" spans="2:12" ht="42.75">
      <c r="B950" s="34">
        <v>80110000</v>
      </c>
      <c r="C950" s="35" t="s">
        <v>911</v>
      </c>
      <c r="D950" s="41">
        <v>42750</v>
      </c>
      <c r="E950" s="37" t="s">
        <v>853</v>
      </c>
      <c r="F950" s="37" t="s">
        <v>153</v>
      </c>
      <c r="G950" s="37" t="s">
        <v>898</v>
      </c>
      <c r="H950" s="38">
        <v>5744000</v>
      </c>
      <c r="I950" s="39">
        <v>5744000</v>
      </c>
      <c r="J950" s="37" t="s">
        <v>77</v>
      </c>
      <c r="K950" s="37" t="s">
        <v>844</v>
      </c>
      <c r="L950" s="40" t="s">
        <v>845</v>
      </c>
    </row>
    <row r="951" spans="2:12" ht="42.75">
      <c r="B951" s="34">
        <v>80110000</v>
      </c>
      <c r="C951" s="35" t="s">
        <v>911</v>
      </c>
      <c r="D951" s="41">
        <v>42750</v>
      </c>
      <c r="E951" s="37" t="s">
        <v>853</v>
      </c>
      <c r="F951" s="37" t="s">
        <v>153</v>
      </c>
      <c r="G951" s="37" t="s">
        <v>898</v>
      </c>
      <c r="H951" s="38">
        <v>5280000</v>
      </c>
      <c r="I951" s="39">
        <v>5280000</v>
      </c>
      <c r="J951" s="37" t="s">
        <v>77</v>
      </c>
      <c r="K951" s="37" t="s">
        <v>844</v>
      </c>
      <c r="L951" s="40" t="s">
        <v>845</v>
      </c>
    </row>
    <row r="952" spans="2:12" ht="42.75">
      <c r="B952" s="34">
        <v>80110000</v>
      </c>
      <c r="C952" s="35" t="s">
        <v>912</v>
      </c>
      <c r="D952" s="41">
        <v>42750</v>
      </c>
      <c r="E952" s="37" t="s">
        <v>853</v>
      </c>
      <c r="F952" s="37" t="s">
        <v>153</v>
      </c>
      <c r="G952" s="37" t="s">
        <v>898</v>
      </c>
      <c r="H952" s="38">
        <v>5280000</v>
      </c>
      <c r="I952" s="39">
        <v>5280000</v>
      </c>
      <c r="J952" s="37" t="s">
        <v>77</v>
      </c>
      <c r="K952" s="37" t="s">
        <v>844</v>
      </c>
      <c r="L952" s="40" t="s">
        <v>845</v>
      </c>
    </row>
    <row r="953" spans="2:12" ht="42.75">
      <c r="B953" s="34">
        <v>80110000</v>
      </c>
      <c r="C953" s="35" t="s">
        <v>913</v>
      </c>
      <c r="D953" s="41">
        <v>42750</v>
      </c>
      <c r="E953" s="37" t="s">
        <v>853</v>
      </c>
      <c r="F953" s="37" t="s">
        <v>153</v>
      </c>
      <c r="G953" s="37" t="s">
        <v>898</v>
      </c>
      <c r="H953" s="38">
        <v>5744000</v>
      </c>
      <c r="I953" s="39">
        <v>5744000</v>
      </c>
      <c r="J953" s="37" t="s">
        <v>77</v>
      </c>
      <c r="K953" s="37" t="s">
        <v>844</v>
      </c>
      <c r="L953" s="40" t="s">
        <v>845</v>
      </c>
    </row>
    <row r="954" spans="2:12" ht="42.75">
      <c r="B954" s="34">
        <v>80110000</v>
      </c>
      <c r="C954" s="35" t="s">
        <v>914</v>
      </c>
      <c r="D954" s="41">
        <v>42750</v>
      </c>
      <c r="E954" s="37" t="s">
        <v>853</v>
      </c>
      <c r="F954" s="37" t="s">
        <v>153</v>
      </c>
      <c r="G954" s="37" t="s">
        <v>898</v>
      </c>
      <c r="H954" s="38">
        <v>5280000</v>
      </c>
      <c r="I954" s="39">
        <v>5280000</v>
      </c>
      <c r="J954" s="37" t="s">
        <v>77</v>
      </c>
      <c r="K954" s="37" t="s">
        <v>844</v>
      </c>
      <c r="L954" s="40" t="s">
        <v>845</v>
      </c>
    </row>
    <row r="955" spans="2:12" ht="42.75">
      <c r="B955" s="34">
        <v>80110000</v>
      </c>
      <c r="C955" s="35" t="s">
        <v>915</v>
      </c>
      <c r="D955" s="41">
        <v>42750</v>
      </c>
      <c r="E955" s="37" t="s">
        <v>853</v>
      </c>
      <c r="F955" s="37" t="s">
        <v>153</v>
      </c>
      <c r="G955" s="37" t="s">
        <v>898</v>
      </c>
      <c r="H955" s="38">
        <v>5280000</v>
      </c>
      <c r="I955" s="39">
        <v>5280000</v>
      </c>
      <c r="J955" s="37" t="s">
        <v>77</v>
      </c>
      <c r="K955" s="37" t="s">
        <v>844</v>
      </c>
      <c r="L955" s="40" t="s">
        <v>845</v>
      </c>
    </row>
    <row r="956" spans="2:12" ht="42.75">
      <c r="B956" s="34">
        <v>80110000</v>
      </c>
      <c r="C956" s="35" t="s">
        <v>916</v>
      </c>
      <c r="D956" s="41">
        <v>42750</v>
      </c>
      <c r="E956" s="37" t="s">
        <v>853</v>
      </c>
      <c r="F956" s="37" t="s">
        <v>153</v>
      </c>
      <c r="G956" s="37" t="s">
        <v>898</v>
      </c>
      <c r="H956" s="38">
        <v>5280000</v>
      </c>
      <c r="I956" s="39">
        <v>5280000</v>
      </c>
      <c r="J956" s="37" t="s">
        <v>77</v>
      </c>
      <c r="K956" s="37" t="s">
        <v>844</v>
      </c>
      <c r="L956" s="40" t="s">
        <v>845</v>
      </c>
    </row>
    <row r="957" spans="2:12" ht="28.5">
      <c r="B957" s="34">
        <v>80110000</v>
      </c>
      <c r="C957" s="35" t="s">
        <v>917</v>
      </c>
      <c r="D957" s="41">
        <v>42750</v>
      </c>
      <c r="E957" s="37" t="s">
        <v>853</v>
      </c>
      <c r="F957" s="37" t="s">
        <v>153</v>
      </c>
      <c r="G957" s="37" t="s">
        <v>898</v>
      </c>
      <c r="H957" s="38">
        <v>5280000</v>
      </c>
      <c r="I957" s="39">
        <v>5280000</v>
      </c>
      <c r="J957" s="37" t="s">
        <v>77</v>
      </c>
      <c r="K957" s="37" t="s">
        <v>844</v>
      </c>
      <c r="L957" s="40" t="s">
        <v>845</v>
      </c>
    </row>
    <row r="958" spans="2:12" ht="71.25">
      <c r="B958" s="34">
        <v>80120000</v>
      </c>
      <c r="C958" s="35" t="s">
        <v>311</v>
      </c>
      <c r="D958" s="41">
        <v>42767</v>
      </c>
      <c r="E958" s="37" t="s">
        <v>47</v>
      </c>
      <c r="F958" s="37" t="s">
        <v>153</v>
      </c>
      <c r="G958" s="37" t="s">
        <v>312</v>
      </c>
      <c r="H958" s="38">
        <v>34100000</v>
      </c>
      <c r="I958" s="39">
        <v>34100000</v>
      </c>
      <c r="J958" s="37" t="s">
        <v>39</v>
      </c>
      <c r="K958" s="37" t="s">
        <v>313</v>
      </c>
      <c r="L958" s="40" t="s">
        <v>314</v>
      </c>
    </row>
    <row r="959" spans="2:12" ht="85.5">
      <c r="B959" s="34">
        <v>80120000</v>
      </c>
      <c r="C959" s="35" t="s">
        <v>315</v>
      </c>
      <c r="D959" s="41">
        <v>42767</v>
      </c>
      <c r="E959" s="37" t="s">
        <v>47</v>
      </c>
      <c r="F959" s="37" t="s">
        <v>153</v>
      </c>
      <c r="G959" s="37" t="s">
        <v>312</v>
      </c>
      <c r="H959" s="38">
        <v>34100000</v>
      </c>
      <c r="I959" s="39">
        <v>34100000</v>
      </c>
      <c r="J959" s="37" t="s">
        <v>39</v>
      </c>
      <c r="K959" s="37" t="s">
        <v>313</v>
      </c>
      <c r="L959" s="40" t="s">
        <v>314</v>
      </c>
    </row>
    <row r="960" spans="2:12" ht="57">
      <c r="B960" s="34">
        <v>80110000</v>
      </c>
      <c r="C960" s="35" t="s">
        <v>316</v>
      </c>
      <c r="D960" s="41">
        <v>42767</v>
      </c>
      <c r="E960" s="37" t="s">
        <v>47</v>
      </c>
      <c r="F960" s="37" t="s">
        <v>153</v>
      </c>
      <c r="G960" s="37" t="s">
        <v>312</v>
      </c>
      <c r="H960" s="38">
        <v>34100000</v>
      </c>
      <c r="I960" s="39">
        <v>34100000</v>
      </c>
      <c r="J960" s="37" t="s">
        <v>39</v>
      </c>
      <c r="K960" s="37" t="s">
        <v>313</v>
      </c>
      <c r="L960" s="40" t="s">
        <v>314</v>
      </c>
    </row>
    <row r="961" spans="2:12" ht="71.25">
      <c r="B961" s="34">
        <v>80120000</v>
      </c>
      <c r="C961" s="35" t="s">
        <v>317</v>
      </c>
      <c r="D961" s="41">
        <v>42745</v>
      </c>
      <c r="E961" s="37" t="s">
        <v>47</v>
      </c>
      <c r="F961" s="37" t="s">
        <v>153</v>
      </c>
      <c r="G961" s="37" t="s">
        <v>312</v>
      </c>
      <c r="H961" s="38">
        <v>26910000</v>
      </c>
      <c r="I961" s="39">
        <v>26910000</v>
      </c>
      <c r="J961" s="37" t="s">
        <v>39</v>
      </c>
      <c r="K961" s="37" t="s">
        <v>313</v>
      </c>
      <c r="L961" s="40" t="s">
        <v>314</v>
      </c>
    </row>
    <row r="962" spans="2:12" ht="71.25">
      <c r="B962" s="34">
        <v>80120000</v>
      </c>
      <c r="C962" s="35" t="s">
        <v>317</v>
      </c>
      <c r="D962" s="41">
        <v>42767</v>
      </c>
      <c r="E962" s="37" t="s">
        <v>47</v>
      </c>
      <c r="F962" s="37" t="s">
        <v>153</v>
      </c>
      <c r="G962" s="37" t="s">
        <v>312</v>
      </c>
      <c r="H962" s="38">
        <v>25300000</v>
      </c>
      <c r="I962" s="39">
        <v>25300000</v>
      </c>
      <c r="J962" s="37" t="s">
        <v>39</v>
      </c>
      <c r="K962" s="37" t="s">
        <v>313</v>
      </c>
      <c r="L962" s="40" t="s">
        <v>314</v>
      </c>
    </row>
    <row r="963" spans="2:12" ht="42.75">
      <c r="B963" s="34">
        <v>10150000</v>
      </c>
      <c r="C963" s="35" t="s">
        <v>318</v>
      </c>
      <c r="D963" s="41">
        <v>42767</v>
      </c>
      <c r="E963" s="37" t="s">
        <v>47</v>
      </c>
      <c r="F963" s="37" t="s">
        <v>153</v>
      </c>
      <c r="G963" s="37" t="s">
        <v>312</v>
      </c>
      <c r="H963" s="38">
        <v>25300000</v>
      </c>
      <c r="I963" s="39">
        <v>25300000</v>
      </c>
      <c r="J963" s="37" t="s">
        <v>39</v>
      </c>
      <c r="K963" s="37" t="s">
        <v>313</v>
      </c>
      <c r="L963" s="40" t="s">
        <v>314</v>
      </c>
    </row>
    <row r="964" spans="2:12" ht="42.75">
      <c r="B964" s="34">
        <v>80110000</v>
      </c>
      <c r="C964" s="35" t="s">
        <v>319</v>
      </c>
      <c r="D964" s="41">
        <v>42745</v>
      </c>
      <c r="E964" s="37" t="s">
        <v>47</v>
      </c>
      <c r="F964" s="37" t="s">
        <v>153</v>
      </c>
      <c r="G964" s="37" t="s">
        <v>312</v>
      </c>
      <c r="H964" s="38">
        <v>25300000</v>
      </c>
      <c r="I964" s="39">
        <v>25300000</v>
      </c>
      <c r="J964" s="37" t="s">
        <v>39</v>
      </c>
      <c r="K964" s="37" t="s">
        <v>313</v>
      </c>
      <c r="L964" s="40" t="s">
        <v>314</v>
      </c>
    </row>
    <row r="965" spans="2:12" ht="42.75">
      <c r="B965" s="34">
        <v>80110000</v>
      </c>
      <c r="C965" s="35" t="s">
        <v>320</v>
      </c>
      <c r="D965" s="41">
        <v>42745</v>
      </c>
      <c r="E965" s="37" t="s">
        <v>90</v>
      </c>
      <c r="F965" s="37" t="s">
        <v>153</v>
      </c>
      <c r="G965" s="37" t="s">
        <v>312</v>
      </c>
      <c r="H965" s="38">
        <v>4600000</v>
      </c>
      <c r="I965" s="39">
        <v>4600000</v>
      </c>
      <c r="J965" s="37" t="s">
        <v>39</v>
      </c>
      <c r="K965" s="37" t="s">
        <v>313</v>
      </c>
      <c r="L965" s="40" t="s">
        <v>314</v>
      </c>
    </row>
    <row r="966" spans="2:12" ht="42.75">
      <c r="B966" s="34">
        <v>80110000</v>
      </c>
      <c r="C966" s="35" t="s">
        <v>320</v>
      </c>
      <c r="D966" s="41">
        <v>42745</v>
      </c>
      <c r="E966" s="37" t="s">
        <v>90</v>
      </c>
      <c r="F966" s="37" t="s">
        <v>153</v>
      </c>
      <c r="G966" s="37" t="s">
        <v>312</v>
      </c>
      <c r="H966" s="38">
        <v>4600000</v>
      </c>
      <c r="I966" s="39">
        <v>4600000</v>
      </c>
      <c r="J966" s="37" t="s">
        <v>39</v>
      </c>
      <c r="K966" s="37" t="s">
        <v>313</v>
      </c>
      <c r="L966" s="40" t="s">
        <v>314</v>
      </c>
    </row>
    <row r="967" spans="2:12" ht="42.75">
      <c r="B967" s="34">
        <v>11170000</v>
      </c>
      <c r="C967" s="35" t="s">
        <v>321</v>
      </c>
      <c r="D967" s="41">
        <v>42745</v>
      </c>
      <c r="E967" s="37" t="s">
        <v>322</v>
      </c>
      <c r="F967" s="37" t="s">
        <v>153</v>
      </c>
      <c r="G967" s="37" t="s">
        <v>312</v>
      </c>
      <c r="H967" s="38">
        <v>19890000</v>
      </c>
      <c r="I967" s="39">
        <v>19890000</v>
      </c>
      <c r="J967" s="37" t="s">
        <v>39</v>
      </c>
      <c r="K967" s="37" t="s">
        <v>313</v>
      </c>
      <c r="L967" s="40" t="s">
        <v>314</v>
      </c>
    </row>
    <row r="968" spans="2:12" ht="42.75">
      <c r="B968" s="34">
        <v>11170000</v>
      </c>
      <c r="C968" s="35" t="s">
        <v>323</v>
      </c>
      <c r="D968" s="41">
        <v>42767</v>
      </c>
      <c r="E968" s="37" t="s">
        <v>47</v>
      </c>
      <c r="F968" s="37" t="s">
        <v>153</v>
      </c>
      <c r="G968" s="37" t="s">
        <v>312</v>
      </c>
      <c r="H968" s="38">
        <v>11000000</v>
      </c>
      <c r="I968" s="39">
        <v>11000000</v>
      </c>
      <c r="J968" s="37" t="s">
        <v>39</v>
      </c>
      <c r="K968" s="37" t="s">
        <v>313</v>
      </c>
      <c r="L968" s="40" t="s">
        <v>314</v>
      </c>
    </row>
    <row r="969" spans="2:12" ht="42.75">
      <c r="B969" s="34">
        <v>11170000</v>
      </c>
      <c r="C969" s="35" t="s">
        <v>323</v>
      </c>
      <c r="D969" s="41">
        <v>42795</v>
      </c>
      <c r="E969" s="37" t="s">
        <v>47</v>
      </c>
      <c r="F969" s="37" t="s">
        <v>153</v>
      </c>
      <c r="G969" s="37" t="s">
        <v>312</v>
      </c>
      <c r="H969" s="38">
        <v>11000000</v>
      </c>
      <c r="I969" s="39">
        <v>11000000</v>
      </c>
      <c r="J969" s="37" t="s">
        <v>39</v>
      </c>
      <c r="K969" s="37" t="s">
        <v>313</v>
      </c>
      <c r="L969" s="40" t="s">
        <v>314</v>
      </c>
    </row>
    <row r="970" spans="2:12" ht="42.75">
      <c r="B970" s="34">
        <v>11170000</v>
      </c>
      <c r="C970" s="35" t="s">
        <v>323</v>
      </c>
      <c r="D970" s="41">
        <v>42795</v>
      </c>
      <c r="E970" s="37" t="s">
        <v>47</v>
      </c>
      <c r="F970" s="37" t="s">
        <v>153</v>
      </c>
      <c r="G970" s="37" t="s">
        <v>312</v>
      </c>
      <c r="H970" s="38">
        <v>11000000</v>
      </c>
      <c r="I970" s="39">
        <v>11000000</v>
      </c>
      <c r="J970" s="37" t="s">
        <v>39</v>
      </c>
      <c r="K970" s="37" t="s">
        <v>313</v>
      </c>
      <c r="L970" s="40" t="s">
        <v>314</v>
      </c>
    </row>
    <row r="971" spans="2:12" ht="42.75">
      <c r="B971" s="34">
        <v>43210000</v>
      </c>
      <c r="C971" s="35" t="s">
        <v>324</v>
      </c>
      <c r="D971" s="41">
        <v>42807</v>
      </c>
      <c r="E971" s="37" t="s">
        <v>116</v>
      </c>
      <c r="F971" s="37" t="s">
        <v>325</v>
      </c>
      <c r="G971" s="37" t="s">
        <v>312</v>
      </c>
      <c r="H971" s="38">
        <v>51600000</v>
      </c>
      <c r="I971" s="39">
        <v>51600000</v>
      </c>
      <c r="J971" s="37" t="s">
        <v>39</v>
      </c>
      <c r="K971" s="37" t="s">
        <v>313</v>
      </c>
      <c r="L971" s="40" t="s">
        <v>314</v>
      </c>
    </row>
    <row r="972" spans="2:12" ht="42.75">
      <c r="B972" s="34">
        <v>44100000</v>
      </c>
      <c r="C972" s="35" t="s">
        <v>326</v>
      </c>
      <c r="D972" s="41">
        <v>42807</v>
      </c>
      <c r="E972" s="37" t="s">
        <v>107</v>
      </c>
      <c r="F972" s="37" t="s">
        <v>325</v>
      </c>
      <c r="G972" s="37" t="s">
        <v>312</v>
      </c>
      <c r="H972" s="38">
        <v>8400000</v>
      </c>
      <c r="I972" s="39">
        <v>8400000</v>
      </c>
      <c r="J972" s="37" t="s">
        <v>39</v>
      </c>
      <c r="K972" s="37" t="s">
        <v>313</v>
      </c>
      <c r="L972" s="40" t="s">
        <v>314</v>
      </c>
    </row>
    <row r="973" spans="2:12" ht="42.75">
      <c r="B973" s="34">
        <v>81110000</v>
      </c>
      <c r="C973" s="35" t="s">
        <v>327</v>
      </c>
      <c r="D973" s="41">
        <v>42917</v>
      </c>
      <c r="E973" s="37" t="s">
        <v>116</v>
      </c>
      <c r="F973" s="37" t="s">
        <v>325</v>
      </c>
      <c r="G973" s="37" t="s">
        <v>312</v>
      </c>
      <c r="H973" s="38">
        <v>33000000</v>
      </c>
      <c r="I973" s="39">
        <v>33000000</v>
      </c>
      <c r="J973" s="37" t="s">
        <v>39</v>
      </c>
      <c r="K973" s="37" t="s">
        <v>313</v>
      </c>
      <c r="L973" s="40" t="s">
        <v>314</v>
      </c>
    </row>
    <row r="974" spans="2:12" ht="57">
      <c r="B974" s="34">
        <v>81110000</v>
      </c>
      <c r="C974" s="35" t="s">
        <v>328</v>
      </c>
      <c r="D974" s="41">
        <v>42917</v>
      </c>
      <c r="E974" s="37" t="s">
        <v>110</v>
      </c>
      <c r="F974" s="37" t="s">
        <v>95</v>
      </c>
      <c r="G974" s="37" t="s">
        <v>312</v>
      </c>
      <c r="H974" s="38">
        <v>140800000</v>
      </c>
      <c r="I974" s="39">
        <v>140800000</v>
      </c>
      <c r="J974" s="37" t="s">
        <v>39</v>
      </c>
      <c r="K974" s="37" t="s">
        <v>313</v>
      </c>
      <c r="L974" s="40" t="s">
        <v>314</v>
      </c>
    </row>
    <row r="975" spans="2:12" ht="42.75">
      <c r="B975" s="34">
        <v>81110000</v>
      </c>
      <c r="C975" s="35" t="s">
        <v>329</v>
      </c>
      <c r="D975" s="41">
        <v>42917</v>
      </c>
      <c r="E975" s="37" t="s">
        <v>110</v>
      </c>
      <c r="F975" s="37" t="s">
        <v>325</v>
      </c>
      <c r="G975" s="37" t="s">
        <v>312</v>
      </c>
      <c r="H975" s="38">
        <v>17000000</v>
      </c>
      <c r="I975" s="39">
        <v>17000000</v>
      </c>
      <c r="J975" s="37" t="s">
        <v>39</v>
      </c>
      <c r="K975" s="37" t="s">
        <v>313</v>
      </c>
      <c r="L975" s="40" t="s">
        <v>314</v>
      </c>
    </row>
    <row r="976" spans="2:12" ht="71.25">
      <c r="B976" s="34">
        <v>82100000</v>
      </c>
      <c r="C976" s="35" t="s">
        <v>330</v>
      </c>
      <c r="D976" s="41">
        <v>42767</v>
      </c>
      <c r="E976" s="37" t="s">
        <v>57</v>
      </c>
      <c r="F976" s="37" t="s">
        <v>100</v>
      </c>
      <c r="G976" s="37" t="s">
        <v>312</v>
      </c>
      <c r="H976" s="38">
        <v>91010000</v>
      </c>
      <c r="I976" s="39">
        <v>91010000</v>
      </c>
      <c r="J976" s="37" t="s">
        <v>39</v>
      </c>
      <c r="K976" s="37" t="s">
        <v>313</v>
      </c>
      <c r="L976" s="40" t="s">
        <v>314</v>
      </c>
    </row>
    <row r="977" spans="2:12" ht="42.75">
      <c r="B977" s="34">
        <v>82100000</v>
      </c>
      <c r="C977" s="35" t="s">
        <v>331</v>
      </c>
      <c r="D977" s="41">
        <v>42782</v>
      </c>
      <c r="E977" s="37" t="s">
        <v>94</v>
      </c>
      <c r="F977" s="37" t="s">
        <v>325</v>
      </c>
      <c r="G977" s="37" t="s">
        <v>312</v>
      </c>
      <c r="H977" s="38">
        <v>47643000</v>
      </c>
      <c r="I977" s="39">
        <v>47643000</v>
      </c>
      <c r="J977" s="37" t="s">
        <v>39</v>
      </c>
      <c r="K977" s="37" t="s">
        <v>313</v>
      </c>
      <c r="L977" s="40" t="s">
        <v>314</v>
      </c>
    </row>
    <row r="978" spans="2:12" ht="42.75">
      <c r="B978" s="34">
        <v>55110000</v>
      </c>
      <c r="C978" s="35" t="s">
        <v>332</v>
      </c>
      <c r="D978" s="41">
        <v>42917</v>
      </c>
      <c r="E978" s="37" t="s">
        <v>110</v>
      </c>
      <c r="F978" s="37" t="s">
        <v>100</v>
      </c>
      <c r="G978" s="37" t="s">
        <v>312</v>
      </c>
      <c r="H978" s="38">
        <v>66464452</v>
      </c>
      <c r="I978" s="39">
        <v>66464452</v>
      </c>
      <c r="J978" s="37" t="s">
        <v>39</v>
      </c>
      <c r="K978" s="37" t="s">
        <v>313</v>
      </c>
      <c r="L978" s="40" t="s">
        <v>314</v>
      </c>
    </row>
    <row r="979" spans="2:12" ht="42.75">
      <c r="B979" s="34">
        <v>81160000</v>
      </c>
      <c r="C979" s="35" t="s">
        <v>333</v>
      </c>
      <c r="D979" s="41">
        <v>42948</v>
      </c>
      <c r="E979" s="37" t="s">
        <v>116</v>
      </c>
      <c r="F979" s="37" t="s">
        <v>100</v>
      </c>
      <c r="G979" s="37" t="s">
        <v>312</v>
      </c>
      <c r="H979" s="38">
        <v>142003400</v>
      </c>
      <c r="I979" s="39">
        <v>142003400</v>
      </c>
      <c r="J979" s="37" t="s">
        <v>39</v>
      </c>
      <c r="K979" s="37" t="s">
        <v>313</v>
      </c>
      <c r="L979" s="40" t="s">
        <v>314</v>
      </c>
    </row>
    <row r="980" spans="2:12" ht="42.75">
      <c r="B980" s="34">
        <v>44120000</v>
      </c>
      <c r="C980" s="35" t="s">
        <v>334</v>
      </c>
      <c r="D980" s="41">
        <v>42767</v>
      </c>
      <c r="E980" s="37" t="s">
        <v>116</v>
      </c>
      <c r="F980" s="37" t="s">
        <v>325</v>
      </c>
      <c r="G980" s="37" t="s">
        <v>312</v>
      </c>
      <c r="H980" s="38">
        <v>3000000</v>
      </c>
      <c r="I980" s="39">
        <v>3000000</v>
      </c>
      <c r="J980" s="37" t="s">
        <v>39</v>
      </c>
      <c r="K980" s="37" t="s">
        <v>313</v>
      </c>
      <c r="L980" s="40" t="s">
        <v>314</v>
      </c>
    </row>
    <row r="981" spans="2:12" ht="57">
      <c r="B981" s="34">
        <v>78100000</v>
      </c>
      <c r="C981" s="35" t="s">
        <v>335</v>
      </c>
      <c r="D981" s="41">
        <v>42767</v>
      </c>
      <c r="E981" s="37" t="s">
        <v>57</v>
      </c>
      <c r="F981" s="37" t="s">
        <v>100</v>
      </c>
      <c r="G981" s="37" t="s">
        <v>312</v>
      </c>
      <c r="H981" s="38">
        <v>235266000</v>
      </c>
      <c r="I981" s="39">
        <v>235266000</v>
      </c>
      <c r="J981" s="37" t="s">
        <v>39</v>
      </c>
      <c r="K981" s="37" t="s">
        <v>313</v>
      </c>
      <c r="L981" s="40" t="s">
        <v>314</v>
      </c>
    </row>
    <row r="982" spans="2:12" ht="42.75">
      <c r="B982" s="34">
        <v>81140000</v>
      </c>
      <c r="C982" s="35" t="s">
        <v>336</v>
      </c>
      <c r="D982" s="41">
        <v>42767</v>
      </c>
      <c r="E982" s="37" t="s">
        <v>57</v>
      </c>
      <c r="F982" s="37" t="s">
        <v>325</v>
      </c>
      <c r="G982" s="37" t="s">
        <v>312</v>
      </c>
      <c r="H982" s="38">
        <v>9900000</v>
      </c>
      <c r="I982" s="39">
        <v>9900000</v>
      </c>
      <c r="J982" s="37" t="s">
        <v>39</v>
      </c>
      <c r="K982" s="37" t="s">
        <v>313</v>
      </c>
      <c r="L982" s="40" t="s">
        <v>314</v>
      </c>
    </row>
    <row r="983" spans="2:12" ht="57">
      <c r="B983" s="34">
        <v>81111614</v>
      </c>
      <c r="C983" s="35" t="s">
        <v>943</v>
      </c>
      <c r="D983" s="41">
        <v>42745</v>
      </c>
      <c r="E983" s="37" t="s">
        <v>43</v>
      </c>
      <c r="F983" s="37" t="s">
        <v>50</v>
      </c>
      <c r="G983" s="37" t="s">
        <v>944</v>
      </c>
      <c r="H983" s="38">
        <v>11400000</v>
      </c>
      <c r="I983" s="39">
        <v>11400000</v>
      </c>
      <c r="J983" s="37" t="s">
        <v>77</v>
      </c>
      <c r="K983" s="37" t="s">
        <v>40</v>
      </c>
      <c r="L983" s="40" t="s">
        <v>945</v>
      </c>
    </row>
    <row r="984" spans="2:12" ht="57">
      <c r="B984" s="34">
        <v>80111620</v>
      </c>
      <c r="C984" s="35" t="s">
        <v>943</v>
      </c>
      <c r="D984" s="41">
        <v>42745</v>
      </c>
      <c r="E984" s="37" t="s">
        <v>43</v>
      </c>
      <c r="F984" s="37" t="s">
        <v>50</v>
      </c>
      <c r="G984" s="37" t="s">
        <v>944</v>
      </c>
      <c r="H984" s="38">
        <v>9600000</v>
      </c>
      <c r="I984" s="39">
        <v>9600000</v>
      </c>
      <c r="J984" s="37" t="s">
        <v>77</v>
      </c>
      <c r="K984" s="37" t="s">
        <v>40</v>
      </c>
      <c r="L984" s="40" t="s">
        <v>945</v>
      </c>
    </row>
    <row r="985" spans="2:12" ht="57">
      <c r="B985" s="34">
        <v>80111614</v>
      </c>
      <c r="C985" s="35" t="s">
        <v>943</v>
      </c>
      <c r="D985" s="41">
        <v>42745</v>
      </c>
      <c r="E985" s="37" t="s">
        <v>43</v>
      </c>
      <c r="F985" s="37" t="s">
        <v>50</v>
      </c>
      <c r="G985" s="37" t="s">
        <v>944</v>
      </c>
      <c r="H985" s="38">
        <v>25200000</v>
      </c>
      <c r="I985" s="39">
        <v>25200000</v>
      </c>
      <c r="J985" s="37" t="s">
        <v>77</v>
      </c>
      <c r="K985" s="37" t="s">
        <v>40</v>
      </c>
      <c r="L985" s="40" t="s">
        <v>945</v>
      </c>
    </row>
    <row r="986" spans="2:12" ht="57">
      <c r="B986" s="34">
        <v>80111614</v>
      </c>
      <c r="C986" s="35" t="s">
        <v>943</v>
      </c>
      <c r="D986" s="41">
        <v>42745</v>
      </c>
      <c r="E986" s="37" t="s">
        <v>43</v>
      </c>
      <c r="F986" s="37" t="s">
        <v>50</v>
      </c>
      <c r="G986" s="37" t="s">
        <v>944</v>
      </c>
      <c r="H986" s="38">
        <v>25200000</v>
      </c>
      <c r="I986" s="39">
        <v>25200000</v>
      </c>
      <c r="J986" s="37" t="s">
        <v>77</v>
      </c>
      <c r="K986" s="37" t="s">
        <v>40</v>
      </c>
      <c r="L986" s="40" t="s">
        <v>945</v>
      </c>
    </row>
    <row r="987" spans="2:12" ht="57">
      <c r="B987" s="34">
        <v>80111614</v>
      </c>
      <c r="C987" s="35" t="s">
        <v>943</v>
      </c>
      <c r="D987" s="41">
        <v>42745</v>
      </c>
      <c r="E987" s="37" t="s">
        <v>43</v>
      </c>
      <c r="F987" s="37" t="s">
        <v>50</v>
      </c>
      <c r="G987" s="37" t="s">
        <v>944</v>
      </c>
      <c r="H987" s="38">
        <v>25200000</v>
      </c>
      <c r="I987" s="39">
        <v>25200000</v>
      </c>
      <c r="J987" s="37" t="s">
        <v>77</v>
      </c>
      <c r="K987" s="37" t="s">
        <v>40</v>
      </c>
      <c r="L987" s="40" t="s">
        <v>945</v>
      </c>
    </row>
    <row r="988" spans="2:12" ht="57">
      <c r="B988" s="34">
        <v>80111620</v>
      </c>
      <c r="C988" s="35" t="s">
        <v>943</v>
      </c>
      <c r="D988" s="41">
        <v>42745</v>
      </c>
      <c r="E988" s="37" t="s">
        <v>43</v>
      </c>
      <c r="F988" s="37" t="s">
        <v>50</v>
      </c>
      <c r="G988" s="37" t="s">
        <v>944</v>
      </c>
      <c r="H988" s="38">
        <v>19200000</v>
      </c>
      <c r="I988" s="39">
        <v>19200000</v>
      </c>
      <c r="J988" s="37" t="s">
        <v>77</v>
      </c>
      <c r="K988" s="37" t="s">
        <v>40</v>
      </c>
      <c r="L988" s="40" t="s">
        <v>945</v>
      </c>
    </row>
    <row r="989" spans="2:12" ht="57">
      <c r="B989" s="34">
        <v>80111600</v>
      </c>
      <c r="C989" s="35" t="s">
        <v>943</v>
      </c>
      <c r="D989" s="41">
        <v>42745</v>
      </c>
      <c r="E989" s="37" t="s">
        <v>43</v>
      </c>
      <c r="F989" s="37" t="s">
        <v>50</v>
      </c>
      <c r="G989" s="37" t="s">
        <v>944</v>
      </c>
      <c r="H989" s="38">
        <v>18666667</v>
      </c>
      <c r="I989" s="39">
        <v>18666667</v>
      </c>
      <c r="J989" s="37" t="s">
        <v>77</v>
      </c>
      <c r="K989" s="37" t="s">
        <v>40</v>
      </c>
      <c r="L989" s="40" t="s">
        <v>945</v>
      </c>
    </row>
    <row r="990" spans="2:12" ht="57">
      <c r="B990" s="34">
        <v>80111620</v>
      </c>
      <c r="C990" s="35" t="s">
        <v>943</v>
      </c>
      <c r="D990" s="41">
        <v>42745</v>
      </c>
      <c r="E990" s="37" t="s">
        <v>43</v>
      </c>
      <c r="F990" s="37" t="s">
        <v>50</v>
      </c>
      <c r="G990" s="37" t="s">
        <v>944</v>
      </c>
      <c r="H990" s="38">
        <v>24000000</v>
      </c>
      <c r="I990" s="39">
        <v>24000000</v>
      </c>
      <c r="J990" s="37" t="s">
        <v>77</v>
      </c>
      <c r="K990" s="37" t="s">
        <v>40</v>
      </c>
      <c r="L990" s="40" t="s">
        <v>945</v>
      </c>
    </row>
    <row r="991" spans="2:12" ht="57">
      <c r="B991" s="34">
        <v>80111614</v>
      </c>
      <c r="C991" s="35" t="s">
        <v>943</v>
      </c>
      <c r="D991" s="41">
        <v>42745</v>
      </c>
      <c r="E991" s="37" t="s">
        <v>43</v>
      </c>
      <c r="F991" s="37" t="s">
        <v>50</v>
      </c>
      <c r="G991" s="37" t="s">
        <v>944</v>
      </c>
      <c r="H991" s="38">
        <v>19200000</v>
      </c>
      <c r="I991" s="39">
        <v>19200000</v>
      </c>
      <c r="J991" s="37" t="s">
        <v>77</v>
      </c>
      <c r="K991" s="37" t="s">
        <v>40</v>
      </c>
      <c r="L991" s="40" t="s">
        <v>945</v>
      </c>
    </row>
    <row r="992" spans="2:12" ht="57">
      <c r="B992" s="34">
        <v>80111620</v>
      </c>
      <c r="C992" s="35" t="s">
        <v>943</v>
      </c>
      <c r="D992" s="41">
        <v>42745</v>
      </c>
      <c r="E992" s="37" t="s">
        <v>43</v>
      </c>
      <c r="F992" s="37" t="s">
        <v>50</v>
      </c>
      <c r="G992" s="37" t="s">
        <v>944</v>
      </c>
      <c r="H992" s="38">
        <v>12000000</v>
      </c>
      <c r="I992" s="39">
        <v>12000000</v>
      </c>
      <c r="J992" s="37" t="s">
        <v>77</v>
      </c>
      <c r="K992" s="37" t="s">
        <v>40</v>
      </c>
      <c r="L992" s="40" t="s">
        <v>945</v>
      </c>
    </row>
    <row r="993" spans="2:12" ht="57">
      <c r="B993" s="34">
        <v>80111614</v>
      </c>
      <c r="C993" s="35" t="s">
        <v>943</v>
      </c>
      <c r="D993" s="41">
        <v>42745</v>
      </c>
      <c r="E993" s="37" t="s">
        <v>43</v>
      </c>
      <c r="F993" s="37" t="s">
        <v>50</v>
      </c>
      <c r="G993" s="37" t="s">
        <v>944</v>
      </c>
      <c r="H993" s="38">
        <v>24500000</v>
      </c>
      <c r="I993" s="39">
        <v>24500000</v>
      </c>
      <c r="J993" s="37" t="s">
        <v>77</v>
      </c>
      <c r="K993" s="37" t="s">
        <v>40</v>
      </c>
      <c r="L993" s="40" t="s">
        <v>945</v>
      </c>
    </row>
    <row r="994" spans="2:12" ht="57">
      <c r="B994" s="34">
        <v>80111614</v>
      </c>
      <c r="C994" s="35" t="s">
        <v>943</v>
      </c>
      <c r="D994" s="41">
        <v>42745</v>
      </c>
      <c r="E994" s="37" t="s">
        <v>43</v>
      </c>
      <c r="F994" s="37" t="s">
        <v>50</v>
      </c>
      <c r="G994" s="37" t="s">
        <v>944</v>
      </c>
      <c r="H994" s="38">
        <v>24500000</v>
      </c>
      <c r="I994" s="39">
        <v>24500000</v>
      </c>
      <c r="J994" s="37" t="s">
        <v>77</v>
      </c>
      <c r="K994" s="37" t="s">
        <v>40</v>
      </c>
      <c r="L994" s="40" t="s">
        <v>945</v>
      </c>
    </row>
    <row r="995" spans="2:12" ht="57">
      <c r="B995" s="34">
        <v>81112101</v>
      </c>
      <c r="C995" s="35" t="s">
        <v>946</v>
      </c>
      <c r="D995" s="41">
        <v>42736</v>
      </c>
      <c r="E995" s="37" t="s">
        <v>43</v>
      </c>
      <c r="F995" s="37" t="s">
        <v>237</v>
      </c>
      <c r="G995" s="37" t="s">
        <v>947</v>
      </c>
      <c r="H995" s="38">
        <v>100000000</v>
      </c>
      <c r="I995" s="39">
        <v>100000000</v>
      </c>
      <c r="J995" s="37" t="s">
        <v>77</v>
      </c>
      <c r="K995" s="37" t="s">
        <v>40</v>
      </c>
      <c r="L995" s="40" t="s">
        <v>945</v>
      </c>
    </row>
    <row r="996" spans="2:12" ht="57">
      <c r="B996" s="34">
        <v>72154065</v>
      </c>
      <c r="C996" s="35" t="s">
        <v>948</v>
      </c>
      <c r="D996" s="41">
        <v>42786</v>
      </c>
      <c r="E996" s="37" t="s">
        <v>94</v>
      </c>
      <c r="F996" s="37" t="s">
        <v>949</v>
      </c>
      <c r="G996" s="37" t="s">
        <v>947</v>
      </c>
      <c r="H996" s="38">
        <v>25000000</v>
      </c>
      <c r="I996" s="39">
        <v>25000000</v>
      </c>
      <c r="J996" s="37" t="s">
        <v>77</v>
      </c>
      <c r="K996" s="37" t="s">
        <v>40</v>
      </c>
      <c r="L996" s="40" t="s">
        <v>945</v>
      </c>
    </row>
    <row r="997" spans="2:12" ht="57">
      <c r="B997" s="34">
        <v>81112101</v>
      </c>
      <c r="C997" s="35" t="s">
        <v>950</v>
      </c>
      <c r="D997" s="41">
        <v>42781</v>
      </c>
      <c r="E997" s="37" t="s">
        <v>94</v>
      </c>
      <c r="F997" s="37" t="s">
        <v>949</v>
      </c>
      <c r="G997" s="37" t="s">
        <v>947</v>
      </c>
      <c r="H997" s="38">
        <v>60000000</v>
      </c>
      <c r="I997" s="39">
        <v>60000000</v>
      </c>
      <c r="J997" s="37" t="s">
        <v>77</v>
      </c>
      <c r="K997" s="37" t="s">
        <v>40</v>
      </c>
      <c r="L997" s="40" t="s">
        <v>945</v>
      </c>
    </row>
    <row r="998" spans="2:12" ht="71.25">
      <c r="B998" s="34">
        <v>43211507</v>
      </c>
      <c r="C998" s="35" t="s">
        <v>951</v>
      </c>
      <c r="D998" s="41">
        <v>42887</v>
      </c>
      <c r="E998" s="37" t="s">
        <v>229</v>
      </c>
      <c r="F998" s="37" t="s">
        <v>237</v>
      </c>
      <c r="G998" s="37" t="s">
        <v>952</v>
      </c>
      <c r="H998" s="38">
        <v>120000000</v>
      </c>
      <c r="I998" s="39">
        <v>120000000</v>
      </c>
      <c r="J998" s="37" t="s">
        <v>77</v>
      </c>
      <c r="K998" s="37" t="s">
        <v>40</v>
      </c>
      <c r="L998" s="40" t="s">
        <v>945</v>
      </c>
    </row>
    <row r="999" spans="2:12" ht="57">
      <c r="B999" s="34">
        <v>43191512</v>
      </c>
      <c r="C999" s="35" t="s">
        <v>953</v>
      </c>
      <c r="D999" s="41">
        <v>42887</v>
      </c>
      <c r="E999" s="37" t="s">
        <v>47</v>
      </c>
      <c r="F999" s="37" t="s">
        <v>237</v>
      </c>
      <c r="G999" s="37" t="s">
        <v>954</v>
      </c>
      <c r="H999" s="38">
        <v>132000000</v>
      </c>
      <c r="I999" s="39">
        <v>132000000</v>
      </c>
      <c r="J999" s="37" t="s">
        <v>77</v>
      </c>
      <c r="K999" s="37" t="s">
        <v>40</v>
      </c>
      <c r="L999" s="40" t="s">
        <v>945</v>
      </c>
    </row>
    <row r="1000" spans="2:12" ht="128.25">
      <c r="B1000" s="34">
        <v>80111607</v>
      </c>
      <c r="C1000" s="35" t="s">
        <v>53</v>
      </c>
      <c r="D1000" s="41">
        <v>42766</v>
      </c>
      <c r="E1000" s="37" t="s">
        <v>49</v>
      </c>
      <c r="F1000" s="37" t="s">
        <v>50</v>
      </c>
      <c r="G1000" s="37" t="s">
        <v>51</v>
      </c>
      <c r="H1000" s="38">
        <v>21348000</v>
      </c>
      <c r="I1000" s="39">
        <v>21348000</v>
      </c>
      <c r="J1000" s="37" t="s">
        <v>39</v>
      </c>
      <c r="K1000" s="37" t="s">
        <v>40</v>
      </c>
      <c r="L1000" s="40" t="s">
        <v>52</v>
      </c>
    </row>
    <row r="1001" spans="2:12" ht="114">
      <c r="B1001" s="34">
        <v>80111601</v>
      </c>
      <c r="C1001" s="35" t="s">
        <v>54</v>
      </c>
      <c r="D1001" s="41">
        <v>42766</v>
      </c>
      <c r="E1001" s="37" t="s">
        <v>49</v>
      </c>
      <c r="F1001" s="37" t="s">
        <v>50</v>
      </c>
      <c r="G1001" s="37" t="s">
        <v>51</v>
      </c>
      <c r="H1001" s="38">
        <v>21348000</v>
      </c>
      <c r="I1001" s="39">
        <v>21348000</v>
      </c>
      <c r="J1001" s="37" t="s">
        <v>39</v>
      </c>
      <c r="K1001" s="37" t="s">
        <v>40</v>
      </c>
      <c r="L1001" s="40" t="s">
        <v>52</v>
      </c>
    </row>
    <row r="1002" spans="2:12" ht="114">
      <c r="B1002" s="34">
        <v>80111605</v>
      </c>
      <c r="C1002" s="35" t="s">
        <v>55</v>
      </c>
      <c r="D1002" s="41">
        <v>42766</v>
      </c>
      <c r="E1002" s="37" t="s">
        <v>49</v>
      </c>
      <c r="F1002" s="37" t="s">
        <v>50</v>
      </c>
      <c r="G1002" s="37" t="s">
        <v>51</v>
      </c>
      <c r="H1002" s="38">
        <v>15360000</v>
      </c>
      <c r="I1002" s="39">
        <v>15360000</v>
      </c>
      <c r="J1002" s="37" t="s">
        <v>39</v>
      </c>
      <c r="K1002" s="37" t="s">
        <v>40</v>
      </c>
      <c r="L1002" s="40" t="s">
        <v>52</v>
      </c>
    </row>
    <row r="1003" spans="2:12" ht="114">
      <c r="B1003" s="34">
        <v>80111600</v>
      </c>
      <c r="C1003" s="35" t="s">
        <v>56</v>
      </c>
      <c r="D1003" s="41">
        <v>42766</v>
      </c>
      <c r="E1003" s="37" t="s">
        <v>49</v>
      </c>
      <c r="F1003" s="37" t="s">
        <v>50</v>
      </c>
      <c r="G1003" s="37" t="s">
        <v>51</v>
      </c>
      <c r="H1003" s="38">
        <v>15360000</v>
      </c>
      <c r="I1003" s="39">
        <v>15360000</v>
      </c>
      <c r="J1003" s="37" t="s">
        <v>39</v>
      </c>
      <c r="K1003" s="37" t="s">
        <v>40</v>
      </c>
      <c r="L1003" s="40" t="s">
        <v>52</v>
      </c>
    </row>
    <row r="1005" spans="2:4" ht="30.75" thickBot="1">
      <c r="B1005" s="11" t="s">
        <v>21</v>
      </c>
      <c r="C1005" s="10"/>
      <c r="D1005" s="10"/>
    </row>
    <row r="1006" spans="2:4" ht="45">
      <c r="B1006" s="12" t="s">
        <v>6</v>
      </c>
      <c r="C1006" s="16" t="s">
        <v>22</v>
      </c>
      <c r="D1006" s="9" t="s">
        <v>14</v>
      </c>
    </row>
    <row r="1007" spans="2:4" ht="15">
      <c r="B1007" s="3"/>
      <c r="C1007" s="2"/>
      <c r="D1007" s="4"/>
    </row>
    <row r="1008" spans="2:4" ht="15">
      <c r="B1008" s="3"/>
      <c r="C1008" s="2"/>
      <c r="D1008" s="4"/>
    </row>
    <row r="1009" spans="2:4" ht="15">
      <c r="B1009" s="3"/>
      <c r="C1009" s="2"/>
      <c r="D1009" s="4"/>
    </row>
    <row r="1010" spans="2:4" ht="15">
      <c r="B1010" s="3"/>
      <c r="C1010" s="2"/>
      <c r="D1010" s="4"/>
    </row>
    <row r="1011" spans="2:4" ht="15.75" thickBot="1">
      <c r="B1011" s="14"/>
      <c r="C1011" s="15"/>
      <c r="D1011" s="5"/>
    </row>
  </sheetData>
  <sheetProtection/>
  <mergeCells count="2">
    <mergeCell ref="F5:I9"/>
    <mergeCell ref="F11:I15"/>
  </mergeCells>
  <hyperlinks>
    <hyperlink ref="C8" r:id="rId1" display="www.pasto.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Oscar</cp:lastModifiedBy>
  <dcterms:created xsi:type="dcterms:W3CDTF">2012-12-10T15:58:41Z</dcterms:created>
  <dcterms:modified xsi:type="dcterms:W3CDTF">2017-02-01T00:45:30Z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