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66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planeacion04</author>
  </authors>
  <commentList>
    <comment ref="E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F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I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<sst xmlns="http://schemas.openxmlformats.org/spreadsheetml/2006/main" count="71" uniqueCount="56">
  <si>
    <t>Se protegerá 28 kilómetros de ronda del cauce del río Pasto y sus afluentes en el sector urbano de sedimentos, escombros y basuras.</t>
  </si>
  <si>
    <t>Kilómetros del río Pasto y afluentes protegidos de sedimentos, escombros y basuras.</t>
  </si>
  <si>
    <t xml:space="preserve">Se gestionará recursos para  realizar la segunda fase de la modelación del Río Pasto con apoyo de CORPONARIÑO. </t>
  </si>
  <si>
    <t>Gestión para la modelación del río Pasto realizada.</t>
  </si>
  <si>
    <t>Se diseñará y construirá anualmente 50 metros lineales de obras civiles para prevenir y mitigar riesgos generados por el río Pasto.</t>
  </si>
  <si>
    <t>Metros lineales de obras civiles construidos anualmente para prevenir y mitigar riesgos generados por el río Pasto.</t>
  </si>
  <si>
    <t>Se implementará 2 proyectos de descontaminación del río Pasto, en articulación con CORPONARIÑO.</t>
  </si>
  <si>
    <t>Proyectos de descontaminación del río Pasto implementados.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</si>
  <si>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</si>
  <si>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</si>
  <si>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</si>
  <si>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</si>
  <si>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</si>
  <si>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</si>
  <si>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</si>
  <si>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</si>
  <si>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</si>
  <si>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ACTIVIDADES 
(AVANCE PROGRAMADO PARA EL AÑO  2008)</t>
  </si>
  <si>
    <t>RECURSOS</t>
  </si>
  <si>
    <t>RESPONSABLES</t>
  </si>
  <si>
    <t>TIEMPO PROGRAMADO</t>
  </si>
  <si>
    <t>Secretaría de Medio Ambiente</t>
  </si>
  <si>
    <t>SGP - Recursos propios</t>
  </si>
  <si>
    <t>Ing. Hugo Ramiro Rosero Ortiz  - Secretario de Medio Ambiente</t>
  </si>
  <si>
    <t>1 año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</si>
  <si>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</si>
  <si>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</si>
  <si>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</si>
  <si>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</si>
  <si>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</si>
  <si>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</si>
  <si>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</si>
  <si>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</si>
  <si>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</si>
  <si>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r>
      <t>PROGRAMA</t>
    </r>
    <r>
      <rPr>
        <sz val="10"/>
        <rFont val="Arial"/>
        <family val="2"/>
      </rPr>
      <t>: Recuperación del río Pasto.</t>
    </r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</si>
  <si>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</si>
  <si>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</si>
  <si>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</si>
  <si>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</si>
  <si>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</si>
  <si>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</si>
  <si>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</si>
  <si>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</si>
  <si>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</si>
  <si>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</si>
  <si>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</si>
  <si>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Recuperación del rió pasto</t>
  </si>
  <si>
    <t>Secretaría de Gestión Ambiental</t>
  </si>
  <si>
    <t>Mitigación para la descontaminación del Pasto. Municipio de Pasto.</t>
  </si>
  <si>
    <t>PRODUCTOS: Kilómetros del río Pasto y afluentes protegidos de sedimentos, escombros y basuras: 28. Metros lineales de obras civiles construidos anualmente para prevenir y mitigar riesgos generados por el río Pasto: 150. Gestión para la modelación del río Pasto realizada: 1. Proyectos de descontaminación del río Pasto implementados: 1. COMPONENTES: Construcción de obras físicas ($150.000.000); Contratación operarios (15 - $600.000 - 7 meses); Gastos operación guadaña: $5.215.000); Compra de herramientas y elementos de protección ($7.017.000); Contratación ingeniero civil (11 meses - $2.064.000 mes); Contratación abogada (1 mes - $2.064.000 mes); Modelación segunda fase Río Pasto ($20.000.000). Implementación proyecto de descontaminación ($30.000.000). NOTA: Se recomienda que la ejecución de obras de infraestructura deben ser coordinadas con las Secretarías de Infraestructura y Planeación y, Comité Local de Atención y Prevención de Emergencias y Desastres.</t>
  </si>
  <si>
    <t>Descripción del proyecto</t>
  </si>
  <si>
    <t>ACTIVIDADES 
(AVANCE PROGRAMADO PARA EL AÑO  2009)  (3)</t>
  </si>
  <si>
    <r>
      <t>MEDIOS DE VERIFICACION</t>
    </r>
    <r>
      <rPr>
        <sz val="10"/>
        <rFont val="Arial"/>
        <family val="2"/>
      </rPr>
      <t xml:space="preserve">: Ficha de banco de proyectos, disponibilidad presupuestal, contratos, material fotografíco, actas de interventoría.                           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1) Dragado de mantenimiento (3Km) del Río Pasto en  los sectores: Barrio Morasúrco, Corregimientos: San Fernando, la Laguna, Avenida Santander (Respaldo Conjunto Cerrado el Portalito y Sindicato de Choferes), sector Pedagógico (Dos Puentes, Toledo y Hullaguanga).   2) Limpieza manual   de 12,64 km del río Pasto, así: sector Pucalpa hasta las Cuadras = 4,5 Km; Quebrada Chapal = 0,47 km; Quebradas:  Miraflores = 1,1 km;  Dolores = 2,5 km; Guachucal = 1,4 km; Chancos = 0,42 km; Chilco = 0,45;  El Arroyo = 1,2 km y, Ojo de Agua = 0,6 km.  Total Km protegidos 15,64</t>
    </r>
  </si>
  <si>
    <r>
      <t>MEDIOS DE VERIFICACION</t>
    </r>
    <r>
      <rPr>
        <sz val="10"/>
        <rFont val="Arial"/>
        <family val="2"/>
      </rPr>
      <t xml:space="preserve">: Ficha de banco de proyectos, disponibilidad presupuestal.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1) Convenio Interadministrativo EMPOPASTO - Universida Mariana para la modelación de calidad del agua en el río Pasto.  2) Fase precontractual para convenio interadministrativo con la Universidad Mariana a cargo de la Directora del programa de Ingeniería Ambiental (Claudia Lorena Duque).</t>
    </r>
  </si>
  <si>
    <r>
      <t>MEDIOS DE VERIFICACION</t>
    </r>
    <r>
      <rPr>
        <sz val="10"/>
        <rFont val="Arial"/>
        <family val="2"/>
      </rPr>
      <t xml:space="preserve">: Ficha de banco de proyectos, disponibilidad presupuestal, contratos, material fotografíco, actas de interventoría.                             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1) Construcción muro de contención en concreto reforzado en la Quebrada chapal carrera 12 entre calles 5 y 6 (15ml).  2)  En ejecución la construcción de los  muros de protección en gaviones en los siguientes sectores: Calle 21 A No. 31C-144 Las Cuadras, Cra 30 No. 21A-47 Las cuadras, sector las Lavanderas - Centenario, Puclapa II y Kra 4 No. 12A-47 El Pilar. Reconstrucción de gaviones, Avenida Santader  y Avenida Bavaria    </t>
    </r>
  </si>
  <si>
    <r>
      <t>MEDIOS DE VERIFICACION</t>
    </r>
    <r>
      <rPr>
        <sz val="10"/>
        <rFont val="Arial"/>
        <family val="2"/>
      </rPr>
      <t xml:space="preserve">: Proyecto radicado y viabilizado  en Corponariño, oficios.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consiguieron los recursos con Corponariño para la implementación de una planta de tratamiento de aguas residuales en los Barrios Popular y Rosal de Oriente. Sin embargo se deben estudiar otras alternativas.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</si>
</sst>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sz val="17"/>
      <color indexed="10"/>
      <name val="Arial"/>
      <family val="0"/>
    </font>
    <font>
      <b/>
      <sz val="15"/>
      <color indexed="56"/>
      <name val="Arial"/>
      <family val="0"/>
    </font>
    <font>
      <b/>
      <sz val="10"/>
      <color indexed="56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69">
    <xf numFmtId="0" fontId="0" fillId="0" borderId="0" xfId="0" applyAlignment="1">
      <alignment/>
    </xf>
    <xf numFmtId="3" fontId="3" fillId="0" borderId="10" xfId="55" applyNumberFormat="1" applyFont="1" applyBorder="1" applyAlignment="1">
      <alignment horizontal="center" vertical="center"/>
      <protection/>
    </xf>
    <xf numFmtId="9" fontId="3" fillId="0" borderId="10" xfId="61" applyFont="1" applyBorder="1" applyAlignment="1">
      <alignment horizontal="center" vertical="center" wrapText="1"/>
    </xf>
    <xf numFmtId="0" fontId="0" fillId="0" borderId="10" xfId="55" applyFont="1" applyBorder="1" applyAlignment="1">
      <alignment horizontal="justify" vertical="center" wrapText="1"/>
      <protection/>
    </xf>
    <xf numFmtId="0" fontId="0" fillId="0" borderId="11" xfId="55" applyFont="1" applyBorder="1" applyAlignment="1">
      <alignment horizontal="justify" vertical="center" wrapText="1"/>
      <protection/>
    </xf>
    <xf numFmtId="3" fontId="3" fillId="0" borderId="11" xfId="5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5" fillId="0" borderId="15" xfId="55" applyNumberFormat="1" applyFont="1" applyBorder="1" applyAlignment="1">
      <alignment horizontal="center" vertical="center"/>
      <protection/>
    </xf>
    <xf numFmtId="3" fontId="5" fillId="0" borderId="16" xfId="55" applyNumberFormat="1" applyFont="1" applyBorder="1" applyAlignment="1">
      <alignment horizontal="center" vertical="center"/>
      <protection/>
    </xf>
    <xf numFmtId="3" fontId="5" fillId="0" borderId="17" xfId="55" applyNumberFormat="1" applyFont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justify" vertical="center" wrapText="1"/>
    </xf>
    <xf numFmtId="9" fontId="5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6" fillId="24" borderId="10" xfId="0" applyFont="1" applyFill="1" applyBorder="1" applyAlignment="1">
      <alignment horizontal="justify" vertical="center" wrapText="1"/>
    </xf>
    <xf numFmtId="9" fontId="5" fillId="24" borderId="1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0" fontId="6" fillId="24" borderId="11" xfId="0" applyFont="1" applyFill="1" applyBorder="1" applyAlignment="1">
      <alignment horizontal="justify" vertical="center" wrapText="1"/>
    </xf>
    <xf numFmtId="9" fontId="5" fillId="24" borderId="1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9" xfId="55" applyFont="1" applyBorder="1" applyAlignment="1">
      <alignment horizontal="justify" vertical="center" wrapText="1"/>
      <protection/>
    </xf>
    <xf numFmtId="3" fontId="3" fillId="0" borderId="19" xfId="55" applyNumberFormat="1" applyFont="1" applyBorder="1" applyAlignment="1">
      <alignment horizontal="center" vertical="center"/>
      <protection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58" applyNumberFormat="1" applyAlignment="1">
      <alignment horizontal="center" vertical="center"/>
    </xf>
    <xf numFmtId="0" fontId="30" fillId="25" borderId="23" xfId="0" applyFont="1" applyFill="1" applyBorder="1" applyAlignment="1">
      <alignment horizontal="center" vertical="center" wrapText="1"/>
    </xf>
    <xf numFmtId="1" fontId="30" fillId="25" borderId="23" xfId="0" applyNumberFormat="1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justify" vertical="center" wrapText="1"/>
    </xf>
    <xf numFmtId="10" fontId="30" fillId="25" borderId="23" xfId="58" applyNumberFormat="1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justify" vertical="center" wrapText="1"/>
    </xf>
    <xf numFmtId="1" fontId="31" fillId="0" borderId="24" xfId="0" applyNumberFormat="1" applyFont="1" applyBorder="1" applyAlignment="1">
      <alignment horizontal="center" vertical="center" wrapText="1"/>
    </xf>
    <xf numFmtId="14" fontId="31" fillId="0" borderId="24" xfId="0" applyNumberFormat="1" applyFont="1" applyBorder="1" applyAlignment="1">
      <alignment horizontal="center" vertical="center" wrapText="1"/>
    </xf>
    <xf numFmtId="14" fontId="31" fillId="7" borderId="24" xfId="0" applyNumberFormat="1" applyFont="1" applyFill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3" fontId="31" fillId="7" borderId="24" xfId="0" applyNumberFormat="1" applyFont="1" applyFill="1" applyBorder="1" applyAlignment="1">
      <alignment horizontal="center" vertical="center" wrapText="1"/>
    </xf>
    <xf numFmtId="10" fontId="31" fillId="7" borderId="24" xfId="5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4">
      <selection activeCell="C12" sqref="C12"/>
    </sheetView>
  </sheetViews>
  <sheetFormatPr defaultColWidth="11.421875" defaultRowHeight="12.75"/>
  <cols>
    <col min="1" max="1" width="3.8515625" style="0" bestFit="1" customWidth="1"/>
    <col min="3" max="3" width="22.140625" style="0" customWidth="1"/>
    <col min="4" max="4" width="23.7109375" style="0" customWidth="1"/>
    <col min="7" max="7" width="13.421875" style="0" customWidth="1"/>
    <col min="8" max="8" width="13.57421875" style="0" customWidth="1"/>
  </cols>
  <sheetData>
    <row r="1" spans="1:8" ht="15.75">
      <c r="A1" s="55" t="s">
        <v>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9</v>
      </c>
      <c r="B2" s="55"/>
      <c r="C2" s="55"/>
      <c r="D2" s="55"/>
      <c r="E2" s="55"/>
      <c r="F2" s="55"/>
      <c r="G2" s="55"/>
      <c r="H2" s="55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54" t="s">
        <v>10</v>
      </c>
      <c r="B4" s="54"/>
      <c r="C4" s="54"/>
      <c r="D4" s="54"/>
      <c r="E4" s="7"/>
      <c r="F4" s="8"/>
      <c r="G4" s="6"/>
      <c r="H4" s="6"/>
    </row>
    <row r="5" spans="1:8" ht="12.75">
      <c r="A5" s="54" t="s">
        <v>11</v>
      </c>
      <c r="B5" s="54"/>
      <c r="C5" s="54"/>
      <c r="D5" s="54"/>
      <c r="E5" s="54"/>
      <c r="F5" s="7"/>
      <c r="G5" s="6"/>
      <c r="H5" s="6"/>
    </row>
    <row r="6" spans="1:8" ht="12.75">
      <c r="A6" s="54" t="s">
        <v>34</v>
      </c>
      <c r="B6" s="54"/>
      <c r="C6" s="54"/>
      <c r="D6" s="54"/>
      <c r="E6" s="7" t="s">
        <v>12</v>
      </c>
      <c r="F6" s="9"/>
      <c r="G6" s="10"/>
      <c r="H6" s="7"/>
    </row>
    <row r="7" spans="1:8" ht="13.5" thickBot="1">
      <c r="A7" s="6"/>
      <c r="D7" s="11"/>
      <c r="F7" s="12"/>
      <c r="H7" s="11"/>
    </row>
    <row r="8" spans="1:8" ht="57" thickBot="1">
      <c r="A8" s="13" t="s">
        <v>13</v>
      </c>
      <c r="B8" s="14" t="s">
        <v>14</v>
      </c>
      <c r="C8" s="14" t="s">
        <v>15</v>
      </c>
      <c r="D8" s="15" t="s">
        <v>16</v>
      </c>
      <c r="E8" s="14" t="s">
        <v>17</v>
      </c>
      <c r="F8" s="14" t="s">
        <v>18</v>
      </c>
      <c r="G8" s="14" t="s">
        <v>19</v>
      </c>
      <c r="H8" s="16" t="s">
        <v>20</v>
      </c>
    </row>
    <row r="9" spans="1:8" ht="82.5" customHeight="1">
      <c r="A9" s="17">
        <v>1</v>
      </c>
      <c r="B9" s="48" t="s">
        <v>21</v>
      </c>
      <c r="C9" s="30" t="s">
        <v>0</v>
      </c>
      <c r="D9" s="30" t="s">
        <v>1</v>
      </c>
      <c r="E9" s="31">
        <v>28</v>
      </c>
      <c r="F9" s="48" t="s">
        <v>22</v>
      </c>
      <c r="G9" s="48" t="s">
        <v>23</v>
      </c>
      <c r="H9" s="51" t="s">
        <v>24</v>
      </c>
    </row>
    <row r="10" spans="1:8" ht="76.5" customHeight="1">
      <c r="A10" s="18">
        <v>2</v>
      </c>
      <c r="B10" s="49"/>
      <c r="C10" s="3" t="s">
        <v>2</v>
      </c>
      <c r="D10" s="3" t="s">
        <v>3</v>
      </c>
      <c r="E10" s="2">
        <v>1</v>
      </c>
      <c r="F10" s="49"/>
      <c r="G10" s="49"/>
      <c r="H10" s="52"/>
    </row>
    <row r="11" spans="1:8" ht="82.5" customHeight="1">
      <c r="A11" s="18">
        <v>3</v>
      </c>
      <c r="B11" s="49"/>
      <c r="C11" s="3" t="s">
        <v>4</v>
      </c>
      <c r="D11" s="3" t="s">
        <v>5</v>
      </c>
      <c r="E11" s="1">
        <v>50</v>
      </c>
      <c r="F11" s="49"/>
      <c r="G11" s="49"/>
      <c r="H11" s="52"/>
    </row>
    <row r="12" spans="1:8" ht="72" customHeight="1" thickBot="1">
      <c r="A12" s="19">
        <v>4</v>
      </c>
      <c r="B12" s="50"/>
      <c r="C12" s="4" t="s">
        <v>6</v>
      </c>
      <c r="D12" s="4" t="s">
        <v>7</v>
      </c>
      <c r="E12" s="5">
        <v>1</v>
      </c>
      <c r="F12" s="50"/>
      <c r="G12" s="50"/>
      <c r="H12" s="53"/>
    </row>
  </sheetData>
  <mergeCells count="9">
    <mergeCell ref="A6:D6"/>
    <mergeCell ref="A1:H1"/>
    <mergeCell ref="A2:H2"/>
    <mergeCell ref="A4:D4"/>
    <mergeCell ref="A5:E5"/>
    <mergeCell ref="B9:B12"/>
    <mergeCell ref="H9:H12"/>
    <mergeCell ref="G9:G12"/>
    <mergeCell ref="F9:F12"/>
  </mergeCells>
  <printOptions horizontalCentered="1"/>
  <pageMargins left="0.1968503937007874" right="0.31496062992125984" top="0.984251968503937" bottom="0.35433070866141736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85" zoomScaleNormal="55" zoomScaleSheetLayoutView="85" workbookViewId="0" topLeftCell="A1">
      <selection activeCell="C11" sqref="C11"/>
    </sheetView>
  </sheetViews>
  <sheetFormatPr defaultColWidth="11.421875" defaultRowHeight="12.75"/>
  <cols>
    <col min="1" max="1" width="3.8515625" style="0" bestFit="1" customWidth="1"/>
    <col min="3" max="3" width="26.28125" style="0" customWidth="1"/>
    <col min="4" max="4" width="18.57421875" style="0" customWidth="1"/>
    <col min="5" max="5" width="16.8515625" style="0" customWidth="1"/>
    <col min="6" max="6" width="62.57421875" style="0" customWidth="1"/>
  </cols>
  <sheetData>
    <row r="1" spans="1:9" ht="15.75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9</v>
      </c>
      <c r="B2" s="55"/>
      <c r="C2" s="55"/>
      <c r="D2" s="55"/>
      <c r="E2" s="55"/>
      <c r="F2" s="55"/>
      <c r="G2" s="55"/>
      <c r="H2" s="55"/>
      <c r="I2" s="55"/>
    </row>
    <row r="3" spans="2:8" ht="12.75">
      <c r="B3" s="6"/>
      <c r="C3" s="6"/>
      <c r="D3" s="6"/>
      <c r="E3" s="6"/>
      <c r="F3" s="6"/>
      <c r="G3" s="6"/>
      <c r="H3" s="6"/>
    </row>
    <row r="4" spans="1:8" ht="12.75">
      <c r="A4" s="54" t="s">
        <v>10</v>
      </c>
      <c r="B4" s="54"/>
      <c r="C4" s="54"/>
      <c r="D4" s="7"/>
      <c r="E4" s="7"/>
      <c r="F4" s="8"/>
      <c r="G4" s="6"/>
      <c r="H4" s="6"/>
    </row>
    <row r="5" spans="1:8" ht="12.75">
      <c r="A5" s="54" t="s">
        <v>11</v>
      </c>
      <c r="B5" s="54"/>
      <c r="C5" s="54"/>
      <c r="D5" s="54"/>
      <c r="E5" s="7"/>
      <c r="F5" s="7"/>
      <c r="G5" s="6"/>
      <c r="H5" s="6"/>
    </row>
    <row r="6" spans="1:8" ht="12.75">
      <c r="A6" s="54" t="s">
        <v>34</v>
      </c>
      <c r="B6" s="54"/>
      <c r="C6" s="54"/>
      <c r="D6" s="54"/>
      <c r="E6" s="10"/>
      <c r="F6" s="7" t="s">
        <v>12</v>
      </c>
      <c r="H6" s="7"/>
    </row>
    <row r="7" spans="4:8" ht="13.5" thickBot="1">
      <c r="D7" s="11"/>
      <c r="F7" s="12"/>
      <c r="H7" s="11"/>
    </row>
    <row r="8" spans="1:9" ht="12.75">
      <c r="A8" s="65" t="s">
        <v>13</v>
      </c>
      <c r="B8" s="59" t="s">
        <v>26</v>
      </c>
      <c r="C8" s="56" t="s">
        <v>27</v>
      </c>
      <c r="D8" s="58" t="str">
        <f>'[1]4'!D8</f>
        <v>INDICADORES CLAVES DE RENDIMIENTO</v>
      </c>
      <c r="E8" s="56" t="s">
        <v>51</v>
      </c>
      <c r="F8" s="59" t="s">
        <v>28</v>
      </c>
      <c r="G8" s="62" t="s">
        <v>29</v>
      </c>
      <c r="H8" s="62"/>
      <c r="I8" s="63" t="s">
        <v>30</v>
      </c>
    </row>
    <row r="9" spans="1:9" ht="45.75" thickBot="1">
      <c r="A9" s="66"/>
      <c r="B9" s="60"/>
      <c r="C9" s="57"/>
      <c r="D9" s="57"/>
      <c r="E9" s="57" t="s">
        <v>31</v>
      </c>
      <c r="F9" s="60"/>
      <c r="G9" s="20" t="s">
        <v>32</v>
      </c>
      <c r="H9" s="20" t="s">
        <v>33</v>
      </c>
      <c r="I9" s="64"/>
    </row>
    <row r="10" spans="1:9" ht="153">
      <c r="A10" s="17">
        <v>1</v>
      </c>
      <c r="B10" s="61" t="s">
        <v>47</v>
      </c>
      <c r="C10" s="30" t="s">
        <v>0</v>
      </c>
      <c r="D10" s="30" t="s">
        <v>1</v>
      </c>
      <c r="E10" s="31">
        <v>28</v>
      </c>
      <c r="F10" s="21" t="s">
        <v>52</v>
      </c>
      <c r="G10" s="22">
        <v>0.5</v>
      </c>
      <c r="H10" s="22">
        <f>15.64/28</f>
        <v>0.5585714285714286</v>
      </c>
      <c r="I10" s="23"/>
    </row>
    <row r="11" spans="1:9" ht="89.25">
      <c r="A11" s="18">
        <v>2</v>
      </c>
      <c r="B11" s="49"/>
      <c r="C11" s="3" t="s">
        <v>2</v>
      </c>
      <c r="D11" s="3" t="s">
        <v>3</v>
      </c>
      <c r="E11" s="2">
        <v>1</v>
      </c>
      <c r="F11" s="24" t="s">
        <v>53</v>
      </c>
      <c r="G11" s="25">
        <v>0.5</v>
      </c>
      <c r="H11" s="25">
        <v>0.35</v>
      </c>
      <c r="I11" s="26"/>
    </row>
    <row r="12" spans="1:9" ht="127.5">
      <c r="A12" s="18">
        <v>3</v>
      </c>
      <c r="B12" s="49"/>
      <c r="C12" s="3" t="s">
        <v>4</v>
      </c>
      <c r="D12" s="3" t="s">
        <v>5</v>
      </c>
      <c r="E12" s="1">
        <v>50</v>
      </c>
      <c r="F12" s="24" t="s">
        <v>54</v>
      </c>
      <c r="G12" s="25">
        <v>0.5</v>
      </c>
      <c r="H12" s="25">
        <f>15/50</f>
        <v>0.3</v>
      </c>
      <c r="I12" s="26"/>
    </row>
    <row r="13" spans="1:9" ht="64.5" thickBot="1">
      <c r="A13" s="19">
        <v>4</v>
      </c>
      <c r="B13" s="50"/>
      <c r="C13" s="4" t="s">
        <v>6</v>
      </c>
      <c r="D13" s="4" t="s">
        <v>7</v>
      </c>
      <c r="E13" s="5">
        <v>1</v>
      </c>
      <c r="F13" s="27" t="s">
        <v>55</v>
      </c>
      <c r="G13" s="28">
        <v>0.5</v>
      </c>
      <c r="H13" s="28">
        <v>0</v>
      </c>
      <c r="I13" s="29"/>
    </row>
  </sheetData>
  <mergeCells count="14">
    <mergeCell ref="B10:B13"/>
    <mergeCell ref="G8:H8"/>
    <mergeCell ref="A1:I1"/>
    <mergeCell ref="A2:I2"/>
    <mergeCell ref="A4:C4"/>
    <mergeCell ref="A5:D5"/>
    <mergeCell ref="I8:I9"/>
    <mergeCell ref="A6:D6"/>
    <mergeCell ref="A8:A9"/>
    <mergeCell ref="B8:B9"/>
    <mergeCell ref="C8:C9"/>
    <mergeCell ref="D8:D9"/>
    <mergeCell ref="E8:E9"/>
    <mergeCell ref="F8:F9"/>
  </mergeCells>
  <printOptions horizontalCentered="1"/>
  <pageMargins left="0.15748031496062992" right="0.15748031496062992" top="0.984251968503937" bottom="0.2755905511811024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Normal="70" workbookViewId="0" topLeftCell="A1">
      <selection activeCell="F6" sqref="F6"/>
    </sheetView>
  </sheetViews>
  <sheetFormatPr defaultColWidth="11.421875" defaultRowHeight="12.75"/>
  <cols>
    <col min="2" max="2" width="15.57421875" style="0" customWidth="1"/>
    <col min="10" max="10" width="48.00390625" style="0" customWidth="1"/>
  </cols>
  <sheetData>
    <row r="1" spans="1:10" ht="21.7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9.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3.5" thickBot="1">
      <c r="A3" s="32"/>
      <c r="B3" s="33"/>
      <c r="C3" s="34"/>
      <c r="D3" s="32"/>
      <c r="E3" s="35"/>
      <c r="F3" s="35"/>
      <c r="G3" s="35"/>
      <c r="H3" s="35"/>
      <c r="I3" s="36"/>
      <c r="J3" s="32"/>
    </row>
    <row r="4" spans="1:10" ht="48.75" thickBot="1">
      <c r="A4" s="37" t="s">
        <v>37</v>
      </c>
      <c r="B4" s="38" t="s">
        <v>38</v>
      </c>
      <c r="C4" s="39" t="s">
        <v>39</v>
      </c>
      <c r="D4" s="37" t="s">
        <v>40</v>
      </c>
      <c r="E4" s="37" t="s">
        <v>41</v>
      </c>
      <c r="F4" s="37" t="s">
        <v>42</v>
      </c>
      <c r="G4" s="37" t="s">
        <v>43</v>
      </c>
      <c r="H4" s="37" t="s">
        <v>44</v>
      </c>
      <c r="I4" s="40" t="s">
        <v>45</v>
      </c>
      <c r="J4" s="37" t="s">
        <v>50</v>
      </c>
    </row>
    <row r="5" spans="1:10" ht="319.5" customHeight="1" thickBot="1">
      <c r="A5" s="41" t="s">
        <v>46</v>
      </c>
      <c r="B5" s="42">
        <v>2009520010060</v>
      </c>
      <c r="C5" s="41" t="s">
        <v>47</v>
      </c>
      <c r="D5" s="41" t="s">
        <v>48</v>
      </c>
      <c r="E5" s="43">
        <v>39849</v>
      </c>
      <c r="F5" s="44">
        <v>40178</v>
      </c>
      <c r="G5" s="45">
        <v>300000000</v>
      </c>
      <c r="H5" s="46">
        <v>157682378</v>
      </c>
      <c r="I5" s="47">
        <v>0.34</v>
      </c>
      <c r="J5" s="41" t="s">
        <v>49</v>
      </c>
    </row>
  </sheetData>
  <mergeCells count="2">
    <mergeCell ref="A1:J1"/>
    <mergeCell ref="A2:J2"/>
  </mergeCells>
  <printOptions/>
  <pageMargins left="0.17" right="0.17" top="1" bottom="0.2" header="0" footer="0"/>
  <pageSetup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2009-07-28T16:13:49Z</cp:lastPrinted>
  <dcterms:created xsi:type="dcterms:W3CDTF">2005-09-30T21:17:52Z</dcterms:created>
  <dcterms:modified xsi:type="dcterms:W3CDTF">2009-07-28T16:13:57Z</dcterms:modified>
  <cp:category/>
  <cp:version/>
  <cp:contentType/>
  <cp:contentStatus/>
</cp:coreProperties>
</file>