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958" activeTab="1"/>
  </bookViews>
  <sheets>
    <sheet name="4" sheetId="1" r:id="rId1"/>
    <sheet name="4A" sheetId="2" r:id="rId2"/>
    <sheet name="SIA" sheetId="3" r:id="rId3"/>
  </sheets>
  <externalReferences>
    <externalReference r:id="rId6"/>
  </externalReferences>
  <definedNames>
    <definedName name="_xlnm.Print_Area" localSheetId="1">'4A'!$A$1:$I$37</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<sst xmlns="http://schemas.openxmlformats.org/spreadsheetml/2006/main" count="210" uniqueCount="140">
  <si>
    <t>3.Se ha apoyado en la gestion y acompañamiento de la consecución de dos mil doscientos sesenta y nueve millones seiscientos treinta y ocho mil ciento veinte pesos. Destinados a apalancar procesos liderados por las diferentes dependencias del Municipio de Pasto 4. Hasta el momento se ha divulgado al menos 100 becas y convocatorias para presentación de proyectos en diferentes áreas. 5,Se ha asesorado a los funcionarios y la comunidad en temas de becas y procedimientos de aplicación.  Veinticinco funcionarios públicos se han postulado a diferentes convocatorias, de los cuales tres han sido admitidos a cursos de formación y capacitación en España. Sin contar las personas que a título personal (comunidad) aplican a las convocatorias.</t>
  </si>
  <si>
    <t>Recursos propios</t>
  </si>
  <si>
    <t>Oficina Asesora de Asuntos Internacionales</t>
  </si>
  <si>
    <t>Secretaría de Agricultura</t>
  </si>
  <si>
    <t>Asistencia técnica agropecuaria a pequeños productores rurales del Municipio de Pasto - UMATA.</t>
  </si>
  <si>
    <t>PRODUCTOS: Productores del sector rural fortalecidos en su asociatividad, organización socioempresarial y mejoramiento tecnológico: 1.800. Pequeños productores que mejoran los índices de productividad.Pequeños productores que mejoran los índices de productividad: 50. Cadenas productivas identificadas, creadas y fortalecidas: 1. COMPONENTES: Costos complementarios (Contratación personal - $249.060.000). Adquisición de bienes ($100.940.000). Ajuste viabilidad (febrero 20 de 2009).</t>
  </si>
  <si>
    <t>Implementación y construcción del sistema de riego ASOPRADERA - vereda La Pradera, corregimiento de La Caldera. Municipio de Pasto.</t>
  </si>
  <si>
    <t xml:space="preserve">PRODUCTOS DEL PROYECTO: Proyectos de distritos de riego gestionados: 1. hectáreas con distrito de riego: 100. Familias beneficiadas con el distrito de riego: 80. COMPONENTES: Bocatoma ($14.695.931); Desarenador ($29.850.043); Conducción principal ($461.220.830); red de tuberías ($89.121.787); predial ($34.388.000); accesorios red de tuberías ($45.808.000); Cámaras de quiebre de presión ($15.569.930); viaductos ($11.235.000); obras complementarias ($14.995.671); estudios y diseños ($46.975.460); compra de predios ($20.132.340); recuperación de la microcuenca ($6.710.780); AUI (30%) ($201.323.400). FINANCIACION: MINAGRICULTURA ($755.975.120); Gobernación de Nariño ($47.310.945); Alcaldía de Pasto ($47.310.945); ASOPRADERA ($95.621.890). Viabilidad para presentar el proyecto al Ministerio de Agricultura para su cofinanciación. Disponibilidad de recursos No. 2009000812 de 16 de abril de 2009 de la Alcaldía de Pasto por $30.000.000.  Proyecto declarado no viable por falta de cofinanciación </t>
  </si>
  <si>
    <t>Dirección de Plazas de Mercado.</t>
  </si>
  <si>
    <t>Se diseñará, implementará y operará un Sistema de Información Agropecuario articulado al Sistema de Información Agropecuario Nacional.</t>
  </si>
  <si>
    <t>Sistema de Información Agropecuario operando.</t>
  </si>
  <si>
    <t>Se creará y se pondrá en funcionamiento una empresa de carácter solidario para usuarios comercializadores de las plazas de mercado.</t>
  </si>
  <si>
    <t>Empresa de carácter solidario para usuarios comercializadores de las plazas de mercado en funcionamiento.</t>
  </si>
  <si>
    <t>Dr.  Juan Carlos Villota - Dirección de Plazas de Mercado.</t>
  </si>
  <si>
    <r>
      <t>MEDIOS DE VERIFICACION</t>
    </r>
    <r>
      <rPr>
        <sz val="10"/>
        <rFont val="Arial"/>
        <family val="2"/>
      </rPr>
      <t xml:space="preserve">: página web alcaldíadepasto@gov.co. </t>
    </r>
    <r>
      <rPr>
        <b/>
        <sz val="10"/>
        <rFont val="Arial"/>
        <family val="2"/>
      </rPr>
      <t>RESULTADOS</t>
    </r>
    <r>
      <rPr>
        <sz val="10"/>
        <rFont val="Arial"/>
        <family val="2"/>
      </rPr>
      <t xml:space="preserve">: Es un software y que  como el nombre lo dice es un Sistema para el manejo de información al público de los productos que se manejan en las diferentes Plazas de, en cuanto a precios, temporada del producto (abundancia o escasez), mejor provecho de los productos, etc.   Este software esta funcionando el 100% el cual se encuentra disponible en la Página de la Alcaldía www.pasto.gov.co  </t>
    </r>
  </si>
  <si>
    <r>
      <t>MEDIOS DE VERIFICACION</t>
    </r>
    <r>
      <rPr>
        <sz val="10"/>
        <rFont val="Arial"/>
        <family val="2"/>
      </rPr>
      <t xml:space="preserve">: NIT, RUT, registro de cámara de comercio. </t>
    </r>
    <r>
      <rPr>
        <b/>
        <sz val="10"/>
        <rFont val="Arial"/>
        <family val="2"/>
      </rPr>
      <t>RESULTADOS</t>
    </r>
    <r>
      <rPr>
        <sz val="10"/>
        <rFont val="Arial"/>
        <family val="2"/>
      </rPr>
      <t>: Propuesta Proyecto Comunitario COOMERCAR,  del cual hacen parte 70 socios, quienes ya realizaron el curso de Cooperativismo, igualmente se ha aprobado arrancar con el primer Proyecto denominado "Tienda Comunitaria" y como primera tarea se ha gestionado la asignación de un local en la Plaza de Mercado de Potrerillo, con el fin de contar con un sitio específico para arrancar a trabajar.  Gracias al emprendimiento  de los Asociados de COOMERCAP y haciendo alución a su lema: "UNION,TRABAJO Y PROGRESO";  y la colaboración de la DIRECCIÓN DE PLAZAS DE MERCADO, de la Alcladía de San Juan de Pasto y la Universidad Mariana que en convenio con la Cámara de Comercio y el SENA, desarrollaron el diplomado "RUTA DE FORTALECIMIENTO EMPRESARIAL" se ejecutará el proyecto denominado "TIENDA COMUNITARIA", el primero a nivel de Plazas de Mercado en esta ciudad.</t>
    </r>
  </si>
  <si>
    <t>Dirección de Plazas de Mercado</t>
  </si>
  <si>
    <t>Mejoramiento en la operatividad de las cinco plazas de mercado que funcionan en la ciudad de Pasto.</t>
  </si>
  <si>
    <t>86.36%</t>
  </si>
  <si>
    <t>PRODUCTOS: Un Sistema de información Agropecuaria implementado - Una empresa solidaria conformada con los usuarios de plazas de mercado. Son componentes del proyecto: Contratación de personal administrativo ($115.600.000). Contratación personal operativo ($182.700.000). Varios e imprevistos: ($81.800.000). Contratación transporte plazas de mercado ($23.200.000). Contratación servicio de aseo para plazas ($123.600.000). Pago de energía y alumbrado público ($36.100.000). Contratación seguridad y vigilancia privada ($189.000.000). Desarrollo institucional (papelería, software,entre otros ($8.000.000). PRIMER AJUSTE PROYECTO. FEBRERO 27 DE 2009.  la DAPM, ha suscrito  contratos a 31 de Diciembre  de 2009 por Valor de $ 101.600.000,o incluídos servicios públicos, periodo Enero-Diciembre 2009.</t>
  </si>
  <si>
    <r>
      <t>MEDIOS DE VERIFICACION</t>
    </r>
    <r>
      <rPr>
        <sz val="10"/>
        <rFont val="Arial"/>
        <family val="2"/>
      </rPr>
      <t xml:space="preserve">: Actas de reuniones. Listados de asistencia.  Archivos de sonido. Correos electrónicos enviados y recibidos. Estrategia de cooperación impresa. Oficios enviados y recibidos. </t>
    </r>
    <r>
      <rPr>
        <b/>
        <sz val="10"/>
        <rFont val="Arial"/>
        <family val="2"/>
      </rPr>
      <t>RESULTADOS</t>
    </r>
    <r>
      <rPr>
        <sz val="10"/>
        <rFont val="Arial"/>
        <family val="2"/>
      </rPr>
      <t xml:space="preserve">:  1. Se efectuó la impresión de 1.000 ejemplares de la Estrategia de Cooperación Internacional del Municipio de Pasto “Pasto Abierto al Mundo”. Con el apoyo técnico y financiero del programa Art – Redes del Programa de las Naciones Unidas para el Desarrollo PNUD, Empopasto, EMAS, Casa de Justicia. Documento que está siendo difundido a nivel local, nacional e internacional con el fin de aunar esfuerzos y de conseguir nuevos socios que apalanquen los proyectos priorizados por el Municipio en materia de Cooperación Internacional. 2. La estrategia de cooperación internacional se ha enviado a las Embajadas presentes en Colombia y a los organismos cooperantes, alrededor de 100 documentos se han entregado. Quienes han dado respuesta favorable, y en el momento se adelantan acercamientos. </t>
    </r>
  </si>
  <si>
    <r>
      <t>MEDIOS DE VERIFICACION</t>
    </r>
    <r>
      <rPr>
        <sz val="10"/>
        <rFont val="Arial"/>
        <family val="2"/>
      </rPr>
      <t xml:space="preserve">: Convenio con la Corporación Incubadora de Empresas de Nariño. Proyecto MIPYME DIGITAL PASTO presentado al Ministerio de Comunicaciones.  </t>
    </r>
    <r>
      <rPr>
        <b/>
        <sz val="10"/>
        <rFont val="Arial"/>
        <family val="2"/>
      </rPr>
      <t>RESULTADOS</t>
    </r>
    <r>
      <rPr>
        <sz val="10"/>
        <rFont val="Arial"/>
        <family val="2"/>
      </rPr>
      <t xml:space="preserve">: En el momento y en virtud al Convenio con la CIEN, se viene trabajando en la identificación de iniciativas empresariales. Para el segundo semestre se tiene programado el fortalecimiento de las unidades productivas identificadas. Proyecto MIPYME DIGITAL PASTO elaborado en cofinanciación con Cámara de Comercio, Media Commerce Telecomunicaciones y la Alcaldía Municipal para el fortalecimiento de iniciativas empresariales con base tecnológica. Se espera ejecutar el proyecto en el segundo semestre. </t>
    </r>
  </si>
  <si>
    <r>
      <t>MEDIOS DE VERIFICACION</t>
    </r>
    <r>
      <rPr>
        <sz val="10"/>
        <rFont val="Arial"/>
        <family val="2"/>
      </rPr>
      <t xml:space="preserve">: Convenio firmado, registro fotográfico de la presentación y la socialización. </t>
    </r>
    <r>
      <rPr>
        <b/>
        <sz val="10"/>
        <rFont val="Arial"/>
        <family val="2"/>
      </rPr>
      <t>RESULTADOS</t>
    </r>
    <r>
      <rPr>
        <sz val="10"/>
        <rFont val="Arial"/>
        <family val="2"/>
      </rPr>
      <t>: Convenio Riesgo Compartido FRG, Banco Agrario, Alcaldía Municipal para el desembolso de 6.300 millones de pesos para el apoyo a empresas e iniciativas empresariales al sector agrario, turístico y artesanal. Hasta el momento no se ha realizado ningún desemboloso en virtud al Convenio; por ahora se están identificando los grupos a beneficiarse para realizar el acompañamiento respectivo para la solicitud de los créditos.</t>
    </r>
  </si>
  <si>
    <r>
      <t>MEDIOS DE VERIFICACION</t>
    </r>
    <r>
      <rPr>
        <sz val="10"/>
        <rFont val="Arial"/>
        <family val="2"/>
      </rPr>
      <t xml:space="preserve">: Registros de asistencia, registros fotográficos. </t>
    </r>
    <r>
      <rPr>
        <b/>
        <sz val="10"/>
        <rFont val="Arial"/>
        <family val="2"/>
      </rPr>
      <t>RESULTADOS</t>
    </r>
    <r>
      <rPr>
        <sz val="10"/>
        <rFont val="Arial"/>
        <family val="2"/>
      </rPr>
      <t>: 6 personas pertenecientes a un grupo de ex productores de pólvora y 21 personas pertenecientes al grupo de vendedores ambulantes capacitándose en emprendimiento y plan de negocios para el desarrollo de iniciativas empresariales como alternativa productiva a su actividad anterior. El grupo de los exproductores de pólvora viene desarrollando la idea de negocio de un cultivo técnico de champiñones y el grupo de ex vendedores ambulantes la creación de una o varias importadoras y/o comercializadoras de prendas de vestir, zapatos, juguetes, etc. Actualmente se ha identificado el grupo de 18 personas "Asociación de comidas rápidas AVECOR" y el Grupo Ambiental de la Comuna 12 integrado por 20 personas para insertarlos en el proceso.</t>
    </r>
  </si>
  <si>
    <r>
      <t>MEDIOS DE VERIFICACION</t>
    </r>
    <r>
      <rPr>
        <sz val="10"/>
        <rFont val="Arial"/>
        <family val="2"/>
      </rPr>
      <t xml:space="preserve">:Contrato de marketing con el Fondo Mixto de Promoción de Nariño. </t>
    </r>
    <r>
      <rPr>
        <b/>
        <sz val="10"/>
        <rFont val="Arial"/>
        <family val="2"/>
      </rPr>
      <t>RESULTADOS</t>
    </r>
    <r>
      <rPr>
        <sz val="10"/>
        <rFont val="Arial"/>
        <family val="2"/>
      </rPr>
      <t>: En proceso de publicación de una pauta publicitaria en la Revista Panorama Turístico. El artículo debe proyectar el Corrregimiento de El Encano como una gama de opción turística poryectando opciones de promoción y de marketing.</t>
    </r>
  </si>
  <si>
    <r>
      <t>MEDIOS DE VERIFICACION</t>
    </r>
    <r>
      <rPr>
        <sz val="10"/>
        <rFont val="Arial"/>
        <family val="2"/>
      </rPr>
      <t xml:space="preserve">: Registros de asistencia, registros fotográficos y videos.  </t>
    </r>
    <r>
      <rPr>
        <b/>
        <sz val="10"/>
        <rFont val="Arial"/>
        <family val="2"/>
      </rPr>
      <t>RESULTADOS</t>
    </r>
    <r>
      <rPr>
        <sz val="10"/>
        <rFont val="Arial"/>
        <family val="2"/>
      </rPr>
      <t>: Cursos de capacitación s 120 personas en confecciones, 80 en gastronomía, 20 en manualidades. Motivación, desarrollo humano y desarrollo empresarial a todos los grupos enunciados.</t>
    </r>
  </si>
  <si>
    <r>
      <t>MEDIOS DE VERIFICACION</t>
    </r>
    <r>
      <rPr>
        <sz val="10"/>
        <rFont val="Arial"/>
        <family val="2"/>
      </rPr>
      <t>: Convenio firmado. Registros de asistencia e informe de actividades del desarrollo del objeto del convenio. RESUL</t>
    </r>
    <r>
      <rPr>
        <b/>
        <sz val="10"/>
        <rFont val="Arial"/>
        <family val="2"/>
      </rPr>
      <t>TADOS</t>
    </r>
    <r>
      <rPr>
        <sz val="10"/>
        <rFont val="Arial"/>
        <family val="2"/>
      </rPr>
      <t>: Convenio firmado por valor de $30,000,000. El Convenio contempla la identificación y sensibilización de 200 emprendedores, realizar capacitaciones y acompañamientos, asesoría en el diagnóstico y plan de acción, seminario taller en la variable de gestión tecnológica. Actualmente se encuentra en desarrollo.</t>
    </r>
  </si>
  <si>
    <r>
      <t>MEDIOS DE VERIFICACION</t>
    </r>
    <r>
      <rPr>
        <sz val="10"/>
        <rFont val="Arial"/>
        <family val="2"/>
      </rPr>
      <t xml:space="preserve">: Certificado de permanencia, documentos. </t>
    </r>
    <r>
      <rPr>
        <b/>
        <sz val="10"/>
        <rFont val="Arial"/>
        <family val="2"/>
      </rPr>
      <t>RESULTADOS</t>
    </r>
    <r>
      <rPr>
        <sz val="10"/>
        <rFont val="Arial"/>
        <family val="2"/>
      </rPr>
      <t>: Recepción de la documentación pertinente para la elaboración del proyecto. Visita de entidades para la asesoría.</t>
    </r>
  </si>
  <si>
    <r>
      <t>MEDIOS DE VERIFICACION</t>
    </r>
    <r>
      <rPr>
        <sz val="10"/>
        <rFont val="Arial"/>
        <family val="2"/>
      </rPr>
      <t xml:space="preserve">: Boletín Nº 1 del Observatorio del mercado de trabajo de Pasto.  </t>
    </r>
    <r>
      <rPr>
        <b/>
        <sz val="10"/>
        <rFont val="Arial"/>
        <family val="2"/>
      </rPr>
      <t>RESULTADOS</t>
    </r>
    <r>
      <rPr>
        <sz val="10"/>
        <rFont val="Arial"/>
        <family val="2"/>
      </rPr>
      <t>: Se ha venido trabajando articuladamente con la Universidad de Nariño, el Ministerio de la Protección Social y Cámara de Comercio para la puesta en marcha del Observatorio del Mercado de Trabajo de Pasto. El Observatorio funciona actualmente en el CEDRE de la Universidad de Nariño. Se tiene programado para el segundo semestre el apoyo con recursos financieros para la operatividad.</t>
    </r>
  </si>
  <si>
    <r>
      <t>MEDIOS DE VERIFICACION</t>
    </r>
    <r>
      <rPr>
        <sz val="10"/>
        <rFont val="Arial"/>
        <family val="2"/>
      </rPr>
      <t xml:space="preserve">: Documentos.  </t>
    </r>
    <r>
      <rPr>
        <b/>
        <sz val="10"/>
        <rFont val="Arial"/>
        <family val="2"/>
      </rPr>
      <t>RESULTADOS</t>
    </r>
    <r>
      <rPr>
        <sz val="10"/>
        <rFont val="Arial"/>
        <family val="2"/>
      </rPr>
      <t>: Gestión para la articulación con el CDA. En el momento se viene trabajando en la realización del inventario de las unidades productivas</t>
    </r>
  </si>
  <si>
    <r>
      <t>MEDIOS DE VERIFICACION</t>
    </r>
    <r>
      <rPr>
        <sz val="10"/>
        <rFont val="Arial"/>
        <family val="2"/>
      </rPr>
      <t xml:space="preserve">: Documento. </t>
    </r>
    <r>
      <rPr>
        <b/>
        <sz val="10"/>
        <rFont val="Arial"/>
        <family val="2"/>
      </rPr>
      <t>RESULTADOS</t>
    </r>
    <r>
      <rPr>
        <sz val="10"/>
        <rFont val="Arial"/>
        <family val="2"/>
      </rPr>
      <t>: Plan exportador realizado por la Cámara de Comercio. Para el segundo semestre se tiene proyectada su ejecución</t>
    </r>
  </si>
  <si>
    <r>
      <t>MEDIOS DE VERIFICACION</t>
    </r>
    <r>
      <rPr>
        <sz val="10"/>
        <rFont val="Arial"/>
        <family val="2"/>
      </rPr>
      <t xml:space="preserve">:Proyecto formulado y presentado al Fondo de Promoción Turística. </t>
    </r>
    <r>
      <rPr>
        <b/>
        <sz val="10"/>
        <rFont val="Arial"/>
        <family val="2"/>
      </rPr>
      <t>RESULTADOS</t>
    </r>
    <r>
      <rPr>
        <sz val="10"/>
        <rFont val="Arial"/>
        <family val="2"/>
      </rPr>
      <t>: Carta de radicación del proyecto. En espera de la aprobación por parte del Fondo para su ejecución.</t>
    </r>
  </si>
  <si>
    <r>
      <t>MEDIOS DE VERIFICACION</t>
    </r>
    <r>
      <rPr>
        <sz val="10"/>
        <rFont val="Arial"/>
        <family val="2"/>
      </rPr>
      <t xml:space="preserve">: Documento del Proyecto, registro fotográfico, registro de asistencia.  </t>
    </r>
    <r>
      <rPr>
        <b/>
        <sz val="10"/>
        <rFont val="Arial"/>
        <family val="2"/>
      </rPr>
      <t>RESULTADOS</t>
    </r>
    <r>
      <rPr>
        <sz val="10"/>
        <rFont val="Arial"/>
        <family val="2"/>
      </rPr>
      <t>: Proyecto en ejecución. En el programa de jóvenes rurales el SENA viene capacitando en apoyo a la Administración Municipal, en "Guianza Turística Ecológica Cultural" a 18 personas de la Asociación MAMAKYAKU de la Vereda El Motilón. Capacitación a 13 personas de la Asociación CORMORAN en "Guianza Turística de Aventura Natural" en El Encano Centro.</t>
    </r>
  </si>
  <si>
    <t xml:space="preserve">PRODUCTOS: Plan Estratégico de Cooperación Internacional implementado: 
1. Recursos de cooperación internacional gestionados para proyectos del Municipio: $2.000.000.000.  Se han gestionado y hecho acompañamiento a la consecución de dos mil doscientos sesenta y nueve millones seiscientos treinta y ocho mil ciento veinte pesos $2.269´638.120. Para la ejecución de proyectos en la Secretaría de Educación, Secretaria de Desarrollo Comunitario, Dirección Administrativa de Juventud, Secretaría de Gobierno, Dirección de Género e Invipasto. 
2. Convenios o alianzas estratégicas suscritas:  Hasta la fecha se han realizado acercamientos con la Ciudad de Rosario Argentina, con el fin de firmar un acuerdo de hermanamiento en el tema de presupuestación participativa, ya se ha enviado la carta de intención y se continúan con las conversaciones. De igual modo, se han estrechado los lazos con la Ciudad de Bagé en Brasil y se pretende fortalecer las prácticas locales que nivel social y de urbanismo se refiere, con las experiencias que ellos tienen en el tema. De igual modo, se busca hacer un intercambio de experiencias entre Empopasto y el Departamento de Aguas de esa municipalidad. Independientemente, del hermanamiento que se busca firmar con Bagé está en estudio la posibilidad de que Pasto ingrese a la Red de Mercociudades, como un aliado estratégico y como una oportunidad de integración transfronteriza, de conocer y hacer parte de las políticas públicas de calidad y el proceso democrático de solidaridad entre los pueblos latino americanos y también como una oportunidad para abrir nuevos mercados. 
3. Delegaciones externas que visitan a Pasto: Hasta la fecha no se han realizado visitas internacionales gestionadas directamente por la oficina de Asuntos Internacionales, pero se ha apoyado en la organización de agenda de algunas que han tenido interés por Pasto: como la delegación de la Universidad de Alicante, delegado de cooperación de Israel. 
4. Ejemplares y/o CD`s de la Estrategia de Cooperación Internacional impresos: 1500. Se efectuó la impresión de 1.000 ejemplares de la Estrategia de Cooperación Internacional del Municipio de Pasto “Pasto Abierto al Mundo”. Con el apoyo técnico y financiero del programa Art – Redes del Programa de las Naciones Unidas para el Desarrollo PNUD, Empopasto, EMAS, Casa de Justicia. Documento que está siendo difundido a nivel local, nacional e internacional con el fin de aunar esfuerzos y de conseguir nuevos socios que apalanquen los proyectos priorizados por el Municipio en materia de Cooperación Internacional. 
5. Talleres de capacitación a funcionarios y comunidad implementados: Se coordinó una jornada de réplica y capacitación con la Subsecretaría de Talento Humano.
6. Agenda de gestión de cooperación internacional diseñada, implementada y con destinos identificados: 10. Se viene coordinando con diferentes organismos internacionales una agenda de gestión para la administracion municipal, con el fin de consolidar relaciones como lo realizado en el viaje al la ciudad de Rosario Argentina a traves de los funcionarios Dr. Luis Humberto Paz de la secretaria de desarrollo economico y la Dra. Maria Alejandra Pantoja de la oficina de Asuntos de Género y Equidad.
COMPONENTES: Profesional I: ($1.800.000 mes - 9 meses) – Se ha contratado un profesional por 9 meses, hasta el mes de diciembre.  Técnico: ($700.000 mes - 7 meses). La contratación del técnico se ha hecho hasta el mes de noviembre. Publicación de impresos y/o CD´s: ($4.840.000) – La Oficina de Asuntos Internacionales, efectuó el pago de 4.840.000, por concepto de impresión de la Estrategia de Cooperación Internacional. Eventos y logística atención a delegaciones extranjeras y capacitación a funcionarios ($2.700.000). Se ha celebrado contrato con la Panadería y Pastelería la Espiga, por un valor de $700.000,oo con el fin de tener servicio de refrigerios para la capacitación. Se celebró contrato con la Corporación Club Colombia, por un valor de $2.000.000,oo, con el fin de atender a delegaciones internacionales, y atención a cooperantes. Adquisición computador, elementos de oficina y correspondencia internacional ($1.360.000). Se han comprado dos sillas ergonómicas como dotación de la oficina de Asuntos Internacionales, por valor de $632.200,oo. SEGUNDO AJUSTE PROYECTO - MAYO 6 DE 2009.
</t>
  </si>
  <si>
    <t>Se formulará e implementará 1 Plan Estratégico de Cooperación Internacional</t>
  </si>
  <si>
    <t>Plan Estratégico de Cooperación Internacional implementado</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</si>
  <si>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</si>
  <si>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</si>
  <si>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</si>
  <si>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</si>
  <si>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</si>
  <si>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</si>
  <si>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</si>
  <si>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</si>
  <si>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</si>
  <si>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</si>
  <si>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</si>
  <si>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</si>
  <si>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</si>
  <si>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Oficina de Relaciones Internacionales.</t>
  </si>
  <si>
    <t>1 año</t>
  </si>
  <si>
    <t>Dra. María Fernanda Zapata - Oficina de Relaciones Internacionales.</t>
  </si>
  <si>
    <t>FORMATO 4A</t>
  </si>
  <si>
    <t>AREAS INVOLUCRADAS (1)</t>
  </si>
  <si>
    <t>META CUATRIENIO PLAN DE DESARROLLO (2)</t>
  </si>
  <si>
    <t>SEGUIMIENTO (4)</t>
  </si>
  <si>
    <t>AVANCE</t>
  </si>
  <si>
    <t>ACCIONES CORRECTIVAS. (6)</t>
  </si>
  <si>
    <t>ACTIVIDADES 
(AVANCE META 2008)</t>
  </si>
  <si>
    <t>% DE AVANCE EN EL TIEMPO (4)</t>
  </si>
  <si>
    <t>% DE AVANCE DE LA ACTIVIDAD (5)</t>
  </si>
  <si>
    <r>
      <t>PROGRAMA</t>
    </r>
    <r>
      <rPr>
        <sz val="10"/>
        <rFont val="Arial"/>
        <family val="0"/>
      </rPr>
      <t>: Pasto productivo e innovador.</t>
    </r>
  </si>
  <si>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</si>
  <si>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</si>
  <si>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</si>
  <si>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</si>
  <si>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</si>
  <si>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</si>
  <si>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</si>
  <si>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</si>
  <si>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</si>
  <si>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</si>
  <si>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</si>
  <si>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Observaciones de viabilidad</t>
  </si>
  <si>
    <t>Pasto productivo e innovador</t>
  </si>
  <si>
    <t>Implementación de la estrategia de Cooperación Internacional del Municipio de Pasto.</t>
  </si>
  <si>
    <t>Oficina de Asuntos Internacionales.</t>
  </si>
  <si>
    <t>Secretaría de Agricultura.</t>
  </si>
  <si>
    <t xml:space="preserve">Se gestionará el desembolso de $5.000 millones en créditos para MIPYMES. </t>
  </si>
  <si>
    <t>Millones de pesos de créditos para MIPYMES desembolsados.</t>
  </si>
  <si>
    <t>SGP</t>
  </si>
  <si>
    <t>Dra María Elena Rosero. Secretaría de Agricultura.</t>
  </si>
  <si>
    <t>Se mejorará en un 50% los índices de productividad de al menos 200  pequeños productores rurales y urbanos.</t>
  </si>
  <si>
    <t>Pequeños productores que mejoran los índices de productividad.</t>
  </si>
  <si>
    <t>Porcentaje de mejoramiento del índice de productividad de pequeños productores rurales y urbanos focalizados.</t>
  </si>
  <si>
    <t>Se identificará y fortalecerá 3 nuevas cadenas productivas.</t>
  </si>
  <si>
    <t>Cadenas productivas  identificadas, creadas y fortalecidas.</t>
  </si>
  <si>
    <t>Se implementará 6 iniciativas piloto para la transformación e innovación en la producción rural, que incorporen nuevas tecnologías y buenas prácticas agrícolas.</t>
  </si>
  <si>
    <t>Iniciativas piloto implementadas para la transformación e innovación en la producción rural, que incorporen nuevas tecnologías y buenas prácticas agrícolas.</t>
  </si>
  <si>
    <t xml:space="preserve">Se gestionará la creación de 1 fondo de reactivación agropecuaria municipal. </t>
  </si>
  <si>
    <t>Fondo de reactivación agrícola municipal gestionado.</t>
  </si>
  <si>
    <t>Se apoyará y realizará 4 eventos de promoción, comercialización y mercadeo de la producción municipal</t>
  </si>
  <si>
    <t>Eventos de promoción, comercialización y mercadeo apoyados y realizados.</t>
  </si>
  <si>
    <t>Se fortalecerá los procesos de asociatividad, organización socioempresarial y asesoría técnica de 2.300 productores del sector rural.</t>
  </si>
  <si>
    <t>Productores del sector rural fortalecidos en su asociatividad, organización socioempresarial y mejoramiento tecnológico.</t>
  </si>
  <si>
    <t>Se gestionará 3  proyectos para la generación de distritos de riego en el área rural.</t>
  </si>
  <si>
    <t>Proyectos de distritos de riego gestionados.</t>
  </si>
  <si>
    <r>
      <t>MEDIOS DE VERIFICACION</t>
    </r>
    <r>
      <rPr>
        <sz val="10"/>
        <rFont val="Arial"/>
        <family val="0"/>
      </rPr>
      <t xml:space="preserve">: Informes mensuales en archivo, en medios físico y magnético, listado de beneficiarios, por monto y linea financiada.  Informe final de profesional. 
</t>
    </r>
    <r>
      <rPr>
        <b/>
        <sz val="10"/>
        <rFont val="Arial"/>
        <family val="0"/>
      </rPr>
      <t>RESULTADOS</t>
    </r>
    <r>
      <rPr>
        <sz val="10"/>
        <rFont val="Arial"/>
        <family val="0"/>
      </rPr>
      <t xml:space="preserve">:  $609 millones de pesos con 93 usuarios, en las líneas Finagro y AIS, en coordinación con el Banco Agrario, a través de 15 jornadas de crédito sobre los corregimientos del municipio.  Créditos básicos destinados a producción de ganado bovino, trucha, cuyes, papa, mora. </t>
    </r>
  </si>
  <si>
    <r>
      <t>MEDIOS DE VERIFICACION</t>
    </r>
    <r>
      <rPr>
        <sz val="10"/>
        <rFont val="Arial"/>
        <family val="0"/>
      </rPr>
      <t xml:space="preserve">: Registros en carpeta por asociación y productor, de visitas a finca y registro fotográfico de avances.  Informes finales de profesionales, con registros, listados de usuarios, listado de actividades por mes y usuario, medios visuales y magnético. </t>
    </r>
    <r>
      <rPr>
        <b/>
        <sz val="10"/>
        <rFont val="Arial"/>
        <family val="0"/>
      </rPr>
      <t>RESULTADOS</t>
    </r>
    <r>
      <rPr>
        <sz val="10"/>
        <rFont val="Arial"/>
        <family val="0"/>
      </rPr>
      <t>:  75 productores que vienen adoptado nuevas tecnologías de base, en los diferentes corregimientos del municipio, en las líneas de cuyes, ganadería bovina, papa criolla, café y hortalizas, mora, porcinos y trucha.</t>
    </r>
  </si>
  <si>
    <r>
      <t>MEDIOS DE VERIFICACION</t>
    </r>
    <r>
      <rPr>
        <sz val="10"/>
        <rFont val="Arial"/>
        <family val="0"/>
      </rPr>
      <t xml:space="preserve">: Registros en carpeta por productor de visitas a finca y registro fotográfico de avances.  Informes de profesionales, con registros, listados de usuarios, actividades, medios visuales. </t>
    </r>
    <r>
      <rPr>
        <b/>
        <sz val="10"/>
        <rFont val="Arial"/>
        <family val="0"/>
      </rPr>
      <t>RESULTADOS</t>
    </r>
    <r>
      <rPr>
        <sz val="10"/>
        <rFont val="Arial"/>
        <family val="0"/>
      </rPr>
      <t>:  se viene adelantando acciones para el incremento en la productividad de 70 fincas de agricultores de los corregimientos del Encano, Catambuco, San Fernando, Gualmatán, La Caldera, Jongovito, Cabrera, La Laguna,Santa Bárbara, en las líneas de papa criolla, Hortalizas (brócoli), trucha, cuyes.  El incremento se medirá con producción lograda a fín de año, según ciclo productivo y de producción animal</t>
    </r>
  </si>
  <si>
    <r>
      <t>MEDIOS DE VERIFICACION</t>
    </r>
    <r>
      <rPr>
        <sz val="10"/>
        <rFont val="Arial"/>
        <family val="0"/>
      </rPr>
      <t xml:space="preserve">: Documentos de avance en conformación,  con organizaciones campesinas.  Actas de reuniones con los diferentes sectores productivos.  </t>
    </r>
    <r>
      <rPr>
        <b/>
        <sz val="10"/>
        <rFont val="Arial"/>
        <family val="0"/>
      </rPr>
      <t>RESULTADOS</t>
    </r>
    <r>
      <rPr>
        <sz val="10"/>
        <rFont val="Arial"/>
        <family val="0"/>
      </rPr>
      <t>:  Gestión de la cadena productiva del cuy, reuniones en todos los corregimientos del municipio, socialización con productores, socialización en otros municipios del departamento, levantamiento de fichas y diagnóstico productivo por asociación, avances en la cadena lactea en evaluación de actividades, la cadena píscicola conjuntamente con Entidades públicas   y privadas se están desarrollando acciones para la conformación y la cadena hortofrutícola y de turismo.</t>
    </r>
  </si>
  <si>
    <r>
      <t>MEDIOS DE VERIFICACION</t>
    </r>
    <r>
      <rPr>
        <sz val="10"/>
        <rFont val="Arial"/>
        <family val="2"/>
      </rPr>
      <t xml:space="preserve">: Registro de actividades de contratistas en ingenieria agroindustrial, listados de usuarios, procesos adelantados en 4 corregimietnos del municipio.  </t>
    </r>
    <r>
      <rPr>
        <b/>
        <sz val="10"/>
        <rFont val="Arial"/>
        <family val="2"/>
      </rPr>
      <t>RESULTADOS</t>
    </r>
    <r>
      <rPr>
        <sz val="10"/>
        <rFont val="Arial"/>
        <family val="2"/>
      </rPr>
      <t>:  Se ha iniciado el proceso de capacitación en 2 procesos productivos para transformación de cárnicos y lacteos con organizaciones campesinas</t>
    </r>
  </si>
  <si>
    <r>
      <t>MEDIOS DE VERIFICACION</t>
    </r>
    <r>
      <rPr>
        <sz val="10"/>
        <rFont val="Arial"/>
        <family val="0"/>
      </rPr>
      <t xml:space="preserve">: Documentos de los  acuerdos, reglamento, exposición de motivos, oficios de revisión jurídica, actas de reuniones en gobernación . </t>
    </r>
    <r>
      <rPr>
        <b/>
        <sz val="10"/>
        <rFont val="Arial"/>
        <family val="0"/>
      </rPr>
      <t>RESULTADOS</t>
    </r>
    <r>
      <rPr>
        <sz val="10"/>
        <rFont val="Arial"/>
        <family val="0"/>
      </rPr>
      <t xml:space="preserve">: </t>
    </r>
    <r>
      <rPr>
        <sz val="10"/>
        <rFont val="Arial"/>
        <family val="2"/>
      </rPr>
      <t>Se realizo y firmó el convenio entre Municipio, Fondo Regional de Garantias y Banco Agrario, con cubrimiento de 6.300 millones de pesos</t>
    </r>
    <r>
      <rPr>
        <sz val="10"/>
        <color indexed="10"/>
        <rFont val="Arial"/>
        <family val="2"/>
      </rPr>
      <t>.</t>
    </r>
    <r>
      <rPr>
        <sz val="10"/>
        <rFont val="Arial"/>
        <family val="0"/>
      </rPr>
      <t xml:space="preserve">  </t>
    </r>
  </si>
  <si>
    <r>
      <t>MEDIOS DE VERIFICACION</t>
    </r>
    <r>
      <rPr>
        <sz val="10"/>
        <rFont val="Arial"/>
        <family val="0"/>
      </rPr>
      <t xml:space="preserve">: actas  y oficios de coordinación con organizaciones, Programación de activiades                      </t>
    </r>
    <r>
      <rPr>
        <b/>
        <sz val="10"/>
        <rFont val="Arial"/>
        <family val="0"/>
      </rPr>
      <t>RESULTADOS</t>
    </r>
    <r>
      <rPr>
        <sz val="10"/>
        <rFont val="Arial"/>
        <family val="0"/>
      </rPr>
      <t xml:space="preserve">:  2 Propuestas de realización de eventos corregimentales para  comercialización con valor agregado de los productos típicos de la región a realizarse entre meses junio y julio (feria  del maiz en el Corregimiento de Genoy y la feria del cuy en La Laguna). otros eventos programados en corregimientos de Gualmatán y el Encano a desarrollarse en el segundo semestre del año, </t>
    </r>
    <r>
      <rPr>
        <sz val="10"/>
        <color indexed="10"/>
        <rFont val="Arial"/>
        <family val="2"/>
      </rPr>
      <t xml:space="preserve">. </t>
    </r>
  </si>
  <si>
    <r>
      <t>MEDIOS DE VERIFICACION</t>
    </r>
    <r>
      <rPr>
        <sz val="10"/>
        <rFont val="Arial"/>
        <family val="0"/>
      </rPr>
      <t xml:space="preserve">: Registros en carpeta por  asociación, cuadros estadísticos, resumen de actividades mensual, registro base de dartos Atase de la UMATA, visitas a finca.  </t>
    </r>
    <r>
      <rPr>
        <b/>
        <sz val="10"/>
        <rFont val="Arial"/>
        <family val="0"/>
      </rPr>
      <t>RESULTADOS</t>
    </r>
    <r>
      <rPr>
        <sz val="10"/>
        <rFont val="Arial"/>
        <family val="0"/>
      </rPr>
      <t>:  1.300 productores atendidos a la fecha por el servicio de asistencia técnica, sobre los 17 corregimientos, con 174 organizaciones inscritas, con atención directa de 120 asociaciones y 4 cooperativas.  visitas personalizadas a finca, con promoción y atención de las líneas de producción de cuyes, ganado bovino, porcinos, truchas, especies menores en la parte pecuaria y papa, hortalizas, café/fique, mora, cebolla en la parte agrícola.  Canales de comercialización establecidos con empresas  regionales para papa, brócoli, trucha.</t>
    </r>
  </si>
  <si>
    <r>
      <t>MEDIOS DE VERIFICACIÓN</t>
    </r>
    <r>
      <rPr>
        <sz val="10"/>
        <rFont val="Arial"/>
        <family val="2"/>
      </rPr>
      <t xml:space="preserve">: Proyecto presentado ante Planeación Municipal, se posee Certificado de Disponibilidad Presupuestal para su cofinanciación  </t>
    </r>
    <r>
      <rPr>
        <b/>
        <sz val="10"/>
        <rFont val="Arial"/>
        <family val="2"/>
      </rPr>
      <t>RESULTADOS</t>
    </r>
    <r>
      <rPr>
        <sz val="10"/>
        <rFont val="Arial"/>
        <family val="2"/>
      </rPr>
      <t xml:space="preserve">: Se tiene formulado un proyecto de distrito de riego en el corregimiento de La Caldera para ser presentado en la próxima convocatoria del INCODER. </t>
    </r>
  </si>
  <si>
    <t>Se fortalecerá 20 iniciativas empresariales de MIPYMES con base tecnológica con el apoyo del Banco de Oportunidades e instituciones del Gobierno Nacional</t>
  </si>
  <si>
    <t xml:space="preserve">Iniciativas empresariales de MIPYMES con base tecnológica fortalecidas. </t>
  </si>
  <si>
    <t>SGP - Recursos propios.</t>
  </si>
  <si>
    <t>Se apoyará y fortalecerá a 50 iniciativas empresariales de grupos asociativos, gremios y  productores urbanos y rurales</t>
  </si>
  <si>
    <t>Iniciativas empresariales de grupos asociativos, gremios y productores apoyadas.</t>
  </si>
  <si>
    <t>Se diseñará, editará y publicará 12 documentos relacionados con el  turismo del Municipio de Pasto</t>
  </si>
  <si>
    <t>Documentos turísticos publicados.</t>
  </si>
  <si>
    <t>Se apoyará y fortalecerá 2 centros de formación empresarial para jóvenes, madres cabeza de familia, desplazados, madres adolescentes y población vulnerable del Municipio de Pasto.</t>
  </si>
  <si>
    <t>Centros de formación empresarial fortalecidos.</t>
  </si>
  <si>
    <t>Se apoyará y consolidará los procesos y acciones realizadas por la Agencia de Desarrollo Local, Parque Soft, Incubadora de Empresas, Centro de Atención Empresarial – CAE y Centros de Inteligencia de Mercados, como entidades promotoras del desarrollo, inversión y cooperación.</t>
  </si>
  <si>
    <t>Instituciones promotoras del desarrollo, inversión, cooperación, promoción y gestión empresarial apoyadas.</t>
  </si>
  <si>
    <t>Se creará el Fondo Local para el Emprendimiento.</t>
  </si>
  <si>
    <t>Fondo Local para el Emprendimiento creado</t>
  </si>
  <si>
    <t>Se gestionará  y apoyará la creación de una iniciativa de Banca Solidaria Local.</t>
  </si>
  <si>
    <t>Iniciativa de banca solidaria  local gestionada y apoyada</t>
  </si>
  <si>
    <t xml:space="preserve">Se creará y operará el observatorio del empleo y un sistema de información de cuentas económicas municipales. </t>
  </si>
  <si>
    <t>Observatorio del empleo operando.</t>
  </si>
  <si>
    <t>Sistema de Información de cuentas económicas municipales operando.</t>
  </si>
  <si>
    <t>Se acompañará la formulación, aprobación y aplicación de la Ley Galeras que fomente la inversión en la región</t>
  </si>
  <si>
    <t>Acompañamiento para la formulación, aprobación y aplicación de la Ley Galeras que fomente la inversión en la región realizado.</t>
  </si>
  <si>
    <t>Se apoyará y fortalecerá la comercialización y mercadeo de la producción artesanal y de manufacturas.</t>
  </si>
  <si>
    <t>Empresas productoras o unidades productivas apoyadas en su comercialización y mercadeo.</t>
  </si>
  <si>
    <t>Se formulará concertadamente los Planes Exportador y de Turismo para la gestión y promoción del Municipio de Pasto, en  articulación con los sectores público, privado, gremial, solidario y comunitario.</t>
  </si>
  <si>
    <t xml:space="preserve">Plan Exportador formulado concertadamente. </t>
  </si>
  <si>
    <t xml:space="preserve">Plan de turismo formulado concertadamente. </t>
  </si>
  <si>
    <t>Se formulará y se pondrá en marcha 1 proyecto de iniciativa comunitaria  relacionado con el turismo ecológico, gastronómico, cultural  y patrimonial en el Municipio de Pasto.</t>
  </si>
  <si>
    <t>Porcentaje de avance en la implementación del proyecto.</t>
  </si>
  <si>
    <t>Secretaría de Productividad y competitividad</t>
  </si>
  <si>
    <t>Dr. Luís Humberto Paz Secretario de Productividad y competitividad.</t>
  </si>
  <si>
    <t>Secretaría de Agricultura - Secretaría de Desarrollo Económico y competitividad</t>
  </si>
  <si>
    <r>
      <t>MEDIOS DE VERIFICACION</t>
    </r>
    <r>
      <rPr>
        <sz val="10"/>
        <rFont val="Arial"/>
        <family val="2"/>
      </rPr>
      <t xml:space="preserve">:
</t>
    </r>
    <r>
      <rPr>
        <b/>
        <sz val="10"/>
        <rFont val="Arial"/>
        <family val="2"/>
      </rPr>
      <t>RESULTADOS</t>
    </r>
    <r>
      <rPr>
        <sz val="10"/>
        <rFont val="Arial"/>
        <family val="2"/>
      </rPr>
      <t>:Se tiene programado para el segundo semestre la creación de dicho Fondo en articulación con SENA y COOMEVA</t>
    </r>
  </si>
  <si>
    <r>
      <t>MEDIOS DE VERIFICACION</t>
    </r>
    <r>
      <rPr>
        <sz val="10"/>
        <rFont val="Arial"/>
        <family val="2"/>
      </rPr>
      <t xml:space="preserve">: 
</t>
    </r>
    <r>
      <rPr>
        <b/>
        <sz val="10"/>
        <rFont val="Arial"/>
        <family val="2"/>
      </rPr>
      <t>RESULTADOS</t>
    </r>
    <r>
      <rPr>
        <sz val="10"/>
        <rFont val="Arial"/>
        <family val="2"/>
      </rPr>
      <t>:  Está programado para el segundo semestre sujeto a la disponibilidad de recursos económicos</t>
    </r>
  </si>
  <si>
    <r>
      <t>MEDIOS DE VERIFICACION</t>
    </r>
    <r>
      <rPr>
        <sz val="10"/>
        <rFont val="Arial"/>
        <family val="2"/>
      </rPr>
      <t xml:space="preserve">: Documento
</t>
    </r>
    <r>
      <rPr>
        <b/>
        <sz val="10"/>
        <rFont val="Arial"/>
        <family val="2"/>
      </rPr>
      <t>RESULTADOS</t>
    </r>
    <r>
      <rPr>
        <sz val="10"/>
        <rFont val="Arial"/>
        <family val="2"/>
      </rPr>
      <t>: Ley presentada al Gobierno Nacional</t>
    </r>
  </si>
  <si>
    <t>ACTIVIDADES 
(AVANCE PROGRAMADO PARA EL AÑO  2009)  (3)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</si>
</sst>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s>
  <fonts count="39">
    <font>
      <sz val="10"/>
      <name val="Arial"/>
      <family val="0"/>
    </font>
    <font>
      <u val="single"/>
      <sz val="10"/>
      <color indexed="12"/>
      <name val="Arial"/>
      <family val="0"/>
    </font>
    <font>
      <u val="single"/>
      <sz val="10"/>
      <color indexed="36"/>
      <name val="Arial"/>
      <family val="0"/>
    </font>
    <font>
      <sz val="9"/>
      <name val="Arial"/>
      <family val="2"/>
    </font>
    <font>
      <sz val="12"/>
      <name val="Arial"/>
      <family val="2"/>
    </font>
    <font>
      <b/>
      <sz val="10"/>
      <name val="Arial"/>
      <family val="2"/>
    </font>
    <font>
      <sz val="8"/>
      <name val="Arial"/>
      <family val="0"/>
    </font>
    <font>
      <b/>
      <sz val="12"/>
      <name val="Arial"/>
      <family val="0"/>
    </font>
    <font>
      <b/>
      <sz val="8"/>
      <name val="Arial"/>
      <family val="2"/>
    </font>
    <font>
      <b/>
      <sz val="8"/>
      <name val="Tahoma"/>
      <family val="0"/>
    </font>
    <font>
      <sz val="8"/>
      <name val="Tahoma"/>
      <family val="0"/>
    </font>
    <font>
      <sz val="11"/>
      <name val="Tahoma"/>
      <family val="2"/>
    </font>
    <font>
      <b/>
      <sz val="12"/>
      <name val="Tahoma"/>
      <family val="2"/>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color indexed="10"/>
      <name val="Tahoma"/>
      <family val="2"/>
    </font>
    <font>
      <b/>
      <sz val="9"/>
      <color indexed="10"/>
      <name val="Tahoma"/>
      <family val="2"/>
    </font>
    <font>
      <sz val="7"/>
      <color indexed="5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style="medium"/>
    </border>
    <border>
      <left style="thin"/>
      <right style="thin"/>
      <top>
        <color indexed="63"/>
      </top>
      <bottom style="thin"/>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2" borderId="0" applyNumberFormat="0" applyBorder="0" applyAlignment="0" applyProtection="0"/>
    <xf numFmtId="0" fontId="21" fillId="0" borderId="0">
      <alignment/>
      <protection/>
    </xf>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0">
    <xf numFmtId="0" fontId="0" fillId="0" borderId="0" xfId="0"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Alignment="1">
      <alignment horizontal="justify" vertical="center"/>
    </xf>
    <xf numFmtId="1" fontId="0" fillId="0" borderId="0" xfId="0" applyNumberFormat="1" applyAlignment="1">
      <alignment horizontal="center" vertical="center"/>
    </xf>
    <xf numFmtId="0" fontId="15" fillId="0" borderId="0" xfId="0" applyFont="1" applyAlignment="1">
      <alignment horizontal="justify" vertical="center"/>
    </xf>
    <xf numFmtId="0" fontId="0" fillId="0" borderId="0" xfId="0" applyAlignment="1">
      <alignment horizontal="center" vertical="center"/>
    </xf>
    <xf numFmtId="10" fontId="0" fillId="0" borderId="0" xfId="55" applyNumberFormat="1" applyFont="1" applyAlignment="1">
      <alignment horizontal="center" vertical="center"/>
    </xf>
    <xf numFmtId="0" fontId="16" fillId="24" borderId="13" xfId="0" applyFont="1" applyFill="1" applyBorder="1" applyAlignment="1">
      <alignment horizontal="center" vertical="center" wrapText="1"/>
    </xf>
    <xf numFmtId="1" fontId="16" fillId="24" borderId="13" xfId="0" applyNumberFormat="1" applyFont="1" applyFill="1" applyBorder="1" applyAlignment="1">
      <alignment horizontal="center" vertical="center" wrapText="1"/>
    </xf>
    <xf numFmtId="0" fontId="16" fillId="24" borderId="13" xfId="0" applyFont="1" applyFill="1" applyBorder="1" applyAlignment="1">
      <alignment horizontal="justify" vertical="center" wrapText="1"/>
    </xf>
    <xf numFmtId="10" fontId="16" fillId="24" borderId="13" xfId="55" applyNumberFormat="1" applyFont="1" applyFill="1" applyBorder="1" applyAlignment="1">
      <alignment horizontal="center" vertical="center" wrapText="1"/>
    </xf>
    <xf numFmtId="0" fontId="17" fillId="0" borderId="14" xfId="0" applyFont="1" applyBorder="1" applyAlignment="1">
      <alignment horizontal="justify" vertical="center" wrapText="1"/>
    </xf>
    <xf numFmtId="14" fontId="17" fillId="0" borderId="14" xfId="0" applyNumberFormat="1" applyFont="1" applyBorder="1" applyAlignment="1">
      <alignment horizontal="center" vertical="center" wrapText="1"/>
    </xf>
    <xf numFmtId="14" fontId="17" fillId="7" borderId="14" xfId="0" applyNumberFormat="1" applyFont="1" applyFill="1" applyBorder="1" applyAlignment="1">
      <alignment horizontal="center" vertical="center" wrapText="1"/>
    </xf>
    <xf numFmtId="3" fontId="17" fillId="0" borderId="14" xfId="0" applyNumberFormat="1" applyFont="1" applyBorder="1" applyAlignment="1">
      <alignment horizontal="center" vertical="center" wrapText="1"/>
    </xf>
    <xf numFmtId="10" fontId="17" fillId="7" borderId="14" xfId="55" applyNumberFormat="1" applyFont="1" applyFill="1" applyBorder="1" applyAlignment="1">
      <alignment horizontal="center" vertical="center" wrapText="1"/>
    </xf>
    <xf numFmtId="0" fontId="17" fillId="25" borderId="14" xfId="0" applyFont="1" applyFill="1" applyBorder="1" applyAlignment="1">
      <alignment horizontal="justify" vertical="center" wrapText="1"/>
    </xf>
    <xf numFmtId="0" fontId="17" fillId="0" borderId="14" xfId="0" applyFont="1" applyBorder="1" applyAlignment="1">
      <alignment horizontal="justify" vertical="center" wrapText="1"/>
    </xf>
    <xf numFmtId="1" fontId="20" fillId="0" borderId="14" xfId="0" applyNumberFormat="1"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1" fontId="17" fillId="0" borderId="14" xfId="0" applyNumberFormat="1" applyFont="1" applyBorder="1" applyAlignment="1">
      <alignment horizontal="center" vertical="center" wrapText="1"/>
    </xf>
    <xf numFmtId="3" fontId="17" fillId="7" borderId="14" xfId="0" applyNumberFormat="1" applyFont="1" applyFill="1" applyBorder="1" applyAlignment="1">
      <alignment horizontal="center" vertical="center" wrapText="1"/>
    </xf>
    <xf numFmtId="0" fontId="0" fillId="0" borderId="18" xfId="0" applyFont="1" applyFill="1" applyBorder="1" applyAlignment="1">
      <alignment horizontal="justify" vertical="center" wrapText="1"/>
    </xf>
    <xf numFmtId="3" fontId="0" fillId="0" borderId="18"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justify" vertical="center" wrapText="1"/>
    </xf>
    <xf numFmtId="3" fontId="0" fillId="0" borderId="20" xfId="0" applyNumberFormat="1" applyFont="1" applyFill="1" applyBorder="1" applyAlignment="1">
      <alignment horizontal="center" vertical="center"/>
    </xf>
    <xf numFmtId="0" fontId="0" fillId="0" borderId="17" xfId="0" applyFont="1" applyFill="1" applyBorder="1" applyAlignment="1">
      <alignment horizontal="justify" vertical="center" wrapText="1"/>
    </xf>
    <xf numFmtId="0" fontId="5" fillId="0" borderId="20" xfId="0" applyFont="1" applyFill="1" applyBorder="1" applyAlignment="1">
      <alignment horizontal="justify" vertical="center" wrapText="1"/>
    </xf>
    <xf numFmtId="9" fontId="4" fillId="0" borderId="20" xfId="0" applyNumberFormat="1" applyFont="1" applyFill="1" applyBorder="1" applyAlignment="1">
      <alignment horizontal="center" vertical="center" wrapText="1"/>
    </xf>
    <xf numFmtId="0" fontId="5" fillId="0" borderId="2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0" fillId="0" borderId="18"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0" xfId="0" applyFont="1" applyFill="1" applyBorder="1" applyAlignment="1">
      <alignment horizontal="center" vertical="center" wrapText="1"/>
    </xf>
    <xf numFmtId="9" fontId="0" fillId="0" borderId="17" xfId="55" applyFont="1" applyFill="1" applyBorder="1" applyAlignment="1">
      <alignment horizontal="center" vertical="center"/>
    </xf>
    <xf numFmtId="0" fontId="0" fillId="0" borderId="21" xfId="0" applyFont="1" applyFill="1" applyBorder="1" applyAlignment="1">
      <alignment horizontal="justify" vertical="center" wrapText="1"/>
    </xf>
    <xf numFmtId="0" fontId="0" fillId="0" borderId="0" xfId="0" applyFill="1" applyAlignment="1">
      <alignment/>
    </xf>
    <xf numFmtId="0" fontId="0" fillId="0" borderId="0" xfId="0" applyFill="1" applyAlignment="1">
      <alignment horizontal="center"/>
    </xf>
    <xf numFmtId="0" fontId="5" fillId="0" borderId="0" xfId="0" applyFont="1" applyFill="1" applyAlignment="1">
      <alignment horizontal="left"/>
    </xf>
    <xf numFmtId="0" fontId="8"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0" fillId="0" borderId="0" xfId="0" applyFill="1" applyAlignment="1">
      <alignment horizontal="left"/>
    </xf>
    <xf numFmtId="0" fontId="5" fillId="0" borderId="0" xfId="0" applyFont="1" applyFill="1" applyAlignment="1">
      <alignment/>
    </xf>
    <xf numFmtId="0" fontId="3" fillId="0" borderId="0" xfId="0" applyFont="1" applyFill="1" applyAlignment="1">
      <alignment wrapText="1"/>
    </xf>
    <xf numFmtId="3" fontId="0" fillId="0" borderId="0" xfId="0" applyNumberFormat="1" applyFill="1" applyAlignment="1">
      <alignment/>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5"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5" fillId="0" borderId="26" xfId="0" applyFont="1" applyFill="1" applyBorder="1" applyAlignment="1">
      <alignment horizontal="justify" vertical="center" wrapText="1"/>
    </xf>
    <xf numFmtId="0" fontId="0" fillId="0" borderId="27" xfId="0" applyFill="1" applyBorder="1" applyAlignment="1">
      <alignment horizontal="center" vertical="center"/>
    </xf>
    <xf numFmtId="0" fontId="0" fillId="0" borderId="21"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justify" vertical="center" wrapText="1"/>
    </xf>
    <xf numFmtId="0" fontId="0" fillId="0" borderId="2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5" fillId="0" borderId="0" xfId="0" applyFont="1" applyFill="1" applyAlignment="1">
      <alignment horizontal="left"/>
    </xf>
    <xf numFmtId="0" fontId="7" fillId="0" borderId="0" xfId="0" applyFont="1" applyFill="1" applyAlignment="1">
      <alignment horizontal="center" vertical="center" wrapText="1"/>
    </xf>
    <xf numFmtId="3" fontId="8" fillId="0" borderId="27" xfId="0" applyNumberFormat="1" applyFont="1" applyFill="1" applyBorder="1" applyAlignment="1">
      <alignment horizontal="center" vertical="center" wrapText="1"/>
    </xf>
    <xf numFmtId="3" fontId="8" fillId="0" borderId="28"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9" fontId="4" fillId="0" borderId="29" xfId="0" applyNumberFormat="1" applyFont="1" applyFill="1" applyBorder="1" applyAlignment="1">
      <alignment horizontal="center" vertical="center" wrapText="1"/>
    </xf>
    <xf numFmtId="9" fontId="4" fillId="0" borderId="30"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0" fontId="8" fillId="0" borderId="18" xfId="0" applyFont="1" applyFill="1" applyBorder="1" applyAlignment="1">
      <alignment horizontal="center"/>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3" fontId="0" fillId="0" borderId="3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0" fillId="0" borderId="18" xfId="0" applyFill="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5" fillId="0" borderId="11" xfId="0" applyFont="1" applyFill="1" applyBorder="1" applyAlignment="1">
      <alignment horizontal="justify" vertical="center" wrapText="1"/>
    </xf>
    <xf numFmtId="0" fontId="0" fillId="0" borderId="26"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5"/>
  <sheetViews>
    <sheetView zoomScale="70" zoomScaleNormal="70" zoomScalePageLayoutView="0" workbookViewId="0" topLeftCell="A25">
      <selection activeCell="D14" sqref="D14"/>
    </sheetView>
  </sheetViews>
  <sheetFormatPr defaultColWidth="11.421875" defaultRowHeight="12.75"/>
  <cols>
    <col min="1" max="1" width="4.00390625" style="42" bestFit="1" customWidth="1"/>
    <col min="2" max="2" width="21.28125" style="42" customWidth="1"/>
    <col min="3" max="3" width="34.8515625" style="42" customWidth="1"/>
    <col min="4" max="4" width="24.421875" style="42" customWidth="1"/>
    <col min="5" max="5" width="14.7109375" style="42" customWidth="1"/>
    <col min="6" max="6" width="12.421875" style="42" customWidth="1"/>
    <col min="7" max="7" width="19.140625" style="42" customWidth="1"/>
    <col min="8" max="8" width="15.28125" style="42" customWidth="1"/>
    <col min="9" max="16384" width="11.421875" style="42" customWidth="1"/>
  </cols>
  <sheetData>
    <row r="1" spans="1:8" ht="15.75">
      <c r="A1" s="69" t="s">
        <v>36</v>
      </c>
      <c r="B1" s="69"/>
      <c r="C1" s="69"/>
      <c r="D1" s="69"/>
      <c r="E1" s="69"/>
      <c r="F1" s="69"/>
      <c r="G1" s="69"/>
      <c r="H1" s="69"/>
    </row>
    <row r="2" spans="1:8" ht="15.75">
      <c r="A2" s="69" t="s">
        <v>37</v>
      </c>
      <c r="B2" s="69"/>
      <c r="C2" s="69"/>
      <c r="D2" s="69"/>
      <c r="E2" s="69"/>
      <c r="F2" s="69"/>
      <c r="G2" s="69"/>
      <c r="H2" s="69"/>
    </row>
    <row r="3" spans="2:8" ht="12.75">
      <c r="B3" s="43"/>
      <c r="C3" s="43"/>
      <c r="D3" s="43"/>
      <c r="E3" s="43"/>
      <c r="F3" s="43"/>
      <c r="G3" s="43"/>
      <c r="H3" s="43"/>
    </row>
    <row r="4" spans="1:8" ht="12.75">
      <c r="A4" s="68" t="s">
        <v>38</v>
      </c>
      <c r="B4" s="68"/>
      <c r="C4" s="68"/>
      <c r="D4" s="44"/>
      <c r="E4" s="44"/>
      <c r="F4" s="51"/>
      <c r="G4" s="43"/>
      <c r="H4" s="43"/>
    </row>
    <row r="5" spans="1:8" ht="12.75">
      <c r="A5" s="68" t="s">
        <v>39</v>
      </c>
      <c r="B5" s="68"/>
      <c r="C5" s="68"/>
      <c r="D5" s="44"/>
      <c r="E5" s="44"/>
      <c r="F5" s="44"/>
      <c r="G5" s="43"/>
      <c r="H5" s="43"/>
    </row>
    <row r="6" spans="1:8" ht="12.75">
      <c r="A6" s="68" t="s">
        <v>61</v>
      </c>
      <c r="B6" s="68"/>
      <c r="C6" s="68"/>
      <c r="D6" s="52"/>
      <c r="E6" s="44" t="s">
        <v>40</v>
      </c>
      <c r="F6" s="52"/>
      <c r="G6" s="53"/>
      <c r="H6" s="44"/>
    </row>
    <row r="7" spans="4:8" ht="13.5" thickBot="1">
      <c r="D7" s="54"/>
      <c r="F7" s="55"/>
      <c r="H7" s="54"/>
    </row>
    <row r="8" spans="1:8" ht="57" thickBot="1">
      <c r="A8" s="1" t="s">
        <v>41</v>
      </c>
      <c r="B8" s="2" t="s">
        <v>42</v>
      </c>
      <c r="C8" s="2" t="s">
        <v>43</v>
      </c>
      <c r="D8" s="3" t="s">
        <v>44</v>
      </c>
      <c r="E8" s="2" t="s">
        <v>45</v>
      </c>
      <c r="F8" s="2" t="s">
        <v>46</v>
      </c>
      <c r="G8" s="2" t="s">
        <v>47</v>
      </c>
      <c r="H8" s="4" t="s">
        <v>48</v>
      </c>
    </row>
    <row r="9" spans="1:8" ht="51">
      <c r="A9" s="22">
        <v>1</v>
      </c>
      <c r="B9" s="37" t="s">
        <v>49</v>
      </c>
      <c r="C9" s="27" t="s">
        <v>34</v>
      </c>
      <c r="D9" s="27" t="s">
        <v>35</v>
      </c>
      <c r="E9" s="28">
        <v>1</v>
      </c>
      <c r="F9" s="37" t="s">
        <v>1</v>
      </c>
      <c r="G9" s="37" t="s">
        <v>51</v>
      </c>
      <c r="H9" s="60" t="s">
        <v>50</v>
      </c>
    </row>
    <row r="10" spans="1:8" ht="38.25">
      <c r="A10" s="29">
        <v>2</v>
      </c>
      <c r="B10" s="64" t="s">
        <v>77</v>
      </c>
      <c r="C10" s="30" t="s">
        <v>78</v>
      </c>
      <c r="D10" s="30" t="s">
        <v>79</v>
      </c>
      <c r="E10" s="31">
        <v>1250</v>
      </c>
      <c r="F10" s="64" t="s">
        <v>80</v>
      </c>
      <c r="G10" s="64" t="s">
        <v>81</v>
      </c>
      <c r="H10" s="66" t="s">
        <v>50</v>
      </c>
    </row>
    <row r="11" spans="1:8" ht="38.25">
      <c r="A11" s="62">
        <v>3</v>
      </c>
      <c r="B11" s="64"/>
      <c r="C11" s="63" t="s">
        <v>82</v>
      </c>
      <c r="D11" s="30" t="s">
        <v>83</v>
      </c>
      <c r="E11" s="31">
        <v>50</v>
      </c>
      <c r="F11" s="64"/>
      <c r="G11" s="64"/>
      <c r="H11" s="66"/>
    </row>
    <row r="12" spans="1:8" ht="63.75">
      <c r="A12" s="62"/>
      <c r="B12" s="64"/>
      <c r="C12" s="63"/>
      <c r="D12" s="30" t="s">
        <v>84</v>
      </c>
      <c r="E12" s="31">
        <v>20</v>
      </c>
      <c r="F12" s="64"/>
      <c r="G12" s="64"/>
      <c r="H12" s="66"/>
    </row>
    <row r="13" spans="1:8" ht="38.25">
      <c r="A13" s="29">
        <v>4</v>
      </c>
      <c r="B13" s="64"/>
      <c r="C13" s="30" t="s">
        <v>85</v>
      </c>
      <c r="D13" s="30" t="s">
        <v>86</v>
      </c>
      <c r="E13" s="31">
        <v>2</v>
      </c>
      <c r="F13" s="64"/>
      <c r="G13" s="64"/>
      <c r="H13" s="66"/>
    </row>
    <row r="14" spans="1:8" ht="89.25">
      <c r="A14" s="29">
        <v>5</v>
      </c>
      <c r="B14" s="64"/>
      <c r="C14" s="30" t="s">
        <v>87</v>
      </c>
      <c r="D14" s="30" t="s">
        <v>88</v>
      </c>
      <c r="E14" s="31">
        <v>2</v>
      </c>
      <c r="F14" s="64"/>
      <c r="G14" s="64"/>
      <c r="H14" s="66"/>
    </row>
    <row r="15" spans="1:8" ht="38.25">
      <c r="A15" s="29">
        <v>6</v>
      </c>
      <c r="B15" s="64"/>
      <c r="C15" s="30" t="s">
        <v>89</v>
      </c>
      <c r="D15" s="30" t="s">
        <v>90</v>
      </c>
      <c r="E15" s="31">
        <v>1</v>
      </c>
      <c r="F15" s="64"/>
      <c r="G15" s="64"/>
      <c r="H15" s="66"/>
    </row>
    <row r="16" spans="1:8" ht="51">
      <c r="A16" s="29">
        <v>7</v>
      </c>
      <c r="B16" s="64"/>
      <c r="C16" s="30" t="s">
        <v>91</v>
      </c>
      <c r="D16" s="30" t="s">
        <v>92</v>
      </c>
      <c r="E16" s="31">
        <v>2</v>
      </c>
      <c r="F16" s="64"/>
      <c r="G16" s="64"/>
      <c r="H16" s="66"/>
    </row>
    <row r="17" spans="1:8" ht="63.75">
      <c r="A17" s="29">
        <v>8</v>
      </c>
      <c r="B17" s="64"/>
      <c r="C17" s="30" t="s">
        <v>93</v>
      </c>
      <c r="D17" s="30" t="s">
        <v>94</v>
      </c>
      <c r="E17" s="31">
        <v>1800</v>
      </c>
      <c r="F17" s="64"/>
      <c r="G17" s="64"/>
      <c r="H17" s="66"/>
    </row>
    <row r="18" spans="1:8" ht="38.25">
      <c r="A18" s="29">
        <v>9</v>
      </c>
      <c r="B18" s="64"/>
      <c r="C18" s="30" t="s">
        <v>95</v>
      </c>
      <c r="D18" s="30" t="s">
        <v>96</v>
      </c>
      <c r="E18" s="31">
        <v>1</v>
      </c>
      <c r="F18" s="64"/>
      <c r="G18" s="64"/>
      <c r="H18" s="66"/>
    </row>
    <row r="19" spans="1:8" ht="51">
      <c r="A19" s="29">
        <v>10</v>
      </c>
      <c r="B19" s="64" t="s">
        <v>8</v>
      </c>
      <c r="C19" s="30" t="s">
        <v>9</v>
      </c>
      <c r="D19" s="30" t="s">
        <v>10</v>
      </c>
      <c r="E19" s="31">
        <v>1</v>
      </c>
      <c r="F19" s="56"/>
      <c r="G19" s="64" t="s">
        <v>13</v>
      </c>
      <c r="H19" s="61"/>
    </row>
    <row r="20" spans="1:8" ht="63.75">
      <c r="A20" s="29">
        <v>11</v>
      </c>
      <c r="B20" s="64"/>
      <c r="C20" s="30" t="s">
        <v>11</v>
      </c>
      <c r="D20" s="30" t="s">
        <v>12</v>
      </c>
      <c r="E20" s="31">
        <v>0.5</v>
      </c>
      <c r="F20" s="56"/>
      <c r="G20" s="64"/>
      <c r="H20" s="61"/>
    </row>
    <row r="21" spans="1:8" ht="63.75">
      <c r="A21" s="29">
        <v>12</v>
      </c>
      <c r="B21" s="64" t="s">
        <v>133</v>
      </c>
      <c r="C21" s="30" t="s">
        <v>106</v>
      </c>
      <c r="D21" s="30" t="s">
        <v>107</v>
      </c>
      <c r="E21" s="31">
        <v>5</v>
      </c>
      <c r="F21" s="64" t="s">
        <v>108</v>
      </c>
      <c r="G21" s="64" t="s">
        <v>134</v>
      </c>
      <c r="H21" s="66" t="s">
        <v>50</v>
      </c>
    </row>
    <row r="22" spans="1:8" ht="38.25">
      <c r="A22" s="29">
        <v>13</v>
      </c>
      <c r="B22" s="64"/>
      <c r="C22" s="30" t="s">
        <v>78</v>
      </c>
      <c r="D22" s="30" t="s">
        <v>79</v>
      </c>
      <c r="E22" s="31">
        <v>1000</v>
      </c>
      <c r="F22" s="64"/>
      <c r="G22" s="64"/>
      <c r="H22" s="66"/>
    </row>
    <row r="23" spans="1:8" ht="51">
      <c r="A23" s="29">
        <v>14</v>
      </c>
      <c r="B23" s="64"/>
      <c r="C23" s="30" t="s">
        <v>109</v>
      </c>
      <c r="D23" s="30" t="s">
        <v>110</v>
      </c>
      <c r="E23" s="31">
        <v>10</v>
      </c>
      <c r="F23" s="64"/>
      <c r="G23" s="64"/>
      <c r="H23" s="66"/>
    </row>
    <row r="24" spans="1:8" ht="38.25">
      <c r="A24" s="29">
        <v>15</v>
      </c>
      <c r="B24" s="64"/>
      <c r="C24" s="30" t="s">
        <v>111</v>
      </c>
      <c r="D24" s="30" t="s">
        <v>112</v>
      </c>
      <c r="E24" s="31">
        <v>3</v>
      </c>
      <c r="F24" s="64"/>
      <c r="G24" s="64"/>
      <c r="H24" s="66"/>
    </row>
    <row r="25" spans="1:8" ht="63.75">
      <c r="A25" s="29">
        <v>16</v>
      </c>
      <c r="B25" s="64"/>
      <c r="C25" s="30" t="s">
        <v>113</v>
      </c>
      <c r="D25" s="30" t="s">
        <v>114</v>
      </c>
      <c r="E25" s="31">
        <v>2</v>
      </c>
      <c r="F25" s="64"/>
      <c r="G25" s="64"/>
      <c r="H25" s="66"/>
    </row>
    <row r="26" spans="1:8" ht="102">
      <c r="A26" s="29">
        <v>17</v>
      </c>
      <c r="B26" s="64"/>
      <c r="C26" s="30" t="s">
        <v>115</v>
      </c>
      <c r="D26" s="30" t="s">
        <v>116</v>
      </c>
      <c r="E26" s="31">
        <v>3</v>
      </c>
      <c r="F26" s="64"/>
      <c r="G26" s="64"/>
      <c r="H26" s="66"/>
    </row>
    <row r="27" spans="1:8" ht="25.5">
      <c r="A27" s="29">
        <v>18</v>
      </c>
      <c r="B27" s="64"/>
      <c r="C27" s="30" t="s">
        <v>117</v>
      </c>
      <c r="D27" s="30" t="s">
        <v>118</v>
      </c>
      <c r="E27" s="31">
        <v>1</v>
      </c>
      <c r="F27" s="64"/>
      <c r="G27" s="64"/>
      <c r="H27" s="66"/>
    </row>
    <row r="28" spans="1:8" ht="25.5">
      <c r="A28" s="29">
        <v>19</v>
      </c>
      <c r="B28" s="64"/>
      <c r="C28" s="30" t="s">
        <v>119</v>
      </c>
      <c r="D28" s="30" t="s">
        <v>120</v>
      </c>
      <c r="E28" s="31">
        <v>1</v>
      </c>
      <c r="F28" s="64"/>
      <c r="G28" s="64"/>
      <c r="H28" s="66"/>
    </row>
    <row r="29" spans="1:8" ht="25.5">
      <c r="A29" s="62">
        <v>20</v>
      </c>
      <c r="B29" s="64"/>
      <c r="C29" s="63" t="s">
        <v>121</v>
      </c>
      <c r="D29" s="30" t="s">
        <v>122</v>
      </c>
      <c r="E29" s="31">
        <v>1</v>
      </c>
      <c r="F29" s="64"/>
      <c r="G29" s="64"/>
      <c r="H29" s="66"/>
    </row>
    <row r="30" spans="1:8" ht="38.25">
      <c r="A30" s="62"/>
      <c r="B30" s="64"/>
      <c r="C30" s="63"/>
      <c r="D30" s="30" t="s">
        <v>123</v>
      </c>
      <c r="E30" s="31">
        <v>1</v>
      </c>
      <c r="F30" s="64"/>
      <c r="G30" s="64"/>
      <c r="H30" s="66"/>
    </row>
    <row r="31" spans="1:8" ht="76.5">
      <c r="A31" s="29">
        <v>21</v>
      </c>
      <c r="B31" s="64"/>
      <c r="C31" s="30" t="s">
        <v>124</v>
      </c>
      <c r="D31" s="30" t="s">
        <v>125</v>
      </c>
      <c r="E31" s="31">
        <v>1</v>
      </c>
      <c r="F31" s="64"/>
      <c r="G31" s="64"/>
      <c r="H31" s="66"/>
    </row>
    <row r="32" spans="1:8" ht="63.75">
      <c r="A32" s="29">
        <v>22</v>
      </c>
      <c r="B32" s="64"/>
      <c r="C32" s="30" t="s">
        <v>126</v>
      </c>
      <c r="D32" s="30" t="s">
        <v>127</v>
      </c>
      <c r="E32" s="31">
        <v>50</v>
      </c>
      <c r="F32" s="64"/>
      <c r="G32" s="64"/>
      <c r="H32" s="66"/>
    </row>
    <row r="33" spans="1:8" ht="25.5">
      <c r="A33" s="62">
        <v>23</v>
      </c>
      <c r="B33" s="64"/>
      <c r="C33" s="63" t="s">
        <v>128</v>
      </c>
      <c r="D33" s="30" t="s">
        <v>129</v>
      </c>
      <c r="E33" s="31">
        <v>1</v>
      </c>
      <c r="F33" s="64"/>
      <c r="G33" s="64"/>
      <c r="H33" s="66"/>
    </row>
    <row r="34" spans="1:8" ht="25.5">
      <c r="A34" s="62"/>
      <c r="B34" s="64"/>
      <c r="C34" s="63"/>
      <c r="D34" s="39" t="s">
        <v>130</v>
      </c>
      <c r="E34" s="31">
        <v>1</v>
      </c>
      <c r="F34" s="64"/>
      <c r="G34" s="64"/>
      <c r="H34" s="66"/>
    </row>
    <row r="35" spans="1:8" ht="64.5" thickBot="1">
      <c r="A35" s="23">
        <v>24</v>
      </c>
      <c r="B35" s="65"/>
      <c r="C35" s="32" t="s">
        <v>131</v>
      </c>
      <c r="D35" s="38" t="s">
        <v>132</v>
      </c>
      <c r="E35" s="40">
        <v>0.5</v>
      </c>
      <c r="F35" s="65"/>
      <c r="G35" s="65"/>
      <c r="H35" s="67"/>
    </row>
  </sheetData>
  <sheetProtection/>
  <mergeCells count="21">
    <mergeCell ref="A1:H1"/>
    <mergeCell ref="A2:H2"/>
    <mergeCell ref="A4:C4"/>
    <mergeCell ref="A6:C6"/>
    <mergeCell ref="A5:C5"/>
    <mergeCell ref="B10:B18"/>
    <mergeCell ref="F10:F18"/>
    <mergeCell ref="G10:G18"/>
    <mergeCell ref="F21:F35"/>
    <mergeCell ref="G21:G35"/>
    <mergeCell ref="H21:H35"/>
    <mergeCell ref="A11:A12"/>
    <mergeCell ref="C11:C12"/>
    <mergeCell ref="H10:H18"/>
    <mergeCell ref="B19:B20"/>
    <mergeCell ref="G19:G20"/>
    <mergeCell ref="A29:A30"/>
    <mergeCell ref="C29:C30"/>
    <mergeCell ref="A33:A34"/>
    <mergeCell ref="C33:C34"/>
    <mergeCell ref="B21:B35"/>
  </mergeCells>
  <printOptions horizontalCentered="1"/>
  <pageMargins left="0.2755905511811024" right="0.7874015748031497" top="0.984251968503937" bottom="0.2" header="0" footer="0"/>
  <pageSetup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I37"/>
  <sheetViews>
    <sheetView tabSelected="1" view="pageBreakPreview" zoomScale="60" zoomScaleNormal="85" zoomScalePageLayoutView="0" workbookViewId="0" topLeftCell="A1">
      <selection activeCell="F12" sqref="F12"/>
    </sheetView>
  </sheetViews>
  <sheetFormatPr defaultColWidth="11.421875" defaultRowHeight="12.75"/>
  <cols>
    <col min="1" max="1" width="3.8515625" style="42" customWidth="1"/>
    <col min="2" max="2" width="15.421875" style="42" customWidth="1"/>
    <col min="3" max="3" width="23.57421875" style="42" customWidth="1"/>
    <col min="4" max="4" width="27.8515625" style="42" customWidth="1"/>
    <col min="5" max="5" width="19.421875" style="42" customWidth="1"/>
    <col min="6" max="6" width="53.00390625" style="42" customWidth="1"/>
    <col min="7" max="8" width="11.421875" style="42" customWidth="1"/>
    <col min="9" max="9" width="15.140625" style="42" customWidth="1"/>
    <col min="10" max="16384" width="11.421875" style="42" customWidth="1"/>
  </cols>
  <sheetData>
    <row r="1" spans="1:9" ht="15.75">
      <c r="A1" s="69" t="s">
        <v>52</v>
      </c>
      <c r="B1" s="69"/>
      <c r="C1" s="69"/>
      <c r="D1" s="69"/>
      <c r="E1" s="69"/>
      <c r="F1" s="69"/>
      <c r="G1" s="69"/>
      <c r="H1" s="69"/>
      <c r="I1" s="69"/>
    </row>
    <row r="2" spans="1:9" ht="15.75">
      <c r="A2" s="69" t="s">
        <v>37</v>
      </c>
      <c r="B2" s="69"/>
      <c r="C2" s="69"/>
      <c r="D2" s="69"/>
      <c r="E2" s="69"/>
      <c r="F2" s="69"/>
      <c r="G2" s="69"/>
      <c r="H2" s="69"/>
      <c r="I2" s="69"/>
    </row>
    <row r="3" spans="2:8" ht="12.75">
      <c r="B3" s="43"/>
      <c r="C3" s="43"/>
      <c r="D3" s="43"/>
      <c r="E3" s="43"/>
      <c r="F3" s="43"/>
      <c r="G3" s="43"/>
      <c r="H3" s="43"/>
    </row>
    <row r="4" spans="1:8" ht="12.75">
      <c r="A4" s="68" t="s">
        <v>38</v>
      </c>
      <c r="B4" s="68"/>
      <c r="C4" s="68"/>
      <c r="D4" s="44"/>
      <c r="E4" s="44"/>
      <c r="F4" s="51"/>
      <c r="G4" s="43"/>
      <c r="H4" s="43"/>
    </row>
    <row r="5" spans="1:8" ht="12.75">
      <c r="A5" s="68" t="s">
        <v>39</v>
      </c>
      <c r="B5" s="68"/>
      <c r="C5" s="68"/>
      <c r="D5" s="68"/>
      <c r="E5" s="44"/>
      <c r="F5" s="44"/>
      <c r="G5" s="43"/>
      <c r="H5" s="43"/>
    </row>
    <row r="6" spans="1:8" ht="12.75">
      <c r="A6" s="68" t="s">
        <v>61</v>
      </c>
      <c r="B6" s="68"/>
      <c r="C6" s="68"/>
      <c r="D6" s="52"/>
      <c r="E6" s="53"/>
      <c r="F6" s="44" t="s">
        <v>40</v>
      </c>
      <c r="H6" s="44"/>
    </row>
    <row r="7" spans="4:8" ht="13.5" thickBot="1">
      <c r="D7" s="54"/>
      <c r="F7" s="55"/>
      <c r="H7" s="54"/>
    </row>
    <row r="8" spans="1:9" ht="12.75">
      <c r="A8" s="72" t="s">
        <v>41</v>
      </c>
      <c r="B8" s="48" t="s">
        <v>53</v>
      </c>
      <c r="C8" s="46" t="s">
        <v>54</v>
      </c>
      <c r="D8" s="50" t="str">
        <f>'[1]4'!D8</f>
        <v>INDICADORES CLAVES DE RENDIMIENTO</v>
      </c>
      <c r="E8" s="46" t="s">
        <v>139</v>
      </c>
      <c r="F8" s="48" t="s">
        <v>55</v>
      </c>
      <c r="G8" s="77" t="s">
        <v>56</v>
      </c>
      <c r="H8" s="77"/>
      <c r="I8" s="70" t="s">
        <v>57</v>
      </c>
    </row>
    <row r="9" spans="1:9" ht="57" thickBot="1">
      <c r="A9" s="45"/>
      <c r="B9" s="49"/>
      <c r="C9" s="47"/>
      <c r="D9" s="47"/>
      <c r="E9" s="47" t="s">
        <v>58</v>
      </c>
      <c r="F9" s="49"/>
      <c r="G9" s="58" t="s">
        <v>59</v>
      </c>
      <c r="H9" s="58" t="s">
        <v>60</v>
      </c>
      <c r="I9" s="71"/>
    </row>
    <row r="10" spans="1:9" ht="293.25">
      <c r="A10" s="82">
        <v>1</v>
      </c>
      <c r="B10" s="85" t="s">
        <v>76</v>
      </c>
      <c r="C10" s="78" t="s">
        <v>34</v>
      </c>
      <c r="D10" s="78" t="s">
        <v>35</v>
      </c>
      <c r="E10" s="83">
        <v>1</v>
      </c>
      <c r="F10" s="88" t="s">
        <v>20</v>
      </c>
      <c r="G10" s="73">
        <v>0.5</v>
      </c>
      <c r="H10" s="75">
        <v>0.5</v>
      </c>
      <c r="I10" s="80"/>
    </row>
    <row r="11" spans="1:9" ht="178.5">
      <c r="A11" s="62"/>
      <c r="B11" s="64"/>
      <c r="C11" s="79"/>
      <c r="D11" s="79"/>
      <c r="E11" s="84"/>
      <c r="F11" s="89" t="s">
        <v>0</v>
      </c>
      <c r="G11" s="74"/>
      <c r="H11" s="76"/>
      <c r="I11" s="81"/>
    </row>
    <row r="12" spans="1:9" ht="114.75">
      <c r="A12" s="29">
        <v>2</v>
      </c>
      <c r="B12" s="64"/>
      <c r="C12" s="30" t="s">
        <v>78</v>
      </c>
      <c r="D12" s="30" t="s">
        <v>79</v>
      </c>
      <c r="E12" s="31">
        <v>1250</v>
      </c>
      <c r="F12" s="59" t="s">
        <v>97</v>
      </c>
      <c r="G12" s="34">
        <v>0.5</v>
      </c>
      <c r="H12" s="34">
        <f>609/1250</f>
        <v>0.4872</v>
      </c>
      <c r="I12" s="41"/>
    </row>
    <row r="13" spans="1:9" ht="114.75">
      <c r="A13" s="62">
        <v>3</v>
      </c>
      <c r="B13" s="64"/>
      <c r="C13" s="63" t="s">
        <v>82</v>
      </c>
      <c r="D13" s="30" t="s">
        <v>83</v>
      </c>
      <c r="E13" s="31">
        <v>50</v>
      </c>
      <c r="F13" s="33" t="s">
        <v>98</v>
      </c>
      <c r="G13" s="34">
        <v>0.5</v>
      </c>
      <c r="H13" s="34">
        <v>0.35</v>
      </c>
      <c r="I13" s="41"/>
    </row>
    <row r="14" spans="1:9" ht="153">
      <c r="A14" s="62"/>
      <c r="B14" s="64"/>
      <c r="C14" s="63"/>
      <c r="D14" s="30" t="s">
        <v>84</v>
      </c>
      <c r="E14" s="31">
        <v>20</v>
      </c>
      <c r="F14" s="33" t="s">
        <v>99</v>
      </c>
      <c r="G14" s="34">
        <v>0.5</v>
      </c>
      <c r="H14" s="34">
        <v>0.4</v>
      </c>
      <c r="I14" s="41"/>
    </row>
    <row r="15" spans="1:9" ht="153">
      <c r="A15" s="29">
        <v>4</v>
      </c>
      <c r="B15" s="64"/>
      <c r="C15" s="30" t="s">
        <v>85</v>
      </c>
      <c r="D15" s="30" t="s">
        <v>86</v>
      </c>
      <c r="E15" s="31">
        <v>2</v>
      </c>
      <c r="F15" s="33" t="s">
        <v>100</v>
      </c>
      <c r="G15" s="34">
        <v>0.5</v>
      </c>
      <c r="H15" s="34">
        <v>0.5</v>
      </c>
      <c r="I15" s="41"/>
    </row>
    <row r="16" spans="1:9" ht="102">
      <c r="A16" s="29">
        <v>5</v>
      </c>
      <c r="B16" s="64"/>
      <c r="C16" s="30" t="s">
        <v>87</v>
      </c>
      <c r="D16" s="30" t="s">
        <v>88</v>
      </c>
      <c r="E16" s="31">
        <v>2</v>
      </c>
      <c r="F16" s="35" t="s">
        <v>101</v>
      </c>
      <c r="G16" s="34">
        <v>0.5</v>
      </c>
      <c r="H16" s="34">
        <v>0.45</v>
      </c>
      <c r="I16" s="41"/>
    </row>
    <row r="17" spans="1:9" ht="76.5">
      <c r="A17" s="29">
        <v>6</v>
      </c>
      <c r="B17" s="64"/>
      <c r="C17" s="30" t="s">
        <v>89</v>
      </c>
      <c r="D17" s="30" t="s">
        <v>90</v>
      </c>
      <c r="E17" s="31">
        <v>1</v>
      </c>
      <c r="F17" s="33" t="s">
        <v>102</v>
      </c>
      <c r="G17" s="34">
        <v>0.5</v>
      </c>
      <c r="H17" s="34">
        <v>0.5</v>
      </c>
      <c r="I17" s="41"/>
    </row>
    <row r="18" spans="1:9" ht="127.5">
      <c r="A18" s="29">
        <v>7</v>
      </c>
      <c r="B18" s="64"/>
      <c r="C18" s="30" t="s">
        <v>91</v>
      </c>
      <c r="D18" s="30" t="s">
        <v>92</v>
      </c>
      <c r="E18" s="31">
        <v>2</v>
      </c>
      <c r="F18" s="33" t="s">
        <v>103</v>
      </c>
      <c r="G18" s="34">
        <v>0.5</v>
      </c>
      <c r="H18" s="34">
        <v>0.4</v>
      </c>
      <c r="I18" s="41"/>
    </row>
    <row r="19" spans="1:9" ht="165.75">
      <c r="A19" s="29">
        <v>8</v>
      </c>
      <c r="B19" s="64"/>
      <c r="C19" s="30" t="s">
        <v>93</v>
      </c>
      <c r="D19" s="30" t="s">
        <v>94</v>
      </c>
      <c r="E19" s="31">
        <v>1800</v>
      </c>
      <c r="F19" s="33" t="s">
        <v>104</v>
      </c>
      <c r="G19" s="34">
        <v>0.5</v>
      </c>
      <c r="H19" s="34">
        <f>1300/1800</f>
        <v>0.7222222222222222</v>
      </c>
      <c r="I19" s="41"/>
    </row>
    <row r="20" spans="1:9" ht="76.5">
      <c r="A20" s="29">
        <v>9</v>
      </c>
      <c r="B20" s="64"/>
      <c r="C20" s="30" t="s">
        <v>95</v>
      </c>
      <c r="D20" s="30" t="s">
        <v>96</v>
      </c>
      <c r="E20" s="31">
        <v>1</v>
      </c>
      <c r="F20" s="35" t="s">
        <v>105</v>
      </c>
      <c r="G20" s="34">
        <v>0.5</v>
      </c>
      <c r="H20" s="34">
        <v>0.1</v>
      </c>
      <c r="I20" s="41"/>
    </row>
    <row r="21" spans="1:9" ht="114.75">
      <c r="A21" s="29">
        <v>10</v>
      </c>
      <c r="B21" s="64" t="s">
        <v>8</v>
      </c>
      <c r="C21" s="30" t="s">
        <v>9</v>
      </c>
      <c r="D21" s="30" t="s">
        <v>10</v>
      </c>
      <c r="E21" s="31">
        <v>1</v>
      </c>
      <c r="F21" s="35" t="s">
        <v>14</v>
      </c>
      <c r="G21" s="34">
        <v>0.5</v>
      </c>
      <c r="H21" s="34">
        <v>1</v>
      </c>
      <c r="I21" s="41"/>
    </row>
    <row r="22" spans="1:9" ht="229.5">
      <c r="A22" s="29">
        <v>11</v>
      </c>
      <c r="B22" s="64"/>
      <c r="C22" s="30" t="s">
        <v>11</v>
      </c>
      <c r="D22" s="30" t="s">
        <v>12</v>
      </c>
      <c r="E22" s="31">
        <v>1</v>
      </c>
      <c r="F22" s="35" t="s">
        <v>15</v>
      </c>
      <c r="G22" s="34">
        <v>0.5</v>
      </c>
      <c r="H22" s="34">
        <v>0.3</v>
      </c>
      <c r="I22" s="41"/>
    </row>
    <row r="23" spans="1:9" ht="165.75">
      <c r="A23" s="29">
        <v>12</v>
      </c>
      <c r="B23" s="64" t="s">
        <v>135</v>
      </c>
      <c r="C23" s="30" t="s">
        <v>106</v>
      </c>
      <c r="D23" s="30" t="s">
        <v>107</v>
      </c>
      <c r="E23" s="31">
        <v>5</v>
      </c>
      <c r="F23" s="35" t="s">
        <v>21</v>
      </c>
      <c r="G23" s="34">
        <v>0.5</v>
      </c>
      <c r="H23" s="34">
        <v>0.25</v>
      </c>
      <c r="I23" s="41"/>
    </row>
    <row r="24" spans="1:9" ht="127.5">
      <c r="A24" s="29">
        <v>13</v>
      </c>
      <c r="B24" s="64"/>
      <c r="C24" s="30" t="s">
        <v>78</v>
      </c>
      <c r="D24" s="30" t="s">
        <v>79</v>
      </c>
      <c r="E24" s="31">
        <v>1000</v>
      </c>
      <c r="F24" s="35" t="s">
        <v>22</v>
      </c>
      <c r="G24" s="34">
        <v>0.5</v>
      </c>
      <c r="H24" s="34">
        <v>0.25</v>
      </c>
      <c r="I24" s="41"/>
    </row>
    <row r="25" spans="1:9" ht="191.25">
      <c r="A25" s="29">
        <v>14</v>
      </c>
      <c r="B25" s="64"/>
      <c r="C25" s="30" t="s">
        <v>109</v>
      </c>
      <c r="D25" s="30" t="s">
        <v>110</v>
      </c>
      <c r="E25" s="31">
        <v>10</v>
      </c>
      <c r="F25" s="35" t="s">
        <v>23</v>
      </c>
      <c r="G25" s="34">
        <v>0.5</v>
      </c>
      <c r="H25" s="34">
        <v>0.35</v>
      </c>
      <c r="I25" s="41"/>
    </row>
    <row r="26" spans="1:9" ht="89.25">
      <c r="A26" s="29">
        <v>15</v>
      </c>
      <c r="B26" s="64"/>
      <c r="C26" s="30" t="s">
        <v>111</v>
      </c>
      <c r="D26" s="30" t="s">
        <v>112</v>
      </c>
      <c r="E26" s="31">
        <v>3</v>
      </c>
      <c r="F26" s="35" t="s">
        <v>24</v>
      </c>
      <c r="G26" s="34">
        <v>0.5</v>
      </c>
      <c r="H26" s="34">
        <v>0.3</v>
      </c>
      <c r="I26" s="41"/>
    </row>
    <row r="27" spans="1:9" ht="102">
      <c r="A27" s="29">
        <v>16</v>
      </c>
      <c r="B27" s="64"/>
      <c r="C27" s="30" t="s">
        <v>113</v>
      </c>
      <c r="D27" s="30" t="s">
        <v>114</v>
      </c>
      <c r="E27" s="31">
        <v>2</v>
      </c>
      <c r="F27" s="35" t="s">
        <v>25</v>
      </c>
      <c r="G27" s="34">
        <v>0.5</v>
      </c>
      <c r="H27" s="34">
        <v>0.6</v>
      </c>
      <c r="I27" s="41"/>
    </row>
    <row r="28" spans="1:9" ht="153">
      <c r="A28" s="29">
        <v>17</v>
      </c>
      <c r="B28" s="64"/>
      <c r="C28" s="30" t="s">
        <v>115</v>
      </c>
      <c r="D28" s="30" t="s">
        <v>116</v>
      </c>
      <c r="E28" s="31">
        <v>3</v>
      </c>
      <c r="F28" s="35" t="s">
        <v>26</v>
      </c>
      <c r="G28" s="34">
        <v>0.5</v>
      </c>
      <c r="H28" s="34">
        <v>0.33</v>
      </c>
      <c r="I28" s="41"/>
    </row>
    <row r="29" spans="1:9" ht="51">
      <c r="A29" s="29">
        <v>18</v>
      </c>
      <c r="B29" s="64"/>
      <c r="C29" s="30" t="s">
        <v>117</v>
      </c>
      <c r="D29" s="30" t="s">
        <v>118</v>
      </c>
      <c r="E29" s="31">
        <v>1</v>
      </c>
      <c r="F29" s="35" t="s">
        <v>136</v>
      </c>
      <c r="G29" s="34">
        <v>0.5</v>
      </c>
      <c r="H29" s="34">
        <v>0.1</v>
      </c>
      <c r="I29" s="41"/>
    </row>
    <row r="30" spans="1:9" ht="51">
      <c r="A30" s="29">
        <v>19</v>
      </c>
      <c r="B30" s="64"/>
      <c r="C30" s="30" t="s">
        <v>119</v>
      </c>
      <c r="D30" s="30" t="s">
        <v>120</v>
      </c>
      <c r="E30" s="31">
        <v>1</v>
      </c>
      <c r="F30" s="35" t="s">
        <v>27</v>
      </c>
      <c r="G30" s="34">
        <v>0.5</v>
      </c>
      <c r="H30" s="34">
        <v>0.1</v>
      </c>
      <c r="I30" s="41"/>
    </row>
    <row r="31" spans="1:9" ht="114.75">
      <c r="A31" s="62">
        <v>20</v>
      </c>
      <c r="B31" s="64"/>
      <c r="C31" s="63" t="s">
        <v>121</v>
      </c>
      <c r="D31" s="30" t="s">
        <v>122</v>
      </c>
      <c r="E31" s="31">
        <v>1</v>
      </c>
      <c r="F31" s="35" t="s">
        <v>28</v>
      </c>
      <c r="G31" s="34">
        <v>0.5</v>
      </c>
      <c r="H31" s="34">
        <v>0.4</v>
      </c>
      <c r="I31" s="41"/>
    </row>
    <row r="32" spans="1:9" ht="38.25">
      <c r="A32" s="62"/>
      <c r="B32" s="64"/>
      <c r="C32" s="63"/>
      <c r="D32" s="30" t="s">
        <v>123</v>
      </c>
      <c r="E32" s="31">
        <v>1</v>
      </c>
      <c r="F32" s="35" t="s">
        <v>137</v>
      </c>
      <c r="G32" s="34">
        <v>0.5</v>
      </c>
      <c r="H32" s="34">
        <v>0</v>
      </c>
      <c r="I32" s="41"/>
    </row>
    <row r="33" spans="1:9" ht="63.75">
      <c r="A33" s="29">
        <v>21</v>
      </c>
      <c r="B33" s="64"/>
      <c r="C33" s="30" t="s">
        <v>124</v>
      </c>
      <c r="D33" s="30" t="s">
        <v>125</v>
      </c>
      <c r="E33" s="31">
        <v>1</v>
      </c>
      <c r="F33" s="35" t="s">
        <v>138</v>
      </c>
      <c r="G33" s="34">
        <v>0.5</v>
      </c>
      <c r="H33" s="34">
        <v>1</v>
      </c>
      <c r="I33" s="41"/>
    </row>
    <row r="34" spans="1:9" ht="63.75">
      <c r="A34" s="29">
        <v>22</v>
      </c>
      <c r="B34" s="64"/>
      <c r="C34" s="30" t="s">
        <v>126</v>
      </c>
      <c r="D34" s="30" t="s">
        <v>127</v>
      </c>
      <c r="E34" s="31">
        <v>50</v>
      </c>
      <c r="F34" s="35" t="s">
        <v>29</v>
      </c>
      <c r="G34" s="34">
        <v>0.5</v>
      </c>
      <c r="H34" s="34">
        <v>0.1</v>
      </c>
      <c r="I34" s="41"/>
    </row>
    <row r="35" spans="1:9" ht="38.25">
      <c r="A35" s="62">
        <v>23</v>
      </c>
      <c r="B35" s="64"/>
      <c r="C35" s="63" t="s">
        <v>128</v>
      </c>
      <c r="D35" s="30" t="s">
        <v>129</v>
      </c>
      <c r="E35" s="31">
        <v>1</v>
      </c>
      <c r="F35" s="35" t="s">
        <v>30</v>
      </c>
      <c r="G35" s="34">
        <v>0.5</v>
      </c>
      <c r="H35" s="34">
        <v>0.1</v>
      </c>
      <c r="I35" s="41"/>
    </row>
    <row r="36" spans="1:9" ht="51">
      <c r="A36" s="62"/>
      <c r="B36" s="64"/>
      <c r="C36" s="63"/>
      <c r="D36" s="30" t="s">
        <v>130</v>
      </c>
      <c r="E36" s="31">
        <v>1</v>
      </c>
      <c r="F36" s="35" t="s">
        <v>31</v>
      </c>
      <c r="G36" s="34">
        <v>0.5</v>
      </c>
      <c r="H36" s="34">
        <v>0.1</v>
      </c>
      <c r="I36" s="41"/>
    </row>
    <row r="37" spans="1:9" ht="115.5" thickBot="1">
      <c r="A37" s="23">
        <v>24</v>
      </c>
      <c r="B37" s="65"/>
      <c r="C37" s="32" t="s">
        <v>131</v>
      </c>
      <c r="D37" s="32" t="s">
        <v>132</v>
      </c>
      <c r="E37" s="40">
        <v>0.5</v>
      </c>
      <c r="F37" s="36" t="s">
        <v>32</v>
      </c>
      <c r="G37" s="24">
        <v>0.5</v>
      </c>
      <c r="H37" s="24">
        <v>0.5</v>
      </c>
      <c r="I37" s="57"/>
    </row>
  </sheetData>
  <sheetProtection/>
  <mergeCells count="30">
    <mergeCell ref="D10:D11"/>
    <mergeCell ref="I10:I11"/>
    <mergeCell ref="A10:A11"/>
    <mergeCell ref="B21:B22"/>
    <mergeCell ref="E10:E11"/>
    <mergeCell ref="B12:B20"/>
    <mergeCell ref="A13:A14"/>
    <mergeCell ref="C13:C14"/>
    <mergeCell ref="B10:B11"/>
    <mergeCell ref="C10:C11"/>
    <mergeCell ref="G10:G11"/>
    <mergeCell ref="H10:H11"/>
    <mergeCell ref="F8:F9"/>
    <mergeCell ref="G8:H8"/>
    <mergeCell ref="I8:I9"/>
    <mergeCell ref="A8:A9"/>
    <mergeCell ref="E8:E9"/>
    <mergeCell ref="C8:C9"/>
    <mergeCell ref="B8:B9"/>
    <mergeCell ref="D8:D9"/>
    <mergeCell ref="A1:I1"/>
    <mergeCell ref="A2:I2"/>
    <mergeCell ref="A4:C4"/>
    <mergeCell ref="A6:C6"/>
    <mergeCell ref="A5:D5"/>
    <mergeCell ref="B23:B37"/>
    <mergeCell ref="A31:A32"/>
    <mergeCell ref="C31:C32"/>
    <mergeCell ref="A35:A36"/>
    <mergeCell ref="C35:C36"/>
  </mergeCells>
  <printOptions horizontalCentered="1"/>
  <pageMargins left="0.15748031496062992" right="0.15748031496062992" top="0.77" bottom="0.26" header="0" footer="0"/>
  <pageSetup horizontalDpi="600" verticalDpi="600" orientation="landscape" scale="75" r:id="rId3"/>
  <legacyDrawing r:id="rId2"/>
</worksheet>
</file>

<file path=xl/worksheets/sheet3.xml><?xml version="1.0" encoding="utf-8"?>
<worksheet xmlns="http://schemas.openxmlformats.org/spreadsheetml/2006/main" xmlns:r="http://schemas.openxmlformats.org/officeDocument/2006/relationships">
  <dimension ref="A1:J9"/>
  <sheetViews>
    <sheetView zoomScale="85" zoomScaleNormal="85" zoomScalePageLayoutView="0" workbookViewId="0" topLeftCell="A1">
      <selection activeCell="F8" sqref="F8"/>
    </sheetView>
  </sheetViews>
  <sheetFormatPr defaultColWidth="11.421875" defaultRowHeight="12.75"/>
  <cols>
    <col min="2" max="2" width="11.57421875" style="0" bestFit="1" customWidth="1"/>
    <col min="4" max="4" width="33.140625" style="0" customWidth="1"/>
    <col min="10" max="10" width="136.00390625" style="0" customWidth="1"/>
  </cols>
  <sheetData>
    <row r="1" spans="1:10" ht="21.75">
      <c r="A1" s="86" t="s">
        <v>62</v>
      </c>
      <c r="B1" s="86"/>
      <c r="C1" s="86"/>
      <c r="D1" s="86"/>
      <c r="E1" s="86"/>
      <c r="F1" s="86"/>
      <c r="G1" s="86"/>
      <c r="H1" s="86"/>
      <c r="I1" s="86"/>
      <c r="J1" s="86"/>
    </row>
    <row r="2" spans="1:10" ht="19.5">
      <c r="A2" s="87" t="s">
        <v>63</v>
      </c>
      <c r="B2" s="87"/>
      <c r="C2" s="87"/>
      <c r="D2" s="87"/>
      <c r="E2" s="87"/>
      <c r="F2" s="87"/>
      <c r="G2" s="87"/>
      <c r="H2" s="87"/>
      <c r="I2" s="87"/>
      <c r="J2" s="87"/>
    </row>
    <row r="3" spans="1:10" ht="13.5" thickBot="1">
      <c r="A3" s="5"/>
      <c r="B3" s="6"/>
      <c r="C3" s="7"/>
      <c r="D3" s="5"/>
      <c r="E3" s="8"/>
      <c r="F3" s="8"/>
      <c r="G3" s="8"/>
      <c r="H3" s="8"/>
      <c r="I3" s="9"/>
      <c r="J3" s="5"/>
    </row>
    <row r="4" spans="1:10" ht="48.75" thickBot="1">
      <c r="A4" s="10" t="s">
        <v>64</v>
      </c>
      <c r="B4" s="11" t="s">
        <v>65</v>
      </c>
      <c r="C4" s="12" t="s">
        <v>66</v>
      </c>
      <c r="D4" s="10" t="s">
        <v>67</v>
      </c>
      <c r="E4" s="10" t="s">
        <v>68</v>
      </c>
      <c r="F4" s="10" t="s">
        <v>69</v>
      </c>
      <c r="G4" s="10" t="s">
        <v>70</v>
      </c>
      <c r="H4" s="10" t="s">
        <v>71</v>
      </c>
      <c r="I4" s="13" t="s">
        <v>72</v>
      </c>
      <c r="J4" s="10" t="s">
        <v>73</v>
      </c>
    </row>
    <row r="5" spans="1:10" ht="409.5" thickBot="1">
      <c r="A5" s="14" t="s">
        <v>74</v>
      </c>
      <c r="B5" s="21">
        <v>2009520010036</v>
      </c>
      <c r="C5" s="20" t="s">
        <v>2</v>
      </c>
      <c r="D5" s="19" t="s">
        <v>75</v>
      </c>
      <c r="E5" s="15">
        <v>39835</v>
      </c>
      <c r="F5" s="16">
        <v>40178</v>
      </c>
      <c r="G5" s="17">
        <v>30000000</v>
      </c>
      <c r="H5" s="17">
        <v>30000000</v>
      </c>
      <c r="I5" s="18">
        <v>0.8</v>
      </c>
      <c r="J5" s="20" t="s">
        <v>33</v>
      </c>
    </row>
    <row r="6" spans="1:10" ht="409.5" thickBot="1">
      <c r="A6" s="14" t="s">
        <v>74</v>
      </c>
      <c r="B6" s="25">
        <v>2009520010036</v>
      </c>
      <c r="C6" s="14" t="s">
        <v>2</v>
      </c>
      <c r="D6" s="14" t="s">
        <v>75</v>
      </c>
      <c r="E6" s="15">
        <v>39835</v>
      </c>
      <c r="F6" s="16">
        <v>40178</v>
      </c>
      <c r="G6" s="17">
        <v>30000000</v>
      </c>
      <c r="H6" s="26">
        <v>30000000</v>
      </c>
      <c r="I6" s="18">
        <v>0.8</v>
      </c>
      <c r="J6" s="14" t="s">
        <v>33</v>
      </c>
    </row>
    <row r="7" spans="1:10" ht="48.75" thickBot="1">
      <c r="A7" s="14" t="s">
        <v>74</v>
      </c>
      <c r="B7" s="25">
        <v>2009520010083</v>
      </c>
      <c r="C7" s="14" t="s">
        <v>3</v>
      </c>
      <c r="D7" s="14" t="s">
        <v>4</v>
      </c>
      <c r="E7" s="15">
        <v>39864</v>
      </c>
      <c r="F7" s="16">
        <v>40178</v>
      </c>
      <c r="G7" s="17">
        <v>350000000</v>
      </c>
      <c r="H7" s="26">
        <v>336400000</v>
      </c>
      <c r="I7" s="18">
        <v>0.72</v>
      </c>
      <c r="J7" s="14" t="s">
        <v>5</v>
      </c>
    </row>
    <row r="8" spans="1:10" ht="84.75" thickBot="1">
      <c r="A8" s="14" t="s">
        <v>74</v>
      </c>
      <c r="B8" s="25">
        <v>2009520010101</v>
      </c>
      <c r="C8" s="14" t="s">
        <v>3</v>
      </c>
      <c r="D8" s="14" t="s">
        <v>6</v>
      </c>
      <c r="E8" s="15">
        <v>39919</v>
      </c>
      <c r="F8" s="16">
        <v>40178</v>
      </c>
      <c r="G8" s="17">
        <v>946218900</v>
      </c>
      <c r="H8" s="26">
        <v>0</v>
      </c>
      <c r="I8" s="18">
        <v>0</v>
      </c>
      <c r="J8" s="14" t="s">
        <v>7</v>
      </c>
    </row>
    <row r="9" spans="1:10" ht="72.75" thickBot="1">
      <c r="A9" s="14" t="s">
        <v>74</v>
      </c>
      <c r="B9" s="25">
        <v>2009520010001</v>
      </c>
      <c r="C9" s="14" t="s">
        <v>16</v>
      </c>
      <c r="D9" s="14" t="s">
        <v>17</v>
      </c>
      <c r="E9" s="15">
        <v>39812</v>
      </c>
      <c r="F9" s="16">
        <v>40178</v>
      </c>
      <c r="G9" s="17">
        <v>760000000</v>
      </c>
      <c r="H9" s="26">
        <v>658400000</v>
      </c>
      <c r="I9" s="18" t="s">
        <v>18</v>
      </c>
      <c r="J9" s="14" t="s">
        <v>19</v>
      </c>
    </row>
  </sheetData>
  <sheetProtection/>
  <mergeCells count="2">
    <mergeCell ref="A1:J1"/>
    <mergeCell ref="A2:J2"/>
  </mergeCells>
  <printOptions/>
  <pageMargins left="0.7480314960629921" right="0.7480314960629921" top="0.984251968503937" bottom="0.984251968503937" header="0" footer="0"/>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Presupuesto 2009</dc:title>
  <dc:subject>PPR 2009</dc:subject>
  <dc:creator>Nelson Hernán Rosero E.</dc:creator>
  <cp:keywords/>
  <dc:description/>
  <cp:lastModifiedBy>planeacion04</cp:lastModifiedBy>
  <cp:lastPrinted>2009-07-28T13:22:20Z</cp:lastPrinted>
  <dcterms:created xsi:type="dcterms:W3CDTF">2005-09-30T21:17:52Z</dcterms:created>
  <dcterms:modified xsi:type="dcterms:W3CDTF">2009-07-28T13:22:21Z</dcterms:modified>
  <cp:category/>
  <cp:version/>
  <cp:contentType/>
  <cp:contentStatus/>
</cp:coreProperties>
</file>