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9. GOBIERNO\ACTUALIZACION MARZO 28-2022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Hoja2" sheetId="2" r:id="rId2"/>
    <sheet name="Hoja1" sheetId="5" r:id="rId3"/>
  </sheets>
  <externalReferences>
    <externalReference r:id="rId4"/>
  </externalReferences>
  <definedNames>
    <definedName name="_xlnm._FilterDatabase" localSheetId="1" hidden="1">Hoja2!$A$9:$FC$797</definedName>
    <definedName name="dependencias">[1]param!$F$2:$F$34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8" i="2" l="1"/>
  <c r="AP630" i="2" l="1"/>
  <c r="Y639" i="2" l="1"/>
  <c r="Y645" i="2" l="1"/>
  <c r="Y652" i="2"/>
  <c r="Y650" i="2"/>
  <c r="Y291" i="2" l="1"/>
  <c r="AP616" i="2" l="1"/>
  <c r="AQ644" i="2" l="1"/>
  <c r="AQ639" i="2" l="1"/>
  <c r="Y302" i="2" l="1"/>
  <c r="Y301" i="2"/>
  <c r="Y300" i="2"/>
  <c r="Y299" i="2"/>
  <c r="Y298" i="2"/>
  <c r="Y297" i="2"/>
  <c r="Y296" i="2"/>
  <c r="Y295" i="2"/>
  <c r="Y294" i="2"/>
  <c r="Y293" i="2"/>
  <c r="Y292" i="2"/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<sst xmlns="http://schemas.openxmlformats.org/spreadsheetml/2006/main" count="9471" uniqueCount="2183">
  <si>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</si>
  <si>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</si>
  <si>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</si>
  <si>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</si>
  <si>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</si>
  <si>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</si>
  <si>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</si>
  <si>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</si>
  <si>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</si>
  <si>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</si>
  <si>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</si>
  <si>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</si>
  <si>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</si>
  <si>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</si>
  <si>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</si>
  <si>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</si>
  <si>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</si>
  <si>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</si>
  <si>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</si>
  <si>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</si>
  <si>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</si>
  <si>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</si>
  <si>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</si>
  <si>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</si>
  <si>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</si>
  <si>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</si>
  <si>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</si>
  <si>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</si>
  <si>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</si>
  <si>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</si>
  <si>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</si>
  <si>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</si>
  <si>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</si>
  <si>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</si>
  <si>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</si>
  <si>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</si>
  <si>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</si>
  <si>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</si>
  <si>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</si>
  <si>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</si>
  <si>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</si>
  <si>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</si>
  <si>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</si>
  <si>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</si>
  <si>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</si>
  <si>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</si>
  <si>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</si>
  <si>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</si>
  <si>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</si>
  <si>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</si>
  <si>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</si>
  <si>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</si>
  <si>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</si>
  <si>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</si>
  <si>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</si>
  <si>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</si>
  <si>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</si>
  <si>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</si>
  <si>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</si>
  <si>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</si>
  <si>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</si>
  <si>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</si>
  <si>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</si>
  <si>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</si>
  <si>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</si>
  <si>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</si>
  <si>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</si>
  <si>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</si>
  <si>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</si>
  <si>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</si>
  <si>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</si>
  <si>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</si>
  <si>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</si>
  <si>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</si>
  <si>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</si>
  <si>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</si>
  <si>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</si>
  <si>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</si>
  <si>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</si>
  <si>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</si>
  <si>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</si>
  <si>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</si>
  <si>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</si>
  <si>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</si>
  <si>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</si>
  <si>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</si>
  <si>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</si>
  <si>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</si>
  <si>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</si>
  <si>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</si>
  <si>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</si>
  <si>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</si>
  <si>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</si>
  <si>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</si>
  <si>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</si>
  <si>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</si>
  <si>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</si>
  <si>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</si>
  <si>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</si>
  <si>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</si>
  <si>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</si>
  <si>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</si>
  <si>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</si>
  <si>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</si>
  <si>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</si>
  <si>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</si>
  <si>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</si>
  <si>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</si>
  <si>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</si>
  <si>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</si>
  <si>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</si>
  <si>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</si>
  <si>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</si>
  <si>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</si>
  <si>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</si>
  <si>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</si>
  <si>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</si>
  <si>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</si>
  <si>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</si>
  <si>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</si>
  <si>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</si>
  <si>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</si>
  <si>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</si>
  <si>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</si>
  <si>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</si>
  <si>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</si>
  <si>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</si>
  <si>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</si>
  <si>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</si>
  <si>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</si>
  <si>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</si>
  <si>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</si>
  <si>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</si>
  <si>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</si>
  <si>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</si>
  <si>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</si>
  <si>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</si>
  <si>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</si>
  <si>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</si>
  <si>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</si>
  <si>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</si>
  <si>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</si>
  <si>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</si>
  <si>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</si>
  <si>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</si>
  <si>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</si>
  <si>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</si>
  <si>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</si>
  <si>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</si>
  <si>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</si>
  <si>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</si>
  <si>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</si>
  <si>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</si>
  <si>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</si>
  <si>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</si>
  <si>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</si>
  <si>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</si>
  <si>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</si>
  <si>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</si>
  <si>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</si>
  <si>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</si>
  <si>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</si>
  <si>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</si>
  <si>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</si>
  <si>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</si>
  <si>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</si>
  <si>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</si>
  <si>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</si>
  <si>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</si>
  <si>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</si>
  <si>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</si>
  <si>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</si>
  <si>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</si>
  <si>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</si>
  <si>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</si>
  <si>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</si>
  <si>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</si>
  <si>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</si>
  <si>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</si>
  <si>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</si>
  <si>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</si>
  <si>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</si>
  <si>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</si>
  <si>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</si>
  <si>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</si>
  <si>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</si>
  <si>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</si>
  <si>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</si>
  <si>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</si>
  <si>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</si>
  <si>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</si>
  <si>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</si>
  <si>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</si>
  <si>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</si>
  <si>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</si>
  <si>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</si>
  <si>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</si>
  <si>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</si>
  <si>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</si>
  <si>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</si>
  <si>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</si>
  <si>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</si>
  <si>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</si>
  <si>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</si>
  <si>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</si>
  <si>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</si>
  <si>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</si>
  <si>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</si>
  <si>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</si>
  <si>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</si>
  <si>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</si>
  <si>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</si>
  <si>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</si>
  <si>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</si>
  <si>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</si>
  <si>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</si>
  <si>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</si>
  <si>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</si>
  <si>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</si>
  <si>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</si>
  <si>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</si>
  <si>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</si>
  <si>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</si>
  <si>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</si>
  <si>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</si>
  <si>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</si>
  <si>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</si>
  <si>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</si>
  <si>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</si>
  <si>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</si>
  <si>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</si>
  <si>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</si>
  <si>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</si>
  <si>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</si>
  <si>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</si>
  <si>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</si>
  <si>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</si>
  <si>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</si>
  <si>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</si>
  <si>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</si>
  <si>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</si>
  <si>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</si>
  <si>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</si>
  <si>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</si>
  <si>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</si>
  <si>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</si>
  <si>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</si>
  <si>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</si>
  <si>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</si>
  <si>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</si>
  <si>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</si>
  <si>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</si>
  <si>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</si>
  <si>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</si>
  <si>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</si>
  <si>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</si>
  <si>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</si>
  <si>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</si>
  <si>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</si>
  <si>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</si>
  <si>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</si>
  <si>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</si>
  <si>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</si>
  <si>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</si>
  <si>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</si>
  <si>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</si>
  <si>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</si>
  <si>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</si>
  <si>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</si>
  <si>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</si>
  <si>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</si>
  <si>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</si>
  <si>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</si>
  <si>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</si>
  <si>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</si>
  <si>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</si>
  <si>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</si>
  <si>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</si>
  <si>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</si>
  <si>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</si>
  <si>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</si>
  <si>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</si>
  <si>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</si>
  <si>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</si>
  <si>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</si>
  <si>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</si>
  <si>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</si>
  <si>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</si>
  <si>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</si>
  <si>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</si>
  <si>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</si>
  <si>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</si>
  <si>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</si>
  <si>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</si>
  <si>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</si>
  <si>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</si>
  <si>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</si>
  <si>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</si>
  <si>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</si>
  <si>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</si>
  <si>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</si>
  <si>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</si>
  <si>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</si>
  <si>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</si>
  <si>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</si>
  <si>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</si>
  <si>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</si>
  <si>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</si>
  <si>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</si>
  <si>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</si>
  <si>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</si>
  <si>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</si>
  <si>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</si>
  <si>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</si>
  <si>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</si>
  <si>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</si>
  <si>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</si>
  <si>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</si>
  <si>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</si>
  <si>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</si>
  <si>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</si>
  <si>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</si>
  <si>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</si>
  <si>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</si>
  <si>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</si>
  <si>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</si>
  <si>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</si>
  <si>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</si>
  <si>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</si>
  <si>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</si>
  <si>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</si>
  <si>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</si>
  <si>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</si>
  <si>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</si>
  <si>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</si>
  <si>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</si>
  <si>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</si>
  <si>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</si>
  <si>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</si>
  <si>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</si>
  <si>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</si>
  <si>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</si>
  <si>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</si>
  <si>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</si>
  <si>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</si>
  <si>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</si>
  <si>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</si>
  <si>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</si>
  <si>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</si>
  <si>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</si>
  <si>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</si>
  <si>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</si>
  <si>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</si>
  <si>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</si>
  <si>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</si>
  <si>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</si>
  <si>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</si>
  <si>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</si>
  <si>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</si>
  <si>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</si>
  <si>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</si>
  <si>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</si>
  <si>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</si>
  <si>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</si>
  <si>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</si>
  <si>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</si>
  <si>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</si>
  <si>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</si>
  <si>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</si>
  <si>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</si>
  <si>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</si>
  <si>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</si>
  <si>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</si>
  <si>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</si>
  <si>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</si>
  <si>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</si>
  <si>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</si>
  <si>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</si>
  <si>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</si>
  <si>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</si>
  <si>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</si>
  <si>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</si>
  <si>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</si>
  <si>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</si>
  <si>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</si>
  <si>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</si>
  <si>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</si>
  <si>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</si>
  <si>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</si>
  <si>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</si>
  <si>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</si>
  <si>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</si>
  <si>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</si>
  <si>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</si>
  <si>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</si>
  <si>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</si>
  <si>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</si>
  <si>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</si>
  <si>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</si>
  <si>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</si>
  <si>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</si>
  <si>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</si>
  <si>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</si>
  <si>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</si>
  <si>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</si>
  <si>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</si>
  <si>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</si>
  <si>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</si>
  <si>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</si>
  <si>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</si>
  <si>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</si>
  <si>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</si>
  <si>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</si>
  <si>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</si>
  <si>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</si>
  <si>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</si>
  <si>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</si>
  <si>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</si>
  <si>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</si>
  <si>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</si>
  <si>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</si>
  <si>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</si>
  <si>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</si>
  <si>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</si>
  <si>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</si>
  <si>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</si>
  <si>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</si>
  <si>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</si>
  <si>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</si>
  <si>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</si>
  <si>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</si>
  <si>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</si>
  <si>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</si>
  <si>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</si>
  <si>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</si>
  <si>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</si>
  <si>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</si>
  <si>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</si>
  <si>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</si>
  <si>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</si>
  <si>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</si>
  <si>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</si>
  <si>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</si>
  <si>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</si>
  <si>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</si>
  <si>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</si>
  <si>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</si>
  <si>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</si>
  <si>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</si>
  <si>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</si>
  <si>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</si>
  <si>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</si>
  <si>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</si>
  <si>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</si>
  <si>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</si>
  <si>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</si>
  <si>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</si>
  <si>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</si>
  <si>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</si>
  <si>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</si>
  <si>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</si>
  <si>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</si>
  <si>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</si>
  <si>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</si>
  <si>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</si>
  <si>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</si>
  <si>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</si>
  <si>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</si>
  <si>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</si>
  <si>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</si>
  <si>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</si>
  <si>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</si>
  <si>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</si>
  <si>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</si>
  <si>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</si>
  <si>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</si>
  <si>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</si>
  <si>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</si>
  <si>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</si>
  <si>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</si>
  <si>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</si>
  <si>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</si>
  <si>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</si>
  <si>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</si>
  <si>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</si>
  <si>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</si>
  <si>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</si>
  <si>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</si>
  <si>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</si>
  <si>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</si>
  <si>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</si>
  <si>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</si>
  <si>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</si>
  <si>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</si>
  <si>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</si>
  <si>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</si>
  <si>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</si>
  <si>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</si>
  <si>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</si>
  <si>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</si>
  <si>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</si>
  <si>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</si>
  <si>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</si>
  <si>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</si>
  <si>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</si>
  <si>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</si>
  <si>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</si>
  <si>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</si>
  <si>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</si>
  <si>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</si>
  <si>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</si>
  <si>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</si>
  <si>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</si>
  <si>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</si>
  <si>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</si>
  <si>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</si>
  <si>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</si>
  <si>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</si>
  <si>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</si>
  <si>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</si>
  <si>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</si>
  <si>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</si>
  <si>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</si>
  <si>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</si>
  <si>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</si>
  <si>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</si>
  <si>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</si>
  <si>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</si>
  <si>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</si>
  <si>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</si>
  <si>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</si>
  <si>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</si>
  <si>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</si>
  <si>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</si>
  <si>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</si>
  <si>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</si>
  <si>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</si>
  <si>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</si>
  <si>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</si>
  <si>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</si>
  <si>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</si>
  <si>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</si>
  <si>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</si>
  <si>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</si>
  <si>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</si>
  <si>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</si>
  <si>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</si>
  <si>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</si>
  <si>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</si>
  <si>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</si>
  <si>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</si>
  <si>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</si>
  <si>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</si>
  <si>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</si>
  <si>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</si>
  <si>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</si>
  <si>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</si>
  <si>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</si>
  <si>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</si>
  <si>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</si>
  <si>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</si>
  <si>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</si>
  <si>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</si>
  <si>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</si>
  <si>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</si>
  <si>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</si>
  <si>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</si>
  <si>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</si>
  <si>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</si>
  <si>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</si>
  <si>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</si>
  <si>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</si>
  <si>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</si>
  <si>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</si>
  <si>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</si>
  <si>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</si>
  <si>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</si>
  <si>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</si>
  <si>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</si>
  <si>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</si>
  <si>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</si>
  <si>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</si>
  <si>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</si>
  <si>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</si>
  <si>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</si>
  <si>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</si>
  <si>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</si>
  <si>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</si>
  <si>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</si>
  <si>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</si>
  <si>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</si>
  <si>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</si>
  <si>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</si>
  <si>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</si>
  <si>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</si>
  <si>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</si>
  <si>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</si>
  <si>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</si>
  <si>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</si>
  <si>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</si>
  <si>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</si>
  <si>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</si>
  <si>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</si>
  <si>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</si>
  <si>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</si>
  <si>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</si>
  <si>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</si>
  <si>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</si>
  <si>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</si>
  <si>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</si>
  <si>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</si>
  <si>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</si>
  <si>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</si>
  <si>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</si>
  <si>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</si>
  <si>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</si>
  <si>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</si>
  <si>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</si>
  <si>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</si>
  <si>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</si>
  <si>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</si>
  <si>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</si>
  <si>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</si>
  <si>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</si>
  <si>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</si>
  <si>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</si>
  <si>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</si>
  <si>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</si>
  <si>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</si>
  <si>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</si>
  <si>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</si>
  <si>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</si>
  <si>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</si>
  <si>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</si>
  <si>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</si>
  <si>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</si>
  <si>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</si>
  <si>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</si>
  <si>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</si>
  <si>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</si>
  <si>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</si>
  <si>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</si>
  <si>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</si>
  <si>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</si>
  <si>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</si>
  <si>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</si>
  <si>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</si>
  <si>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</si>
  <si>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</si>
  <si>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</si>
  <si>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</si>
  <si>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</si>
  <si>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</si>
  <si>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</si>
  <si>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</si>
  <si>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</si>
  <si>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</si>
  <si>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</si>
  <si>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</si>
  <si>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</si>
  <si>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</si>
  <si>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</si>
  <si>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</si>
  <si>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</si>
  <si>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</si>
  <si>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</si>
  <si>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</si>
  <si>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</si>
  <si>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</si>
  <si>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</si>
  <si>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</si>
  <si>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</si>
  <si>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</si>
  <si>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</si>
  <si>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</si>
  <si>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</si>
  <si>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</si>
  <si>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</si>
  <si>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</si>
  <si>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</si>
  <si>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</si>
  <si>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</si>
  <si>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</si>
  <si>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</si>
  <si>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</si>
  <si>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</si>
  <si>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</si>
  <si>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</si>
  <si>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</si>
  <si>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</si>
  <si>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</si>
  <si>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</si>
  <si>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</si>
  <si>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</si>
  <si>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</si>
  <si>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</si>
  <si>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</si>
  <si>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</si>
  <si>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</si>
  <si>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</si>
  <si>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</si>
  <si>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</si>
  <si>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</si>
  <si>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</si>
  <si>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</si>
  <si>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</si>
  <si>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</si>
  <si>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</si>
  <si>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</si>
  <si>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</si>
  <si>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</si>
  <si>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</si>
  <si>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</si>
  <si>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</si>
  <si>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</si>
  <si>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</si>
  <si>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</si>
  <si>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</si>
  <si>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</si>
  <si>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</si>
  <si>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</si>
  <si>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</si>
  <si>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</si>
  <si>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</si>
  <si>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</si>
  <si>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</si>
  <si>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</si>
  <si>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</si>
  <si>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</si>
  <si>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</si>
  <si>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</si>
  <si>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</si>
  <si>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</si>
  <si>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</si>
  <si>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</si>
  <si>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</si>
  <si>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</si>
  <si>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</si>
  <si>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</si>
  <si>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</si>
  <si>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</si>
  <si>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</si>
  <si>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</si>
  <si>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</si>
  <si>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</si>
  <si>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</si>
  <si>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</si>
  <si>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</si>
  <si>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</si>
  <si>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</si>
  <si>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</si>
  <si>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</si>
  <si>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</si>
  <si>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</si>
  <si>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</si>
  <si>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</si>
  <si>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</si>
  <si>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</si>
  <si>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</si>
  <si>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</si>
  <si>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</si>
  <si>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</si>
  <si>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</si>
  <si>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</si>
  <si>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</si>
  <si>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</si>
  <si>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</si>
  <si>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</si>
  <si>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</si>
  <si>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</si>
  <si>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</si>
  <si>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</si>
  <si>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</si>
  <si>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</si>
  <si>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</si>
  <si>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</si>
  <si>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</si>
  <si>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</si>
  <si>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</si>
  <si>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</si>
  <si>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</si>
  <si>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</si>
  <si>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</si>
  <si>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</si>
  <si>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</si>
  <si>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</si>
  <si>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</si>
  <si>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</si>
  <si>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</si>
  <si>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</si>
  <si>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</si>
  <si>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</si>
  <si>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</si>
  <si>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</si>
  <si>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</si>
  <si>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</si>
  <si>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</si>
  <si>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</si>
  <si>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</si>
  <si>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</si>
  <si>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</si>
  <si>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</si>
  <si>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</si>
  <si>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</si>
  <si>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</si>
  <si>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</si>
  <si>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</si>
  <si>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</si>
  <si>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</si>
  <si>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</si>
  <si>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</si>
  <si>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</si>
  <si>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</si>
  <si>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</si>
  <si>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</si>
  <si>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</si>
  <si>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</si>
  <si>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</si>
  <si>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</si>
  <si>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</si>
  <si>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</si>
  <si>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</si>
  <si>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</si>
  <si>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</si>
  <si>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</si>
  <si>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</si>
  <si>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</si>
  <si>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</si>
  <si>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</si>
  <si>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</si>
  <si>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</si>
  <si>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</si>
  <si>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</si>
  <si>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</si>
  <si>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</si>
  <si>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</si>
  <si>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</si>
  <si>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</si>
  <si>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</si>
  <si>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</si>
  <si>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</si>
  <si>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</si>
  <si>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</si>
  <si>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</si>
  <si>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</si>
  <si>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</si>
  <si>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</si>
  <si>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</si>
  <si>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</si>
  <si>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</si>
  <si>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</si>
  <si>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</si>
  <si>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</si>
  <si>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</si>
  <si>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</si>
  <si>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</si>
  <si>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</si>
  <si>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</si>
  <si>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</si>
  <si>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</si>
  <si>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</si>
  <si>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</si>
  <si>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</si>
  <si>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</si>
  <si>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</si>
  <si>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</si>
  <si>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</si>
  <si>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</si>
  <si>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</si>
  <si>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</si>
  <si>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</si>
  <si>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</si>
  <si>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</si>
  <si>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</si>
  <si>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</si>
  <si>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</si>
  <si>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</si>
  <si>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</si>
  <si>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</si>
  <si>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</si>
  <si>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</si>
  <si>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</si>
  <si>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</si>
  <si>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</si>
  <si>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</si>
  <si>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</si>
  <si>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</si>
  <si>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</si>
  <si>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</si>
  <si>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</si>
  <si>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</si>
  <si>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</si>
  <si>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</si>
  <si>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</si>
  <si>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</si>
  <si>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</si>
  <si>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</si>
  <si>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</si>
  <si>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</si>
  <si>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</si>
  <si>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</si>
  <si>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</si>
  <si>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</si>
  <si>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</si>
  <si>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</si>
  <si>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</si>
  <si>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</si>
  <si>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</si>
  <si>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</si>
  <si>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</si>
  <si>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</si>
  <si>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</si>
  <si>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</si>
  <si>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</si>
  <si>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</si>
  <si>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</si>
  <si>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</si>
  <si>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</si>
  <si>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</si>
  <si>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</si>
  <si>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</si>
  <si>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</si>
  <si>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</si>
  <si>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</si>
  <si>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</si>
  <si>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</si>
  <si>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</si>
  <si>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</si>
  <si>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</si>
  <si>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</si>
  <si>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</si>
  <si>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</si>
  <si>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</si>
  <si>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</si>
  <si>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</si>
  <si>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</si>
  <si>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</si>
  <si>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</si>
  <si>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</si>
  <si>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</si>
  <si>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</si>
  <si>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</si>
  <si>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</si>
  <si>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</si>
  <si>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</si>
  <si>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</si>
  <si>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</si>
  <si>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</si>
  <si>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</si>
  <si>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</si>
  <si>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</si>
  <si>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</si>
  <si>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</si>
  <si>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</si>
  <si>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</si>
  <si>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</si>
  <si>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</si>
  <si>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</si>
  <si>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</si>
  <si>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</si>
  <si>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</si>
  <si>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</si>
  <si>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</si>
  <si>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</si>
  <si>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</si>
  <si>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</si>
  <si>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</si>
  <si>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</si>
  <si>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</si>
  <si>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</si>
  <si>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</si>
  <si>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</si>
  <si>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</si>
  <si>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</si>
  <si>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</si>
  <si>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</si>
  <si>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</si>
  <si>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</si>
  <si>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</si>
  <si>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</si>
  <si>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</si>
  <si>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</si>
  <si>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</si>
  <si>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</si>
  <si>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</si>
  <si>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</si>
  <si>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</si>
  <si>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</si>
  <si>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</si>
  <si>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</si>
  <si>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</si>
  <si>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</si>
  <si>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</si>
  <si>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</si>
  <si>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</si>
  <si>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</si>
  <si>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</si>
  <si>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</si>
  <si>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</si>
  <si>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</si>
  <si>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</si>
  <si>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</si>
  <si>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</si>
  <si>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</si>
  <si>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</si>
  <si>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</si>
  <si>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</si>
  <si>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</si>
  <si>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</si>
  <si>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</si>
  <si>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</si>
  <si>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</si>
  <si>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</si>
  <si>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</si>
  <si>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</si>
  <si>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</si>
  <si>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</si>
  <si>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</si>
  <si>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</si>
  <si>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</si>
  <si>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</si>
  <si>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</si>
  <si>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</si>
  <si>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</si>
  <si>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</si>
  <si>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</si>
  <si>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</si>
  <si>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</si>
  <si>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</si>
  <si>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</si>
  <si>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</si>
  <si>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</si>
  <si>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</si>
  <si>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</si>
  <si>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</si>
  <si>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</si>
  <si>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</si>
  <si>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</si>
  <si>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</si>
  <si>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</si>
  <si>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</si>
  <si>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</si>
  <si>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</si>
  <si>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</si>
  <si>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</si>
  <si>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</si>
  <si>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</si>
  <si>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</si>
  <si>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</si>
  <si>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</si>
  <si>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</si>
  <si>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</si>
  <si>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</si>
  <si>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</si>
  <si>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</si>
  <si>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</si>
  <si>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</si>
  <si>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</si>
  <si>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</si>
  <si>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</si>
  <si>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</si>
  <si>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</si>
  <si>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</si>
  <si>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</si>
  <si>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</si>
  <si>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</si>
  <si>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</si>
  <si>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</si>
  <si>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</si>
  <si>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</si>
  <si>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</si>
  <si>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</si>
  <si>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</si>
  <si>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</si>
  <si>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</si>
  <si>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</si>
  <si>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</si>
  <si>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</si>
  <si>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</si>
  <si>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</si>
  <si>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</si>
  <si>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</si>
  <si>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</si>
  <si>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</si>
  <si>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</si>
  <si>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</si>
  <si>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</si>
  <si>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</si>
  <si>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</si>
  <si>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</si>
  <si>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</si>
  <si>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</si>
  <si>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</si>
  <si>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</si>
  <si>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</si>
  <si>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</si>
  <si>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</si>
  <si>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</si>
  <si>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</si>
  <si>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</si>
  <si>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</si>
  <si>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</si>
  <si>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</si>
  <si>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</si>
  <si>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</si>
  <si>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</si>
  <si>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</si>
  <si>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</si>
  <si>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</si>
  <si>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</si>
  <si>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</si>
  <si>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</si>
  <si>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</si>
  <si>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</si>
  <si>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</si>
  <si>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</si>
  <si>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</si>
  <si>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</si>
  <si>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</si>
  <si>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</si>
  <si>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</si>
  <si>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</si>
  <si>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</si>
  <si>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</si>
  <si>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</si>
  <si>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</si>
  <si>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</si>
  <si>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</si>
  <si>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</si>
  <si>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</si>
  <si>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</si>
  <si>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</si>
  <si>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</si>
  <si>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</si>
  <si>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</si>
  <si>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</si>
  <si>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</si>
  <si>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</si>
  <si>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</si>
  <si>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</si>
  <si>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</si>
  <si>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</si>
  <si>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</si>
  <si>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</si>
  <si>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</si>
  <si>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</si>
  <si>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</si>
  <si>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</si>
  <si>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</si>
  <si>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</si>
  <si>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</si>
  <si>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</si>
  <si>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</si>
  <si>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</si>
  <si>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</si>
  <si>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</si>
  <si>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</si>
  <si>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</si>
  <si>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</si>
  <si>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</si>
  <si>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</si>
  <si>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</si>
  <si>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</si>
  <si>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</si>
  <si>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</si>
  <si>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</si>
  <si>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</si>
  <si>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</si>
  <si>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</si>
  <si>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</si>
  <si>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</si>
  <si>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</si>
  <si>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</si>
  <si>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</si>
  <si>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</si>
  <si>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</si>
  <si>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</si>
  <si>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</si>
  <si>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</si>
  <si>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</si>
  <si>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</si>
  <si>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</si>
  <si>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</si>
  <si>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</si>
  <si>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</si>
  <si>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</si>
  <si>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</si>
  <si>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</si>
  <si>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</si>
  <si>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</si>
  <si>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</si>
  <si>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</si>
  <si>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</si>
  <si>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</si>
  <si>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</si>
  <si>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</si>
  <si>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</si>
  <si>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</si>
  <si>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</si>
  <si>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</si>
  <si>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</si>
  <si>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</si>
  <si>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</si>
  <si>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</si>
  <si>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</si>
  <si>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</si>
  <si>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</si>
  <si>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</si>
  <si>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</si>
  <si>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</si>
  <si>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</si>
  <si>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</si>
  <si>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</si>
  <si>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</si>
  <si>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</si>
  <si>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</si>
  <si>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</si>
  <si>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</si>
  <si>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</si>
  <si>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</si>
  <si>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</si>
  <si>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</si>
  <si>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</si>
  <si>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</si>
  <si>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</si>
  <si>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</si>
  <si>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</si>
  <si>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</si>
  <si>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</si>
  <si>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</si>
  <si>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</si>
  <si>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</si>
  <si>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</si>
  <si>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</si>
  <si>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</si>
  <si>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</si>
  <si>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</si>
  <si>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</si>
  <si>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</si>
  <si>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</si>
  <si>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</si>
  <si>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</si>
  <si>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</si>
  <si>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</si>
  <si>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</si>
  <si>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</si>
  <si>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</si>
  <si>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</si>
  <si>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</si>
  <si>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</si>
  <si>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</si>
  <si>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</si>
  <si>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</si>
  <si>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</si>
  <si>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</si>
  <si>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</si>
  <si>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</si>
  <si>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</si>
  <si>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</si>
  <si>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</si>
  <si>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</si>
  <si>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</si>
  <si>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</si>
  <si>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</si>
  <si>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</si>
  <si>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</si>
  <si>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</si>
  <si>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</si>
  <si>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</si>
  <si>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</si>
  <si>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</si>
  <si>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</si>
  <si>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</si>
  <si>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</si>
  <si>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</si>
  <si>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</si>
  <si>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</si>
  <si>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</si>
  <si>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</si>
  <si>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</si>
  <si>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</si>
  <si>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</si>
  <si>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</si>
  <si>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</si>
  <si>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</si>
  <si>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</si>
  <si>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</si>
  <si>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</si>
  <si>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</si>
  <si>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</si>
  <si>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</si>
  <si>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</si>
  <si>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</si>
  <si>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</si>
  <si>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</si>
  <si>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</si>
  <si>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</si>
  <si>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</si>
  <si>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</si>
  <si>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</si>
  <si>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</si>
  <si>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</si>
  <si>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</si>
  <si>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</si>
  <si>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</si>
  <si>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</si>
  <si>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</si>
  <si>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</si>
  <si>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</si>
  <si>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</si>
  <si>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</si>
  <si>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</si>
  <si>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</si>
  <si>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</si>
  <si>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</si>
  <si>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</si>
  <si>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</si>
  <si>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</si>
  <si>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</si>
  <si>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</si>
  <si>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</si>
  <si>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</si>
  <si>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</si>
  <si>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</si>
  <si>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</si>
  <si>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</si>
  <si>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</si>
  <si>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</si>
  <si>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</si>
  <si>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</si>
  <si>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</si>
  <si>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</si>
  <si>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</si>
  <si>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</si>
  <si>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</si>
  <si>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</si>
  <si>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</si>
  <si>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</si>
  <si>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</si>
  <si>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</si>
  <si>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</si>
  <si>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</si>
  <si>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</si>
  <si>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</si>
  <si>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</si>
  <si>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</si>
  <si>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</si>
  <si>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</si>
  <si>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</si>
  <si>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</si>
  <si>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</si>
  <si>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</si>
  <si>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</si>
  <si>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</si>
  <si>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</si>
  <si>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</si>
  <si>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</si>
  <si>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</si>
  <si>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</si>
  <si>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</si>
  <si>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</si>
  <si>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</si>
  <si>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</si>
  <si>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</si>
  <si>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</si>
  <si>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</si>
  <si>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</si>
  <si>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</si>
  <si>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</si>
  <si>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</si>
  <si>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</si>
  <si>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</si>
  <si>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</si>
  <si>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</si>
  <si>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</si>
  <si>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</si>
  <si>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</si>
  <si>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</si>
  <si>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</si>
  <si>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</si>
  <si>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</si>
  <si>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</si>
  <si>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</si>
  <si>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</si>
  <si>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</si>
  <si>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</si>
  <si>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</si>
  <si>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</si>
  <si>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</si>
  <si>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</si>
  <si>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</si>
  <si>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</si>
  <si>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</si>
  <si>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</si>
  <si>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</si>
  <si>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</si>
  <si>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</si>
  <si>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</si>
  <si>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</si>
  <si>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</si>
  <si>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</si>
  <si>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</si>
  <si>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</si>
  <si>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</si>
  <si>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</si>
  <si>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</si>
  <si>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</si>
  <si>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</si>
  <si>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</si>
  <si>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</si>
  <si>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</si>
  <si>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</si>
  <si>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</si>
  <si>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</si>
  <si>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</si>
  <si>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</si>
  <si>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</si>
  <si>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</si>
  <si>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</si>
  <si>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</si>
  <si>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</si>
  <si>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</si>
  <si>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</si>
  <si>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</si>
  <si>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</si>
  <si>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</si>
  <si>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</si>
  <si>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</si>
  <si>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</si>
  <si>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</si>
  <si>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</si>
  <si>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</si>
  <si>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</si>
  <si>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</si>
  <si>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</si>
  <si>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</si>
  <si>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</si>
  <si>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</si>
  <si>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</si>
  <si>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</si>
  <si>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</si>
  <si>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</si>
  <si>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</si>
  <si>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</si>
  <si>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</si>
  <si>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</si>
  <si>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</si>
  <si>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</si>
  <si>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</si>
  <si>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</si>
  <si>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</si>
  <si>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</si>
  <si>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</si>
  <si>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</si>
  <si>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</si>
  <si>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</si>
  <si>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</si>
  <si>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</si>
  <si>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</si>
  <si>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</si>
  <si>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</si>
  <si>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</si>
  <si>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</si>
  <si>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</si>
  <si>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</si>
  <si>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</si>
  <si>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</si>
  <si>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</si>
  <si>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</si>
  <si>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</si>
  <si>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</si>
  <si>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</si>
  <si>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</si>
  <si>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</si>
  <si>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</si>
  <si>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</si>
  <si>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</si>
  <si>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</si>
  <si>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</si>
  <si>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</si>
  <si>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</si>
  <si>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</si>
  <si>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</si>
  <si>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</si>
  <si>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</si>
  <si>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</si>
  <si>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</si>
  <si>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</si>
  <si>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</si>
  <si>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</si>
  <si>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</si>
  <si>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</si>
  <si>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</si>
  <si>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</si>
  <si>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</si>
  <si>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</si>
  <si>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</si>
  <si>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</si>
  <si>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</si>
  <si>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</si>
  <si>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</si>
  <si>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</si>
  <si>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</si>
  <si>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</si>
  <si>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</si>
  <si>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</si>
  <si>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</si>
  <si>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</si>
  <si>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</si>
  <si>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</si>
  <si>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</si>
  <si>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</si>
  <si>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</si>
  <si>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</si>
  <si>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</si>
  <si>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</si>
  <si>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</si>
  <si>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</si>
  <si>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</si>
  <si>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</si>
  <si>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</si>
  <si>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</si>
  <si>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</si>
  <si>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</si>
  <si>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</si>
  <si>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</si>
  <si>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</si>
  <si>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</si>
  <si>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</si>
  <si>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</si>
  <si>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</si>
  <si>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</si>
  <si>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</si>
  <si>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</si>
  <si>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</si>
  <si>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</si>
  <si>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</si>
  <si>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</si>
  <si>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</si>
  <si>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</si>
  <si>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</si>
  <si>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</si>
  <si>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</si>
  <si>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</si>
  <si>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</si>
  <si>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</si>
  <si>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</si>
  <si>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</si>
  <si>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</si>
  <si>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</si>
  <si>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</si>
  <si>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</si>
  <si>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</si>
  <si>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</si>
  <si>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</si>
  <si>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</si>
  <si>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</si>
  <si>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</si>
  <si>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</si>
  <si>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</si>
  <si>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</si>
  <si>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</si>
  <si>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</si>
  <si>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</si>
  <si>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</si>
  <si>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</si>
  <si>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</si>
  <si>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</si>
  <si>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</si>
  <si>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</si>
  <si>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</si>
  <si>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</si>
  <si>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</si>
  <si>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</si>
  <si>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</si>
  <si>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</si>
  <si>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</si>
  <si>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</si>
  <si>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</si>
  <si>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</si>
  <si>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</si>
  <si>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</si>
  <si>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</si>
  <si>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</si>
  <si>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</si>
  <si>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</si>
  <si>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</si>
  <si>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</si>
  <si>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</si>
  <si>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</si>
  <si>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</si>
  <si>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</si>
  <si>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</si>
  <si>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</si>
  <si>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</si>
  <si>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</si>
  <si>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</si>
  <si>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</si>
  <si>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</si>
  <si>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</si>
  <si>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</si>
  <si>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</si>
  <si>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</si>
  <si>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</si>
  <si>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</si>
  <si>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</si>
  <si>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</si>
  <si>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</si>
  <si>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</si>
  <si>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</si>
  <si>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</si>
  <si>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</si>
  <si>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</si>
  <si>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</si>
  <si>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</si>
  <si>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</si>
  <si>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</si>
  <si>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</si>
  <si>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</si>
  <si>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</si>
  <si>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</si>
  <si>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</si>
  <si>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</si>
  <si>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</si>
  <si>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</si>
  <si>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</si>
  <si>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</si>
  <si>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</si>
  <si>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</si>
  <si>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</si>
  <si>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</si>
  <si>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</si>
  <si>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</si>
  <si>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</si>
  <si>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</si>
  <si>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</si>
  <si>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</si>
  <si>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</si>
  <si>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</si>
  <si>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</si>
  <si>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</si>
  <si>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</si>
  <si>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</si>
  <si>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</si>
  <si>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</si>
  <si>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</si>
  <si>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</si>
  <si>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</si>
  <si>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</si>
  <si>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</si>
  <si>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</si>
  <si>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</si>
  <si>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</si>
  <si>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</si>
  <si>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</si>
  <si>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</si>
  <si>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</si>
  <si>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</si>
  <si>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</si>
  <si>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</si>
  <si>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</si>
  <si>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</si>
  <si>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</si>
  <si>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</si>
  <si>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</si>
  <si>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</si>
  <si>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</si>
  <si>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</si>
  <si>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</si>
  <si>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</si>
  <si>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</si>
  <si>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</si>
  <si>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</si>
  <si>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</si>
  <si>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</si>
  <si>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</si>
  <si>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</si>
  <si>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</si>
  <si>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</si>
  <si>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</si>
  <si>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</si>
  <si>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</si>
  <si>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</si>
  <si>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</si>
  <si>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</si>
  <si>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</si>
  <si>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</si>
  <si>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</si>
  <si>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</si>
  <si>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</si>
  <si>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</si>
  <si>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</si>
  <si>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</si>
  <si>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</si>
  <si>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</si>
  <si>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</si>
  <si>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</si>
  <si>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</si>
  <si>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</si>
  <si>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</si>
  <si>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</si>
  <si>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</si>
  <si>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</si>
  <si>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</si>
  <si>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</si>
  <si>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</si>
  <si>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</si>
  <si>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</si>
  <si>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</si>
  <si>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</si>
  <si>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</si>
  <si>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</si>
  <si>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</si>
  <si>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</si>
  <si>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</si>
  <si>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</si>
  <si>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</si>
  <si>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</si>
  <si>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</si>
  <si>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</si>
  <si>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</si>
  <si>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</si>
  <si>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</si>
  <si>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</si>
  <si>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</si>
  <si>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</si>
  <si>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</si>
  <si>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</si>
  <si>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</si>
  <si>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</si>
  <si>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</si>
  <si>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</si>
  <si>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</si>
  <si>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</si>
  <si>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</si>
  <si>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</si>
  <si>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</si>
  <si>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</si>
  <si>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</si>
  <si>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</si>
  <si>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</si>
  <si>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</si>
  <si>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</si>
  <si>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</si>
  <si>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</si>
  <si>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</si>
  <si>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</si>
  <si>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</si>
  <si>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</si>
  <si>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</si>
  <si>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</si>
  <si>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</si>
  <si>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</si>
  <si>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</si>
  <si>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</si>
  <si>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</si>
  <si>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</si>
  <si>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</si>
  <si>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</si>
  <si>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</si>
  <si>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</si>
  <si>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</si>
  <si>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</si>
  <si>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</si>
  <si>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</si>
  <si>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</si>
  <si>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</si>
  <si>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</si>
  <si>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</si>
  <si>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</si>
  <si>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</si>
  <si>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</si>
  <si>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</si>
  <si>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</si>
  <si>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</si>
  <si>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</si>
  <si>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</si>
  <si>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</si>
  <si>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</si>
  <si>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</si>
  <si>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</si>
  <si>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</si>
  <si>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</si>
  <si>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</si>
  <si>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</si>
  <si>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</si>
  <si>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</si>
  <si>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</si>
  <si>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</si>
  <si>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</si>
  <si>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</si>
  <si>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</si>
  <si>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</si>
  <si>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</si>
  <si>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</si>
  <si>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</si>
  <si>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</si>
  <si>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</si>
  <si>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</si>
  <si>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</si>
  <si>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</si>
  <si>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</si>
  <si>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</si>
  <si>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</si>
  <si>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</si>
  <si>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</si>
  <si>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</si>
  <si>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</si>
  <si>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</si>
  <si>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</si>
  <si>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</si>
  <si>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</si>
  <si>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</si>
  <si>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</si>
  <si>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</si>
  <si>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</si>
  <si>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</si>
  <si>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</si>
  <si>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</si>
  <si>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</si>
  <si>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</si>
  <si>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</si>
  <si>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</si>
  <si>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</si>
  <si>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</si>
  <si>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</si>
  <si>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</si>
  <si>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</si>
  <si>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</si>
  <si>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</si>
  <si>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</si>
  <si>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</si>
  <si>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</si>
  <si>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</si>
  <si>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</si>
  <si>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</si>
  <si>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</si>
  <si>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</si>
  <si>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</si>
  <si>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</si>
  <si>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</si>
  <si>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</si>
  <si>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</si>
  <si>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</si>
  <si>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</si>
  <si>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</si>
  <si>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</si>
  <si>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</si>
  <si>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</si>
  <si>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</si>
  <si>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</si>
  <si>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</si>
  <si>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</si>
  <si>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</si>
  <si>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</si>
  <si>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</si>
  <si>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</si>
  <si>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</si>
  <si>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</si>
  <si>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</si>
  <si>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</si>
  <si>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</si>
  <si>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</si>
  <si>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</si>
  <si>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</si>
  <si>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</si>
  <si>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</si>
  <si>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</si>
  <si>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</si>
  <si>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</si>
  <si>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</si>
  <si>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</si>
  <si>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</si>
  <si>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</si>
  <si>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</si>
  <si>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</si>
  <si>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</si>
  <si>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</si>
  <si>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</si>
  <si>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</si>
  <si>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</si>
  <si>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</si>
  <si>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</si>
  <si>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</si>
  <si>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</si>
  <si>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</si>
  <si>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</si>
  <si>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</si>
  <si>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</si>
  <si>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</si>
  <si>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</si>
  <si>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</si>
  <si>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</si>
  <si>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</si>
  <si>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</si>
  <si>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</si>
  <si>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</si>
  <si>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</si>
  <si>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</si>
  <si>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</si>
  <si>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</si>
  <si>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</si>
  <si>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</si>
  <si>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</si>
  <si>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</si>
  <si>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</si>
  <si>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</si>
  <si>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</si>
  <si>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</si>
  <si>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</si>
  <si>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</si>
  <si>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</si>
  <si>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</si>
  <si>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</si>
  <si>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</si>
  <si>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</si>
  <si>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</si>
  <si>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</si>
  <si>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</si>
  <si>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</si>
  <si>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</si>
  <si>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</si>
  <si>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</si>
  <si>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</si>
  <si>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</si>
  <si>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</si>
  <si>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</si>
  <si>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</si>
  <si>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</si>
  <si>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</si>
  <si>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</si>
  <si>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</si>
  <si>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</si>
  <si>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</si>
  <si>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</si>
  <si>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</si>
  <si>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</si>
  <si>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</si>
  <si>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</si>
  <si>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</si>
  <si>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</si>
  <si>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</si>
  <si>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</si>
  <si>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</si>
  <si>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</si>
  <si>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</si>
  <si>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</si>
  <si>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</si>
  <si>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</si>
  <si>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</si>
  <si>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</si>
  <si>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</si>
  <si>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</si>
  <si>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</si>
  <si>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</si>
  <si>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</si>
  <si>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</si>
  <si>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</si>
  <si>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</si>
  <si>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</si>
  <si>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</si>
  <si>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</si>
  <si>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</si>
  <si>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</si>
  <si>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</si>
  <si>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</si>
  <si>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</si>
  <si>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</si>
  <si>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</si>
  <si>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</si>
  <si>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</si>
  <si>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</si>
  <si>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</si>
  <si>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</si>
  <si>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</si>
  <si>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</si>
  <si>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</si>
  <si>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</si>
  <si>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</si>
  <si>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</si>
  <si>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</si>
  <si>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</si>
  <si>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</si>
  <si>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</si>
  <si>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</si>
  <si>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</si>
  <si>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</si>
  <si>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</si>
  <si>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</si>
  <si>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</si>
  <si>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</si>
  <si>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</si>
  <si>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</si>
  <si>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</si>
  <si>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</si>
  <si>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</si>
  <si>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</si>
  <si>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</si>
  <si>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</si>
  <si>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</si>
  <si>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</si>
  <si>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</si>
  <si>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</si>
  <si>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</si>
  <si>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</si>
  <si>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</si>
  <si>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</si>
  <si>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</si>
  <si>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</si>
  <si>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</si>
  <si>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</si>
  <si>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</si>
  <si>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</si>
  <si>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</si>
  <si>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</si>
  <si>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</si>
  <si>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</si>
  <si>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</si>
  <si>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</si>
  <si>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</si>
  <si>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</si>
  <si>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</si>
  <si>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</si>
  <si>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</si>
  <si>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</si>
  <si>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</si>
  <si>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</si>
  <si>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</si>
  <si>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</si>
  <si>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</si>
  <si>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</si>
  <si>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</si>
  <si>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</si>
  <si>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</si>
  <si>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</si>
  <si>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</si>
  <si>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</si>
  <si>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</si>
  <si>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</si>
  <si>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</si>
  <si>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</si>
  <si>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</si>
  <si>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</si>
  <si>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</si>
  <si>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</si>
  <si>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</si>
  <si>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</si>
  <si>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</si>
  <si>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</si>
  <si>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</si>
  <si>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</si>
  <si>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</si>
  <si>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</si>
  <si>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</si>
  <si>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</si>
  <si>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</si>
  <si>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</si>
  <si>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</si>
  <si>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</si>
  <si>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</si>
  <si>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</si>
  <si>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</si>
  <si>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</si>
  <si>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</si>
  <si>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</si>
  <si>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</si>
  <si>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</si>
  <si>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</si>
  <si>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</si>
  <si>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</si>
  <si>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</si>
  <si>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</si>
  <si>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</si>
  <si>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</si>
  <si>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</si>
  <si>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</si>
  <si>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</si>
  <si>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</si>
  <si>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ley 1448 de 2011, politica publica de atencion a poblacion victima del conflicto armado</t>
  </si>
  <si>
    <t>prevencion y proteccion</t>
  </si>
  <si>
    <t>atencion</t>
  </si>
  <si>
    <t>asistencia</t>
  </si>
  <si>
    <t>reparacion integral</t>
  </si>
  <si>
    <t>eje transversal</t>
  </si>
  <si>
    <t>subsecretario de Convivencia y derechos humanos</t>
  </si>
  <si>
    <t xml:space="preserve">Actualizar e implementar el  Plan de Prevencion y Proteccion </t>
  </si>
  <si>
    <t>Actualizar e implementar el  Plan de de contingencia para desplazamientos Masivos. Activar el Plan de contingencia para desplazamientos masivos</t>
  </si>
  <si>
    <t>Brindar Atencion en ruta Inmediata a la Poblacion Victima del Conflicto Armado.    Brindar Atencion en ruta complementara a poblacion victima del conflicto armado</t>
  </si>
  <si>
    <t>Brindar medidas de ayuda humanitaria a la poblacion victima del conflicto armado (Alimentos, alojamiento transitorio, transporte de emergencia y auxilio funerario)</t>
  </si>
  <si>
    <t>Diligenciar las herramientas de seguimiento a la implementacion de la politica publica de victimas</t>
  </si>
  <si>
    <t xml:space="preserve">construir y dotar el Centro Regional de Atencion a Victimas </t>
  </si>
  <si>
    <t>Articular y realizar el seguimiento a los procesos de restitucion de tierras</t>
  </si>
  <si>
    <t>Realizar seguimiento a los planes de retornos y reubicacion implementados</t>
  </si>
  <si>
    <t>Realizar seguimiento a los planes de integrales de Reparación Colectiva implementados</t>
  </si>
  <si>
    <t>Articular con Secretaria de Salud para brindar rehabilitacion fisica y mental a las victimas del conflicto armado</t>
  </si>
  <si>
    <t>Organizar acciones para la adopcion de medidas de satisfaccion (dia del perdon y reconciliacion)</t>
  </si>
  <si>
    <t>Apoyar las jornadas de indemnizacion administrativas organizadas por la UARIV</t>
  </si>
  <si>
    <t>Realizar asistencia tecnica a las sesiones del CMJT y sus subcomites y mesas tecnicas.  Apoyar con la logistica de las sesiones del CMJT, sus subcomites y mesas tecnicas</t>
  </si>
  <si>
    <t>Realizar apoyo profesional y logistico a los planes de trabajo de la MMPEV, garantizado su participacion</t>
  </si>
  <si>
    <t>Realizar el protocolo de NNA Victimas del Conflicto Armada</t>
  </si>
  <si>
    <t>Realizar el Proceso de Caracterizacion a la Poblacion Victima del Conflicto Armado</t>
  </si>
  <si>
    <t>Realizar talleres para entidades publicas del estado con presencia en el municipio</t>
  </si>
  <si>
    <t>apoyar iniciativas ciudadanas en construccion de cultura de paz en corregimientos y comunas</t>
  </si>
  <si>
    <t>validar plan de memoria historica en un escenario institucional; se conmemoraran 3 fechas simbolicas de memoria historica y derechos humanos en el municipio de Pasto</t>
  </si>
  <si>
    <t>Realizar asambleas del Consejo Municipal de Paz, Reconciliación y Convivencia.</t>
  </si>
  <si>
    <t>Crear la ruta de atención para personas en proceso de reincorporación que estén en riesgo por amenaza.</t>
  </si>
  <si>
    <t>Realizar articulación con la Secretaría de Educación para la creación de 1 estrategia de acceso y permanencia a la educación (preescolar, básica y media).</t>
  </si>
  <si>
    <t>Ejecutar articulación con la Secrearía de Desarrollo Económico para la creación de un proyecto productivo para población en proceso de reincorporación.</t>
  </si>
  <si>
    <t>Desarrollar articulación con INVIPASTO para la creación de un proyecto sobre mejoramiento, adquisicion y construcción de vivienda para población en proceso de reincorporación.</t>
  </si>
  <si>
    <t>Realizar articulación con la Secretaria de Salud para que personas en proceso de reincorporación accedan a servicios de salud.</t>
  </si>
  <si>
    <t>Ejecutar articulación con la Secretaría de Bienestar Social para que personas en proceso de reincorporación acceda a un acompañamiento psicosocial.</t>
  </si>
  <si>
    <t>Desarrollar articulación con Secretaría de Cultura y PASTODEPORTE para que personas en proceso de reincorporación accedan a espacios de recreación, deporte y cultura.</t>
  </si>
  <si>
    <t>SE HA FORTALECIDO LA IMPLEMENTACION DE LA POLITICA PUBLICA DE ATENCION INTEGRAL A VICTIMAS DEL CONFLICTO ARMADO EN EL MUNICIPIO DE PASTO</t>
  </si>
  <si>
    <t>cancelar tabla de valores</t>
  </si>
  <si>
    <t xml:space="preserve">APOYO A LA POBLACIÓN VICTIMA DEL CONFLICTO ARMADO, VIGENCIA 2021, EN EL MUNICIPIO DE PASTO 
</t>
  </si>
  <si>
    <t>CONTROL PARA MITIGAR LOS EFECTOS DE LA PANDEMIA DEL COVID 19 VIGENCIA 2021 EN EL MUNICIPIO DE PASTO</t>
  </si>
  <si>
    <t>Se ha disminuido el número de personas contagiadas con COVID 19 en el Municipio de Pasto</t>
  </si>
  <si>
    <t>A1P1C2.- Elaborar el diagnostico sobre la situación actual de pandemia</t>
  </si>
  <si>
    <t>A1P2C2.- Implementar un protocolo de bioseguridad</t>
  </si>
  <si>
    <t>A1P1C1.- Contratar servicios de inhumación y cremación para población vulnerable del Municipio de Pasto</t>
  </si>
  <si>
    <t>A1P2.C1- Atender a población vulnerable del Municipio de Pasto</t>
  </si>
  <si>
    <t>Fortalecimiento de la convivencia vigencia 2021 del Municipio de Pasto</t>
  </si>
  <si>
    <t>Fortalecer la convivencia a traves de la promocion, prevencion y preservacion de los derechos humanos en el Municipio de Pasto</t>
  </si>
  <si>
    <t>Realizar frentes comunitarios para la seguridad y convivencia ciudadana</t>
  </si>
  <si>
    <t>Realizar capacitaciones para formar gestores convivencia ciudadana</t>
  </si>
  <si>
    <t>Realizar acciones de seguimiento y  acompañamiento a procesos de convivencia con personas que habitan VIP.</t>
  </si>
  <si>
    <t>Implementar una estrategia para garantizar el goce efectivo de derechos.</t>
  </si>
  <si>
    <t>Realizar acciones para la proteccion de lideres y lideresas amenazados</t>
  </si>
  <si>
    <t>Realizar acciones de articulacion interinistitucional para atencion de migrantes</t>
  </si>
  <si>
    <t>Brindar asistencia jurídica y activación de ruta a las víctimas de trata de personas</t>
  </si>
  <si>
    <t>Realizar acciones para la atencion de asuntos religiosos y culto</t>
  </si>
  <si>
    <t>Realizar acciones para atencion y promocion de culturas urbanas</t>
  </si>
  <si>
    <t>Realizar operativos para la prevencion y prohibicion de menores de edad en establecimientos publicos fuera del horario establecido</t>
  </si>
  <si>
    <t>Realizar la implementación de acciones para la prevención y protección de niños niñas en situación de calle y/o explotados laboralmente</t>
  </si>
  <si>
    <t xml:space="preserve"> Realizar capacitaciones para prevenir la violencia escolar</t>
  </si>
  <si>
    <t>Realizar acciones para prevenir la violencia escolar</t>
  </si>
  <si>
    <t>Realizar capacitaciones para prevenir el consumo de SPA en instituciones educativas</t>
  </si>
  <si>
    <t>Realizar acciones para prevenir consumo de SPA</t>
  </si>
  <si>
    <t>Fortalecimiento para la operatividad de Casa de Justicia vigencia 2021 del municipio de Pasto</t>
  </si>
  <si>
    <t>Se han fortalecido los mecanismos de justicia formal y no formal en el Municipio de Pasto</t>
  </si>
  <si>
    <t>Atender a personas acceden a los servicios multiagenciales de Casa de Justicia</t>
  </si>
  <si>
    <t xml:space="preserve">Implementar el servicio de casa de justicia móvil </t>
  </si>
  <si>
    <t xml:space="preserve">Realizar conciliaciones en derecho y en equidad atendidas a través del Centro de Conciliación </t>
  </si>
  <si>
    <t>Realizar jornadas de descentralización de los servicios de casa de Justicia en comunas y corregimientos</t>
  </si>
  <si>
    <t xml:space="preserve">Realizar acciones de atención y prevención de la Violencia contra las Mujeres (Ley 1257 de 2008) </t>
  </si>
  <si>
    <t>Fortalecer a las inspecciones urbanas de policia y corregidurias</t>
  </si>
  <si>
    <t>A1P2.- Realizar el acompañamiento a las actividades pedagógicas con los infractores del código nacional de Policía</t>
  </si>
  <si>
    <t xml:space="preserve">Sancionar procesos adminsitrativos de restablecimiento de derechos a niño, niñas y adolescentes en el contexto de violencia intrafamiliar </t>
  </si>
  <si>
    <t xml:space="preserve">Realizar visitas socio familiare en el marco del restablecimiento de derechos a niños, niñas y adolescentes en el contexto de violencia intrafamiliar </t>
  </si>
  <si>
    <t xml:space="preserve">Realizar conciliaciones en el marco de restablecimiento de derechos a niños, niñas y adolescentes en el contexto de violencia intrafamiliar </t>
  </si>
  <si>
    <t xml:space="preserve">Sancionar medidas de protección en el restablecimiento de derechos a niños, niñas y adolescentes en el contexto de violencia intrafamiliar </t>
  </si>
  <si>
    <t xml:space="preserve">Realizar cauciones por conflicto de pareja y familiar en el marco del restablecimiento de derchos a niños, niñas y adolescentes en el contexto de violencia intrafamiliar </t>
  </si>
  <si>
    <t>Realizar la implementación de una red de hogares de paso</t>
  </si>
  <si>
    <t>Contratar cupos para niños, niñas y adolescentes infractores SRPA</t>
  </si>
  <si>
    <t>Subsecretario de Justicia y Seguridad</t>
  </si>
  <si>
    <t>A1P2.- Realizar conservación y mejoras de la infraestructura; para los organismos de seguridad y control del Municipio; A2P2. - Administrar el dinero por concepto de multas del codigo de Policia y convivencia</t>
  </si>
  <si>
    <t>A1P1.- Realizar mantenimiento preventivo y correctivo a la infraestructura de fibra optica y sistema CCTV; A2P1.- Mejorar la operatividad y el funcionamiento del sistema CCTV y el centro de monitoreo; A3P1.- Mejorar la operatividad y el funcionamiento de la linea de emergencia NUSE 123</t>
  </si>
  <si>
    <t>A1P1C1: Realizar acciones para prestar el servicio del centro penitenciario y carcelario del Municipio de Pasto; A1P1C2: Realizar la compra del lote para la construccion del centro penitenciario y carcelario del Municipio de Pasto; A2P1C2: Construir el centro penitenciario y carcelario del Municipio de Pasto; A3P1C2: Realizar la interventoria a la construccion del centro penitenciario y carcelario del Municipio de Pasto</t>
  </si>
  <si>
    <t>A1P1.- Realizar Informes preliminares; A2P1- Realizar Informes Trimestrales ; A3P1.- Realizar Boletines Estadísticos</t>
  </si>
  <si>
    <t>A1P1.- Recolectar la información brindada por todas las instituciones; A2P1.- Ingresar la información recolectada por parte de todas las instituciones al sistema georreferenciado del Observatorio; A3P1.- Realizar Comités operativos instituciones públicas</t>
  </si>
  <si>
    <t>FORTALECIMIENTO DEL OBSERVATORIO DEL DELITO VIGENCIA 2021 DEL MUNICIPIO DE PASTO</t>
  </si>
  <si>
    <t>Se ha mejorado la información estadística para la toma de decisiones por parte del Municipio de Pasto</t>
  </si>
  <si>
    <t>Apoyo a los organismos de seguridad y control vigencia 2021 del Municipio de Pasto</t>
  </si>
  <si>
    <t>Se ha mejorado el apoyo a los organismos de seguridad y control del Municipio de Pasto</t>
  </si>
  <si>
    <t>Apoyo al centro penitenciario y carcelario vigencia 2021 del Municipio de Pasto.</t>
  </si>
  <si>
    <t>Se ha mejorado las condiciones de reclusión para personas privadas de la libertad del Municipio de Pasto</t>
  </si>
  <si>
    <t>Apoyo a los operativos interinstitucionales "Pazto Seguro" vigencia 2021 del Municipio de Pasto</t>
  </si>
  <si>
    <t>Se ha mejorado el apoyo a operativos interinstitucionales de seguridad, vigilancia y control</t>
  </si>
  <si>
    <t>A1P1C1.- Realizar operativos de “Pazto Seguro”; A2P1C1.- Elaborar informes en temas de seguridad</t>
  </si>
  <si>
    <t>A1P1C2.- Apoyar a diferentes entidades que solicitan temas de seguridad y convivencia; A2P1C2.- Participar en encuentros comunitarios relacionados en temas de seguridad</t>
  </si>
  <si>
    <t>CONTROL DE LAS INFRACCIONES URBANISTICAS, AMBIENTALES, COMERCIALES Y DE EVENTOS VIGENCIA 2021 EN EL MUNICIPIO DE PASTO</t>
  </si>
  <si>
    <t>Se ha disminuido los índices de infracciones urbanísticas, ambientales, comerciales y de eventos en el Municipio de Pasto</t>
  </si>
  <si>
    <t>A1P1C1.- Realizar operativos de control a establecimientos comerciales generadores de alteración del orden público.; A2P1C1.- Atender oportuna y eficientemente a los PQRD, presentadas por la ciudadanía.; A3P1C1.- Conocer, tramitar, y fallar procesos administrativos/policivos, contravenciones e infracciones administrativas/policivas, como último recurso por no acatamiento de las normas en materia ambiental, comercial, urbanística y de eventos.</t>
  </si>
  <si>
    <t>A1P2C1.- Realizar control a documentacion legal, expendio de licor y establecimientos comerciales nocturnos y de diversion, según ley 1801 de 2016</t>
  </si>
  <si>
    <t>A1P3C1.- Realizar visitas de control fisico a obras de construccion en el Municipio de Pasto</t>
  </si>
  <si>
    <t>A1P1C2.- Verificar los descargues de combustible en las estaciones de servicio de venta de combustibles en el municipio de Pasto; ;A2P1C2.- Verificar las existencias de combustible en los tanques de almacenamiento de las estaciones de servicio de venta de combustibles en el municipio de Pasto; A3P1C2- Realizar el control de llegada de combustible en el punto de control ubicado en el sector Daza.</t>
  </si>
  <si>
    <t>A1P2C2.- Acompañar a las autoridades para verificar el volumen y el precio de los cilindros en las plantas expendedoras de gas y de cemento respectivamente</t>
  </si>
  <si>
    <t>A1P5C1.- Implementar las estrategias "Mas Territorio, Mas Control" para el fortalecimiento del control fisico y ambiental</t>
  </si>
  <si>
    <t>A1P4C1.- Realizar visitas de control ambiental en el Municipío de Pasto</t>
  </si>
  <si>
    <t>Subsecretario de control</t>
  </si>
  <si>
    <t>FORTALECIMIENTO DEL PROCESO DE POSCONFLICTO Y CONSTUCCION DE PAZ VIGENCIA 2021 EN EL MUNICIPIO DE PASTO</t>
  </si>
  <si>
    <t>Se ha fortalecido el proceso de posconflicto y construccion de paz en el Municipio de Pasto</t>
  </si>
  <si>
    <t>SECRETARIA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</si>
</sst>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6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6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7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6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6" fontId="0" fillId="0" borderId="1" xfId="1" applyNumberFormat="1" applyFont="1" applyBorder="1" applyAlignment="1" applyProtection="1">
      <alignment horizontal="center" vertical="center" wrapText="1"/>
    </xf>
    <xf numFmtId="166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164" fontId="0" fillId="0" borderId="0" xfId="3" applyFont="1"/>
    <xf numFmtId="164" fontId="0" fillId="0" borderId="1" xfId="3" applyFon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</cellXfs>
  <cellStyles count="4">
    <cellStyle name="Millares [0]" xfId="2" builtinId="6"/>
    <cellStyle name="Moneda" xfId="1" builtinId="4"/>
    <cellStyle name="Moneda [0]" xfId="3" builtinId="7"/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1930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40" t="s">
        <v>406</v>
      </c>
      <c r="C5" t="s">
        <v>440</v>
      </c>
    </row>
    <row r="6" spans="1:3" x14ac:dyDescent="0.25">
      <c r="A6" s="17" t="s">
        <v>440</v>
      </c>
      <c r="B6" s="40"/>
      <c r="C6" t="s">
        <v>414</v>
      </c>
    </row>
    <row r="7" spans="1:3" x14ac:dyDescent="0.25">
      <c r="A7" s="17" t="s">
        <v>414</v>
      </c>
      <c r="B7" s="40"/>
      <c r="C7" t="s">
        <v>447</v>
      </c>
    </row>
    <row r="8" spans="1:3" x14ac:dyDescent="0.25">
      <c r="A8" s="17" t="s">
        <v>447</v>
      </c>
      <c r="B8" s="40"/>
      <c r="C8" t="s">
        <v>408</v>
      </c>
    </row>
    <row r="9" spans="1:3" x14ac:dyDescent="0.25">
      <c r="A9" s="17" t="s">
        <v>408</v>
      </c>
      <c r="B9" s="40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8" t="s">
        <v>514</v>
      </c>
      <c r="C11" t="s">
        <v>540</v>
      </c>
    </row>
    <row r="12" spans="1:3" x14ac:dyDescent="0.25">
      <c r="A12" s="17" t="s">
        <v>540</v>
      </c>
      <c r="B12" s="38"/>
      <c r="C12" t="s">
        <v>551</v>
      </c>
    </row>
    <row r="13" spans="1:3" x14ac:dyDescent="0.25">
      <c r="A13" s="17" t="s">
        <v>551</v>
      </c>
      <c r="B13" s="38"/>
      <c r="C13" t="s">
        <v>546</v>
      </c>
    </row>
    <row r="14" spans="1:3" x14ac:dyDescent="0.25">
      <c r="A14" s="17" t="s">
        <v>546</v>
      </c>
      <c r="B14" s="38"/>
      <c r="C14" t="s">
        <v>516</v>
      </c>
    </row>
    <row r="15" spans="1:3" x14ac:dyDescent="0.25">
      <c r="A15" s="17" t="s">
        <v>516</v>
      </c>
      <c r="B15" s="38"/>
      <c r="C15" t="s">
        <v>535</v>
      </c>
    </row>
    <row r="16" spans="1:3" x14ac:dyDescent="0.25">
      <c r="A16" s="17" t="s">
        <v>535</v>
      </c>
      <c r="B16" s="38"/>
      <c r="C16" t="s">
        <v>522</v>
      </c>
    </row>
    <row r="17" spans="1:3" x14ac:dyDescent="0.25">
      <c r="A17" s="17" t="s">
        <v>522</v>
      </c>
      <c r="B17" s="38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40" t="s">
        <v>110</v>
      </c>
      <c r="C19" t="s">
        <v>119</v>
      </c>
    </row>
    <row r="20" spans="1:3" x14ac:dyDescent="0.25">
      <c r="A20" s="17" t="s">
        <v>119</v>
      </c>
      <c r="B20" s="40"/>
      <c r="C20" t="s">
        <v>112</v>
      </c>
    </row>
    <row r="21" spans="1:3" x14ac:dyDescent="0.25">
      <c r="A21" s="17" t="s">
        <v>112</v>
      </c>
      <c r="B21" s="40"/>
      <c r="C21" t="s">
        <v>131</v>
      </c>
    </row>
    <row r="22" spans="1:3" x14ac:dyDescent="0.25">
      <c r="A22" s="17" t="s">
        <v>131</v>
      </c>
      <c r="B22" s="40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41" t="s">
        <v>233</v>
      </c>
      <c r="C24" t="s">
        <v>119</v>
      </c>
    </row>
    <row r="25" spans="1:3" x14ac:dyDescent="0.25">
      <c r="A25" s="17" t="s">
        <v>119</v>
      </c>
      <c r="B25" s="41"/>
      <c r="C25" t="s">
        <v>112</v>
      </c>
    </row>
    <row r="26" spans="1:3" x14ac:dyDescent="0.25">
      <c r="A26" s="17" t="s">
        <v>112</v>
      </c>
      <c r="B26" s="41"/>
      <c r="C26" t="s">
        <v>241</v>
      </c>
    </row>
    <row r="27" spans="1:3" x14ac:dyDescent="0.25">
      <c r="A27" s="17" t="s">
        <v>241</v>
      </c>
      <c r="B27" s="41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40" t="s">
        <v>559</v>
      </c>
      <c r="C33" t="s">
        <v>561</v>
      </c>
    </row>
    <row r="34" spans="1:3" x14ac:dyDescent="0.25">
      <c r="A34" s="17" t="s">
        <v>561</v>
      </c>
      <c r="B34" s="40"/>
      <c r="C34" t="s">
        <v>582</v>
      </c>
    </row>
    <row r="35" spans="1:3" x14ac:dyDescent="0.25">
      <c r="A35" s="17" t="s">
        <v>582</v>
      </c>
      <c r="B35" s="40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8" t="s">
        <v>472</v>
      </c>
      <c r="C37" t="s">
        <v>474</v>
      </c>
    </row>
    <row r="38" spans="1:3" x14ac:dyDescent="0.25">
      <c r="A38" s="17" t="s">
        <v>474</v>
      </c>
      <c r="B38" s="38"/>
      <c r="C38" t="s">
        <v>482</v>
      </c>
    </row>
    <row r="39" spans="1:3" x14ac:dyDescent="0.25">
      <c r="A39" s="17" t="s">
        <v>482</v>
      </c>
      <c r="B39" s="38"/>
      <c r="C39" t="s">
        <v>497</v>
      </c>
    </row>
    <row r="40" spans="1:3" x14ac:dyDescent="0.25">
      <c r="A40" s="17" t="s">
        <v>497</v>
      </c>
      <c r="B40" s="38"/>
      <c r="C40" t="s">
        <v>491</v>
      </c>
    </row>
    <row r="41" spans="1:3" x14ac:dyDescent="0.25">
      <c r="A41" s="17" t="s">
        <v>491</v>
      </c>
      <c r="B41" s="38"/>
      <c r="C41" t="s">
        <v>1150</v>
      </c>
    </row>
    <row r="42" spans="1:3" x14ac:dyDescent="0.25">
      <c r="A42" s="17" t="s">
        <v>1150</v>
      </c>
      <c r="B42" s="38"/>
      <c r="C42" t="s">
        <v>485</v>
      </c>
    </row>
    <row r="43" spans="1:3" x14ac:dyDescent="0.25">
      <c r="A43" s="17" t="s">
        <v>485</v>
      </c>
      <c r="B43" s="38"/>
      <c r="C43" t="s">
        <v>500</v>
      </c>
    </row>
    <row r="44" spans="1:3" x14ac:dyDescent="0.25">
      <c r="A44" s="17" t="s">
        <v>500</v>
      </c>
      <c r="B44" s="38"/>
      <c r="C44" t="s">
        <v>494</v>
      </c>
    </row>
    <row r="45" spans="1:3" x14ac:dyDescent="0.25">
      <c r="A45" s="17" t="s">
        <v>494</v>
      </c>
      <c r="B45" s="38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41" t="s">
        <v>15</v>
      </c>
      <c r="C62" t="s">
        <v>22</v>
      </c>
    </row>
    <row r="63" spans="1:3" x14ac:dyDescent="0.25">
      <c r="A63" s="17" t="s">
        <v>22</v>
      </c>
      <c r="B63" s="41"/>
      <c r="C63" t="s">
        <v>72</v>
      </c>
    </row>
    <row r="64" spans="1:3" x14ac:dyDescent="0.25">
      <c r="A64" s="17" t="s">
        <v>72</v>
      </c>
      <c r="B64" s="41"/>
      <c r="C64" t="s">
        <v>44</v>
      </c>
    </row>
    <row r="65" spans="1:3" x14ac:dyDescent="0.25">
      <c r="A65" s="17" t="s">
        <v>44</v>
      </c>
      <c r="B65" s="41"/>
      <c r="C65" t="s">
        <v>12</v>
      </c>
    </row>
    <row r="66" spans="1:3" x14ac:dyDescent="0.25">
      <c r="A66" s="17" t="s">
        <v>12</v>
      </c>
      <c r="B66" s="41"/>
      <c r="C66" t="s">
        <v>91</v>
      </c>
    </row>
    <row r="67" spans="1:3" x14ac:dyDescent="0.25">
      <c r="A67" s="17" t="s">
        <v>91</v>
      </c>
      <c r="B67" s="41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39" t="s">
        <v>761</v>
      </c>
      <c r="C71" s="39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8" t="s">
        <v>768</v>
      </c>
      <c r="C76" t="s">
        <v>1159</v>
      </c>
    </row>
    <row r="77" spans="1:3" x14ac:dyDescent="0.25">
      <c r="A77" s="17" t="s">
        <v>1159</v>
      </c>
      <c r="B77" s="38"/>
      <c r="C77" t="s">
        <v>1161</v>
      </c>
    </row>
    <row r="78" spans="1:3" x14ac:dyDescent="0.25">
      <c r="A78" s="17" t="s">
        <v>1161</v>
      </c>
      <c r="B78" s="38"/>
      <c r="C78" t="s">
        <v>1160</v>
      </c>
    </row>
    <row r="79" spans="1:3" x14ac:dyDescent="0.25">
      <c r="A79" s="17" t="s">
        <v>1160</v>
      </c>
      <c r="B79" s="38"/>
      <c r="C79" t="s">
        <v>777</v>
      </c>
    </row>
    <row r="80" spans="1:3" x14ac:dyDescent="0.25">
      <c r="A80" s="17" t="s">
        <v>777</v>
      </c>
      <c r="B80" s="38"/>
      <c r="C80" t="s">
        <v>782</v>
      </c>
    </row>
    <row r="81" spans="1:3" x14ac:dyDescent="0.25">
      <c r="A81" s="17" t="s">
        <v>782</v>
      </c>
      <c r="B81" s="38"/>
      <c r="C81" t="s">
        <v>770</v>
      </c>
    </row>
    <row r="82" spans="1:3" x14ac:dyDescent="0.25">
      <c r="A82" s="17" t="s">
        <v>770</v>
      </c>
      <c r="B82" s="38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39" t="s">
        <v>593</v>
      </c>
      <c r="C84" s="39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40" t="s">
        <v>662</v>
      </c>
      <c r="C87" t="s">
        <v>654</v>
      </c>
    </row>
    <row r="88" spans="1:3" x14ac:dyDescent="0.25">
      <c r="A88" s="17" t="s">
        <v>654</v>
      </c>
      <c r="B88" s="40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8" t="s">
        <v>594</v>
      </c>
      <c r="C90" t="s">
        <v>607</v>
      </c>
    </row>
    <row r="91" spans="1:3" x14ac:dyDescent="0.25">
      <c r="A91" s="17" t="s">
        <v>607</v>
      </c>
      <c r="B91" s="38"/>
      <c r="C91" t="s">
        <v>613</v>
      </c>
    </row>
    <row r="92" spans="1:3" x14ac:dyDescent="0.25">
      <c r="A92" s="17" t="s">
        <v>613</v>
      </c>
      <c r="B92" s="38"/>
      <c r="C92" t="s">
        <v>603</v>
      </c>
    </row>
    <row r="93" spans="1:3" x14ac:dyDescent="0.25">
      <c r="A93" s="17" t="s">
        <v>603</v>
      </c>
      <c r="B93" s="38"/>
      <c r="C93" t="s">
        <v>616</v>
      </c>
    </row>
    <row r="94" spans="1:3" x14ac:dyDescent="0.25">
      <c r="A94" s="17" t="s">
        <v>616</v>
      </c>
      <c r="B94" s="38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40" t="s">
        <v>1152</v>
      </c>
      <c r="C96" t="s">
        <v>591</v>
      </c>
    </row>
    <row r="97" spans="1:3" x14ac:dyDescent="0.25">
      <c r="A97" s="17" t="s">
        <v>591</v>
      </c>
      <c r="B97" s="40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40" t="s">
        <v>699</v>
      </c>
      <c r="C99" t="s">
        <v>693</v>
      </c>
    </row>
    <row r="100" spans="1:3" x14ac:dyDescent="0.25">
      <c r="A100" s="17" t="s">
        <v>693</v>
      </c>
      <c r="B100" s="40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39" t="s">
        <v>829</v>
      </c>
      <c r="C106" s="39"/>
    </row>
    <row r="107" spans="1:3" x14ac:dyDescent="0.25">
      <c r="A107" s="16" t="s">
        <v>948</v>
      </c>
      <c r="B107" s="41" t="s">
        <v>948</v>
      </c>
      <c r="C107" t="s">
        <v>1038</v>
      </c>
    </row>
    <row r="108" spans="1:3" x14ac:dyDescent="0.25">
      <c r="A108" s="17" t="s">
        <v>1038</v>
      </c>
      <c r="B108" s="41"/>
      <c r="C108" t="s">
        <v>1033</v>
      </c>
    </row>
    <row r="109" spans="1:3" x14ac:dyDescent="0.25">
      <c r="A109" s="17" t="s">
        <v>1033</v>
      </c>
      <c r="B109" s="41"/>
      <c r="C109" t="s">
        <v>1026</v>
      </c>
    </row>
    <row r="110" spans="1:3" x14ac:dyDescent="0.25">
      <c r="A110" s="17" t="s">
        <v>1026</v>
      </c>
      <c r="B110" s="41"/>
      <c r="C110" t="s">
        <v>1041</v>
      </c>
    </row>
    <row r="111" spans="1:3" x14ac:dyDescent="0.25">
      <c r="A111" s="17" t="s">
        <v>1041</v>
      </c>
      <c r="B111" s="41"/>
      <c r="C111" t="s">
        <v>974</v>
      </c>
    </row>
    <row r="112" spans="1:3" x14ac:dyDescent="0.25">
      <c r="A112" s="17" t="s">
        <v>974</v>
      </c>
      <c r="B112" s="41"/>
      <c r="C112" t="s">
        <v>970</v>
      </c>
    </row>
    <row r="113" spans="1:3" x14ac:dyDescent="0.25">
      <c r="A113" s="17" t="s">
        <v>970</v>
      </c>
      <c r="B113" s="41"/>
      <c r="C113" t="s">
        <v>1013</v>
      </c>
    </row>
    <row r="114" spans="1:3" x14ac:dyDescent="0.25">
      <c r="A114" s="17" t="s">
        <v>1013</v>
      </c>
      <c r="B114" s="41"/>
      <c r="C114" t="s">
        <v>986</v>
      </c>
    </row>
    <row r="115" spans="1:3" x14ac:dyDescent="0.25">
      <c r="A115" s="17" t="s">
        <v>986</v>
      </c>
      <c r="B115" s="41"/>
      <c r="C115" t="s">
        <v>1029</v>
      </c>
    </row>
    <row r="116" spans="1:3" x14ac:dyDescent="0.25">
      <c r="A116" s="17" t="s">
        <v>1029</v>
      </c>
      <c r="B116" s="41"/>
      <c r="C116" t="s">
        <v>962</v>
      </c>
    </row>
    <row r="117" spans="1:3" x14ac:dyDescent="0.25">
      <c r="A117" s="17" t="s">
        <v>962</v>
      </c>
      <c r="B117" s="41"/>
      <c r="C117" t="s">
        <v>979</v>
      </c>
    </row>
    <row r="118" spans="1:3" x14ac:dyDescent="0.25">
      <c r="A118" s="17" t="s">
        <v>979</v>
      </c>
      <c r="B118" s="41"/>
      <c r="C118" t="s">
        <v>995</v>
      </c>
    </row>
    <row r="119" spans="1:3" x14ac:dyDescent="0.25">
      <c r="A119" s="17" t="s">
        <v>995</v>
      </c>
      <c r="B119" s="41"/>
      <c r="C119" t="s">
        <v>950</v>
      </c>
    </row>
    <row r="120" spans="1:3" x14ac:dyDescent="0.25">
      <c r="A120" s="17" t="s">
        <v>950</v>
      </c>
      <c r="B120" s="41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40" t="s">
        <v>1047</v>
      </c>
      <c r="C122" t="s">
        <v>1049</v>
      </c>
    </row>
    <row r="123" spans="1:3" x14ac:dyDescent="0.25">
      <c r="A123" s="17" t="s">
        <v>1049</v>
      </c>
      <c r="B123" s="40"/>
      <c r="C123" t="s">
        <v>1051</v>
      </c>
    </row>
    <row r="124" spans="1:3" x14ac:dyDescent="0.25">
      <c r="A124" s="17" t="s">
        <v>1051</v>
      </c>
      <c r="B124" s="40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8" t="s">
        <v>835</v>
      </c>
      <c r="C128" t="s">
        <v>842</v>
      </c>
    </row>
    <row r="129" spans="1:3" x14ac:dyDescent="0.25">
      <c r="A129" s="17" t="s">
        <v>842</v>
      </c>
      <c r="B129" s="38"/>
      <c r="C129" t="s">
        <v>867</v>
      </c>
    </row>
    <row r="130" spans="1:3" x14ac:dyDescent="0.25">
      <c r="A130" s="17" t="s">
        <v>867</v>
      </c>
      <c r="B130" s="38"/>
      <c r="C130" t="s">
        <v>876</v>
      </c>
    </row>
    <row r="131" spans="1:3" x14ac:dyDescent="0.25">
      <c r="A131" s="17" t="s">
        <v>876</v>
      </c>
      <c r="B131" s="38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40" t="s">
        <v>1087</v>
      </c>
      <c r="C133" t="s">
        <v>1111</v>
      </c>
    </row>
    <row r="134" spans="1:3" x14ac:dyDescent="0.25">
      <c r="A134" s="17" t="s">
        <v>1111</v>
      </c>
      <c r="B134" s="40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8" t="s">
        <v>914</v>
      </c>
      <c r="C138" t="s">
        <v>916</v>
      </c>
    </row>
    <row r="139" spans="1:3" x14ac:dyDescent="0.25">
      <c r="A139" s="17" t="s">
        <v>916</v>
      </c>
      <c r="B139" s="38"/>
      <c r="C139" t="s">
        <v>933</v>
      </c>
    </row>
    <row r="140" spans="1:3" x14ac:dyDescent="0.25">
      <c r="A140" s="17" t="s">
        <v>933</v>
      </c>
      <c r="B140" s="38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1931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07"/>
  <sheetViews>
    <sheetView tabSelected="1" zoomScale="70" zoomScaleNormal="70" workbookViewId="0">
      <selection activeCell="C6" sqref="C6:I6"/>
    </sheetView>
  </sheetViews>
  <sheetFormatPr baseColWidth="10" defaultColWidth="11.42578125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8.14062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5703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5703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39"/>
      <c r="B1" s="74" t="s">
        <v>1193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5"/>
      <c r="R1" s="74"/>
      <c r="S1" s="74"/>
      <c r="T1" s="74"/>
      <c r="U1" s="74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</row>
    <row r="2" spans="1:160" customFormat="1" ht="30" customHeight="1" x14ac:dyDescent="0.25">
      <c r="A2" s="39"/>
      <c r="B2" s="64" t="s">
        <v>1926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5"/>
      <c r="S2" s="65"/>
      <c r="T2" s="65"/>
      <c r="U2" s="65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</row>
    <row r="3" spans="1:160" customFormat="1" ht="38.25" customHeight="1" x14ac:dyDescent="0.25">
      <c r="A3" s="39"/>
      <c r="B3" s="68" t="s">
        <v>1927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69"/>
      <c r="S3" s="69"/>
      <c r="T3" s="69"/>
      <c r="U3" s="69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</row>
    <row r="4" spans="1:160" customFormat="1" ht="38.25" customHeight="1" x14ac:dyDescent="0.25">
      <c r="A4" s="72"/>
      <c r="B4" s="68" t="s">
        <v>1928</v>
      </c>
      <c r="C4" s="69"/>
      <c r="D4" s="69"/>
      <c r="E4" s="69"/>
      <c r="F4" s="69"/>
      <c r="G4" s="69"/>
      <c r="H4" s="69"/>
      <c r="I4" s="69"/>
      <c r="J4" s="69"/>
      <c r="K4" s="69"/>
      <c r="L4" s="73"/>
      <c r="M4" s="77" t="s">
        <v>2075</v>
      </c>
      <c r="N4" s="78"/>
      <c r="O4" s="78"/>
      <c r="P4" s="79"/>
      <c r="Q4" s="80" t="s">
        <v>2076</v>
      </c>
      <c r="R4" s="81"/>
      <c r="S4" s="81"/>
      <c r="T4" s="81"/>
      <c r="U4" s="81"/>
      <c r="V4" s="78" t="s">
        <v>2077</v>
      </c>
      <c r="W4" s="78"/>
      <c r="X4" s="78"/>
      <c r="Y4" s="78"/>
      <c r="Z4" s="78"/>
      <c r="AA4" s="78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44" t="s">
        <v>1194</v>
      </c>
      <c r="B5" s="45"/>
      <c r="C5" s="46">
        <v>2021</v>
      </c>
      <c r="D5" s="47"/>
      <c r="E5" s="47"/>
      <c r="F5" s="47"/>
      <c r="G5" s="47"/>
      <c r="H5" s="47"/>
      <c r="I5" s="48"/>
      <c r="Q5" s="4"/>
      <c r="V5" s="4"/>
      <c r="W5" s="4"/>
    </row>
    <row r="6" spans="1:160" customFormat="1" ht="27" customHeight="1" x14ac:dyDescent="0.25">
      <c r="A6" s="49" t="s">
        <v>1195</v>
      </c>
      <c r="B6" s="50"/>
      <c r="C6" s="51" t="s">
        <v>2182</v>
      </c>
      <c r="D6" s="51"/>
      <c r="E6" s="51"/>
      <c r="F6" s="51"/>
      <c r="G6" s="51"/>
      <c r="H6" s="51"/>
      <c r="I6" s="51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52" t="s">
        <v>1214</v>
      </c>
      <c r="B8" s="52"/>
      <c r="C8" s="52"/>
      <c r="D8" s="52"/>
      <c r="E8" s="52"/>
      <c r="F8" s="52"/>
      <c r="G8" s="52"/>
      <c r="H8" s="53" t="s">
        <v>1215</v>
      </c>
      <c r="I8" s="54"/>
      <c r="J8" s="55"/>
      <c r="K8" s="53" t="s">
        <v>1216</v>
      </c>
      <c r="L8" s="55"/>
      <c r="M8" s="56" t="s">
        <v>2058</v>
      </c>
      <c r="N8" s="57"/>
      <c r="O8" s="57"/>
      <c r="P8" s="58"/>
      <c r="Q8" s="52" t="s">
        <v>1214</v>
      </c>
      <c r="R8" s="52"/>
      <c r="S8" s="52"/>
      <c r="T8" s="53" t="s">
        <v>1215</v>
      </c>
      <c r="U8" s="54"/>
      <c r="V8" s="55"/>
      <c r="W8" s="62" t="s">
        <v>1217</v>
      </c>
      <c r="X8" s="59" t="s">
        <v>1948</v>
      </c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1"/>
      <c r="AO8" s="59" t="s">
        <v>1949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1"/>
      <c r="BF8" s="59" t="s">
        <v>1950</v>
      </c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1"/>
      <c r="BW8" s="59" t="s">
        <v>1951</v>
      </c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1"/>
      <c r="CN8" s="59" t="s">
        <v>1952</v>
      </c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1"/>
      <c r="DE8" s="59" t="s">
        <v>1953</v>
      </c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1"/>
      <c r="DV8" s="59" t="s">
        <v>1954</v>
      </c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1"/>
      <c r="EM8" s="59" t="s">
        <v>1955</v>
      </c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1"/>
      <c r="FD8" s="42" t="s">
        <v>2074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2059</v>
      </c>
      <c r="H9" s="28" t="s">
        <v>1173</v>
      </c>
      <c r="I9" s="25" t="s">
        <v>2060</v>
      </c>
      <c r="J9" s="25" t="s">
        <v>1174</v>
      </c>
      <c r="K9" s="25" t="s">
        <v>1175</v>
      </c>
      <c r="L9" s="25" t="s">
        <v>1925</v>
      </c>
      <c r="M9" s="25" t="s">
        <v>2061</v>
      </c>
      <c r="N9" s="25" t="s">
        <v>2035</v>
      </c>
      <c r="O9" s="25" t="s">
        <v>2062</v>
      </c>
      <c r="P9" s="25" t="s">
        <v>2063</v>
      </c>
      <c r="Q9" s="29" t="s">
        <v>2064</v>
      </c>
      <c r="R9" s="29" t="s">
        <v>1172</v>
      </c>
      <c r="S9" s="27" t="s">
        <v>1947</v>
      </c>
      <c r="T9" s="25" t="s">
        <v>1176</v>
      </c>
      <c r="U9" s="25" t="s">
        <v>1177</v>
      </c>
      <c r="V9" s="25" t="s">
        <v>2065</v>
      </c>
      <c r="W9" s="63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1929</v>
      </c>
      <c r="AN9" s="30" t="s">
        <v>2066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1929</v>
      </c>
      <c r="BE9" s="27" t="s">
        <v>2071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1929</v>
      </c>
      <c r="BV9" s="27" t="s">
        <v>2072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1929</v>
      </c>
      <c r="CM9" s="27" t="s">
        <v>2073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1929</v>
      </c>
      <c r="DD9" s="27" t="s">
        <v>2067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1929</v>
      </c>
      <c r="DU9" s="27" t="s">
        <v>2068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1929</v>
      </c>
      <c r="EL9" s="27" t="s">
        <v>2069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1929</v>
      </c>
      <c r="FC9" s="27" t="s">
        <v>2070</v>
      </c>
      <c r="FD9" s="43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2012</v>
      </c>
      <c r="N10" s="8" t="s">
        <v>1957</v>
      </c>
      <c r="O10" s="8">
        <v>4103</v>
      </c>
      <c r="P10" s="8" t="s">
        <v>2037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2012</v>
      </c>
      <c r="N11" s="8" t="s">
        <v>1957</v>
      </c>
      <c r="O11" s="8">
        <v>4103</v>
      </c>
      <c r="P11" s="8" t="s">
        <v>2037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2012</v>
      </c>
      <c r="N12" s="8" t="s">
        <v>1957</v>
      </c>
      <c r="O12" s="8">
        <v>4103</v>
      </c>
      <c r="P12" s="8" t="s">
        <v>2037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2012</v>
      </c>
      <c r="N13" s="8" t="s">
        <v>1957</v>
      </c>
      <c r="O13" s="8">
        <v>4103</v>
      </c>
      <c r="P13" s="8" t="s">
        <v>2037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2013</v>
      </c>
      <c r="N14" s="8" t="s">
        <v>1958</v>
      </c>
      <c r="O14" s="8">
        <v>2201</v>
      </c>
      <c r="P14" s="8" t="s">
        <v>2038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2013</v>
      </c>
      <c r="N15" s="8" t="s">
        <v>1958</v>
      </c>
      <c r="O15" s="8">
        <v>2201</v>
      </c>
      <c r="P15" s="8" t="s">
        <v>2038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2013</v>
      </c>
      <c r="N16" s="8" t="s">
        <v>1958</v>
      </c>
      <c r="O16" s="8">
        <v>2201</v>
      </c>
      <c r="P16" s="8" t="s">
        <v>2038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2013</v>
      </c>
      <c r="N17" s="8" t="s">
        <v>1958</v>
      </c>
      <c r="O17" s="8">
        <v>2201</v>
      </c>
      <c r="P17" s="8" t="s">
        <v>2038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2013</v>
      </c>
      <c r="N18" s="8" t="s">
        <v>1958</v>
      </c>
      <c r="O18" s="8">
        <v>2201</v>
      </c>
      <c r="P18" s="8" t="s">
        <v>2038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2013</v>
      </c>
      <c r="N19" s="8" t="s">
        <v>1958</v>
      </c>
      <c r="O19" s="8">
        <v>2201</v>
      </c>
      <c r="P19" s="8" t="s">
        <v>2038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2013</v>
      </c>
      <c r="N20" s="8" t="s">
        <v>1958</v>
      </c>
      <c r="O20" s="8">
        <v>2201</v>
      </c>
      <c r="P20" s="8" t="s">
        <v>2038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2013</v>
      </c>
      <c r="N21" s="8" t="s">
        <v>1959</v>
      </c>
      <c r="O21" s="8">
        <v>2201</v>
      </c>
      <c r="P21" s="8" t="s">
        <v>2038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2013</v>
      </c>
      <c r="N22" s="8" t="s">
        <v>1959</v>
      </c>
      <c r="O22" s="8">
        <v>2201</v>
      </c>
      <c r="P22" s="8" t="s">
        <v>2038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2013</v>
      </c>
      <c r="N23" s="8" t="s">
        <v>1959</v>
      </c>
      <c r="O23" s="8">
        <v>2201</v>
      </c>
      <c r="P23" s="8" t="s">
        <v>2038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2013</v>
      </c>
      <c r="N24" s="8" t="s">
        <v>1959</v>
      </c>
      <c r="O24" s="8">
        <v>2201</v>
      </c>
      <c r="P24" s="8" t="s">
        <v>2038</v>
      </c>
      <c r="Q24" s="1" t="s">
        <v>24</v>
      </c>
      <c r="R24" s="1">
        <v>1</v>
      </c>
      <c r="S24" s="8" t="s">
        <v>1939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2013</v>
      </c>
      <c r="N25" s="8" t="s">
        <v>1959</v>
      </c>
      <c r="O25" s="8">
        <v>2201</v>
      </c>
      <c r="P25" s="8" t="s">
        <v>2038</v>
      </c>
      <c r="Q25" s="1" t="s">
        <v>25</v>
      </c>
      <c r="R25" s="1">
        <v>1</v>
      </c>
      <c r="S25" s="8" t="s">
        <v>1939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2013</v>
      </c>
      <c r="N26" s="8" t="s">
        <v>1959</v>
      </c>
      <c r="O26" s="8">
        <v>2201</v>
      </c>
      <c r="P26" s="8" t="s">
        <v>2038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2013</v>
      </c>
      <c r="N27" s="8" t="s">
        <v>1958</v>
      </c>
      <c r="O27" s="8">
        <v>2201</v>
      </c>
      <c r="P27" s="8" t="s">
        <v>2038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2013</v>
      </c>
      <c r="N28" s="8" t="s">
        <v>1958</v>
      </c>
      <c r="O28" s="8">
        <v>2201</v>
      </c>
      <c r="P28" s="8" t="s">
        <v>2038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2013</v>
      </c>
      <c r="N29" s="8" t="s">
        <v>1958</v>
      </c>
      <c r="O29" s="8">
        <v>2201</v>
      </c>
      <c r="P29" s="8" t="s">
        <v>2038</v>
      </c>
      <c r="Q29" s="1" t="s">
        <v>31</v>
      </c>
      <c r="R29" s="1">
        <v>1</v>
      </c>
      <c r="S29" s="8" t="s">
        <v>1939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2013</v>
      </c>
      <c r="N30" s="8" t="s">
        <v>1958</v>
      </c>
      <c r="O30" s="8">
        <v>2201</v>
      </c>
      <c r="P30" s="8" t="s">
        <v>2038</v>
      </c>
      <c r="Q30" s="1" t="s">
        <v>32</v>
      </c>
      <c r="R30" s="1">
        <v>1</v>
      </c>
      <c r="S30" s="8" t="s">
        <v>1939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2013</v>
      </c>
      <c r="N31" s="8" t="s">
        <v>1958</v>
      </c>
      <c r="O31" s="8">
        <v>2201</v>
      </c>
      <c r="P31" s="8" t="s">
        <v>2038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2013</v>
      </c>
      <c r="N32" s="8" t="s">
        <v>1958</v>
      </c>
      <c r="O32" s="8">
        <v>2201</v>
      </c>
      <c r="P32" s="8" t="s">
        <v>2038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2013</v>
      </c>
      <c r="N33" s="8" t="s">
        <v>1958</v>
      </c>
      <c r="O33" s="8">
        <v>2201</v>
      </c>
      <c r="P33" s="8" t="s">
        <v>2038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2013</v>
      </c>
      <c r="N34" s="8" t="s">
        <v>1958</v>
      </c>
      <c r="O34" s="8">
        <v>2201</v>
      </c>
      <c r="P34" s="8" t="s">
        <v>2038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2013</v>
      </c>
      <c r="N35" s="8" t="s">
        <v>1958</v>
      </c>
      <c r="O35" s="8">
        <v>2201</v>
      </c>
      <c r="P35" s="8" t="s">
        <v>2038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2013</v>
      </c>
      <c r="N36" s="8" t="s">
        <v>1958</v>
      </c>
      <c r="O36" s="8">
        <v>2203</v>
      </c>
      <c r="P36" s="8" t="s">
        <v>2038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2013</v>
      </c>
      <c r="N37" s="8" t="s">
        <v>1958</v>
      </c>
      <c r="O37" s="8">
        <v>2201</v>
      </c>
      <c r="P37" s="8" t="s">
        <v>2038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2013</v>
      </c>
      <c r="N38" s="8" t="s">
        <v>1958</v>
      </c>
      <c r="O38" s="8">
        <v>2201</v>
      </c>
      <c r="P38" s="8" t="s">
        <v>2038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2013</v>
      </c>
      <c r="N39" s="8" t="s">
        <v>1958</v>
      </c>
      <c r="O39" s="8">
        <v>2203</v>
      </c>
      <c r="P39" s="8" t="s">
        <v>2038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2013</v>
      </c>
      <c r="N40" s="8" t="s">
        <v>1958</v>
      </c>
      <c r="O40" s="8">
        <v>2201</v>
      </c>
      <c r="P40" s="8" t="s">
        <v>2038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2013</v>
      </c>
      <c r="N41" s="8" t="s">
        <v>1958</v>
      </c>
      <c r="O41" s="8">
        <v>2201</v>
      </c>
      <c r="P41" s="8" t="s">
        <v>2038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2013</v>
      </c>
      <c r="N42" s="8" t="s">
        <v>1958</v>
      </c>
      <c r="O42" s="8">
        <v>2201</v>
      </c>
      <c r="P42" s="8" t="s">
        <v>2038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2013</v>
      </c>
      <c r="N43" s="8" t="s">
        <v>1958</v>
      </c>
      <c r="O43" s="8">
        <v>2201</v>
      </c>
      <c r="P43" s="8" t="s">
        <v>2038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2013</v>
      </c>
      <c r="N44" s="8" t="s">
        <v>1958</v>
      </c>
      <c r="O44" s="8">
        <v>2201</v>
      </c>
      <c r="P44" s="8" t="s">
        <v>2038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2013</v>
      </c>
      <c r="N45" s="8" t="s">
        <v>1958</v>
      </c>
      <c r="O45" s="8">
        <v>2201</v>
      </c>
      <c r="P45" s="8" t="s">
        <v>2038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2013</v>
      </c>
      <c r="N46" s="8" t="s">
        <v>1958</v>
      </c>
      <c r="O46" s="8">
        <v>2201</v>
      </c>
      <c r="P46" s="8" t="s">
        <v>2038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2013</v>
      </c>
      <c r="N47" s="8" t="s">
        <v>1958</v>
      </c>
      <c r="O47" s="8">
        <v>2201</v>
      </c>
      <c r="P47" s="8" t="s">
        <v>2038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2013</v>
      </c>
      <c r="N48" s="8" t="s">
        <v>1958</v>
      </c>
      <c r="O48" s="8">
        <v>2201</v>
      </c>
      <c r="P48" s="8" t="s">
        <v>2038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2013</v>
      </c>
      <c r="N49" s="8" t="s">
        <v>1958</v>
      </c>
      <c r="O49" s="8">
        <v>2201</v>
      </c>
      <c r="P49" s="8" t="s">
        <v>2038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2013</v>
      </c>
      <c r="N50" s="8" t="s">
        <v>1958</v>
      </c>
      <c r="O50" s="8">
        <v>2201</v>
      </c>
      <c r="P50" s="8" t="s">
        <v>2038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2013</v>
      </c>
      <c r="N51" s="8" t="s">
        <v>1958</v>
      </c>
      <c r="O51" s="8">
        <v>2201</v>
      </c>
      <c r="P51" s="8" t="s">
        <v>2038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2013</v>
      </c>
      <c r="N52" s="8" t="s">
        <v>1958</v>
      </c>
      <c r="O52" s="8">
        <v>2201</v>
      </c>
      <c r="P52" s="8" t="s">
        <v>2038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2013</v>
      </c>
      <c r="N53" s="8" t="s">
        <v>1958</v>
      </c>
      <c r="O53" s="8">
        <v>2201</v>
      </c>
      <c r="P53" s="8" t="s">
        <v>2038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2013</v>
      </c>
      <c r="N54" s="8" t="s">
        <v>1958</v>
      </c>
      <c r="O54" s="8">
        <v>2201</v>
      </c>
      <c r="P54" s="8" t="s">
        <v>2038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2013</v>
      </c>
      <c r="N55" s="8" t="s">
        <v>1958</v>
      </c>
      <c r="O55" s="8">
        <v>2201</v>
      </c>
      <c r="P55" s="8" t="s">
        <v>2038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1935</v>
      </c>
      <c r="H56" s="8"/>
      <c r="I56" s="8"/>
      <c r="J56" s="8"/>
      <c r="K56" s="8"/>
      <c r="L56" s="8"/>
      <c r="M56" s="8" t="s">
        <v>2013</v>
      </c>
      <c r="N56" s="8" t="s">
        <v>1958</v>
      </c>
      <c r="O56" s="8">
        <v>2201</v>
      </c>
      <c r="P56" s="8" t="s">
        <v>2038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1936</v>
      </c>
      <c r="H57" s="8"/>
      <c r="I57" s="8"/>
      <c r="J57" s="8"/>
      <c r="K57" s="8"/>
      <c r="L57" s="8"/>
      <c r="M57" s="8" t="s">
        <v>2013</v>
      </c>
      <c r="N57" s="8" t="s">
        <v>1958</v>
      </c>
      <c r="O57" s="8">
        <v>2201</v>
      </c>
      <c r="P57" s="8" t="s">
        <v>2038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1937</v>
      </c>
      <c r="H58" s="8"/>
      <c r="I58" s="8"/>
      <c r="J58" s="8"/>
      <c r="K58" s="8"/>
      <c r="L58" s="8"/>
      <c r="M58" s="8" t="s">
        <v>2013</v>
      </c>
      <c r="N58" s="8" t="s">
        <v>1958</v>
      </c>
      <c r="O58" s="8">
        <v>2201</v>
      </c>
      <c r="P58" s="8" t="s">
        <v>2038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1938</v>
      </c>
      <c r="H59" s="8"/>
      <c r="I59" s="8"/>
      <c r="J59" s="8"/>
      <c r="K59" s="8"/>
      <c r="L59" s="8"/>
      <c r="M59" s="8" t="s">
        <v>2013</v>
      </c>
      <c r="N59" s="8" t="s">
        <v>1958</v>
      </c>
      <c r="O59" s="8">
        <v>2201</v>
      </c>
      <c r="P59" s="8" t="s">
        <v>2038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2013</v>
      </c>
      <c r="N60" s="8" t="s">
        <v>1958</v>
      </c>
      <c r="O60" s="8">
        <v>2201</v>
      </c>
      <c r="P60" s="8" t="s">
        <v>2038</v>
      </c>
      <c r="Q60" s="1" t="s">
        <v>64</v>
      </c>
      <c r="R60" s="1">
        <v>0</v>
      </c>
      <c r="S60" s="8" t="s">
        <v>1939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2013</v>
      </c>
      <c r="N61" s="8" t="s">
        <v>1958</v>
      </c>
      <c r="O61" s="8">
        <v>2202</v>
      </c>
      <c r="P61" s="8" t="s">
        <v>2038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2013</v>
      </c>
      <c r="N62" s="8" t="s">
        <v>1958</v>
      </c>
      <c r="O62" s="8">
        <v>2201</v>
      </c>
      <c r="P62" s="8" t="s">
        <v>2038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2013</v>
      </c>
      <c r="N63" s="8" t="s">
        <v>1958</v>
      </c>
      <c r="O63" s="8">
        <v>2201</v>
      </c>
      <c r="P63" s="8" t="s">
        <v>2038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2013</v>
      </c>
      <c r="N64" s="8" t="s">
        <v>1958</v>
      </c>
      <c r="O64" s="8">
        <v>2201</v>
      </c>
      <c r="P64" s="8" t="s">
        <v>2038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2013</v>
      </c>
      <c r="N65" s="8" t="s">
        <v>1958</v>
      </c>
      <c r="O65" s="8">
        <v>2201</v>
      </c>
      <c r="P65" s="8" t="s">
        <v>2038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2013</v>
      </c>
      <c r="N66" s="8" t="s">
        <v>1958</v>
      </c>
      <c r="O66" s="8">
        <v>2201</v>
      </c>
      <c r="P66" s="8" t="s">
        <v>2038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2013</v>
      </c>
      <c r="N67" s="8" t="s">
        <v>1958</v>
      </c>
      <c r="O67" s="8">
        <v>2201</v>
      </c>
      <c r="P67" s="8" t="s">
        <v>2038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2013</v>
      </c>
      <c r="N68" s="8" t="s">
        <v>1958</v>
      </c>
      <c r="O68" s="8">
        <v>2201</v>
      </c>
      <c r="P68" s="8" t="s">
        <v>2038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2013</v>
      </c>
      <c r="N69" s="8" t="s">
        <v>1958</v>
      </c>
      <c r="O69" s="8">
        <v>2201</v>
      </c>
      <c r="P69" s="8" t="s">
        <v>2038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2013</v>
      </c>
      <c r="N70" s="8" t="s">
        <v>1958</v>
      </c>
      <c r="O70" s="8">
        <v>2201</v>
      </c>
      <c r="P70" s="8" t="s">
        <v>2038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2013</v>
      </c>
      <c r="N71" s="8" t="s">
        <v>1958</v>
      </c>
      <c r="O71" s="8">
        <v>2201</v>
      </c>
      <c r="P71" s="8" t="s">
        <v>2038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2013</v>
      </c>
      <c r="N72" s="8" t="s">
        <v>1958</v>
      </c>
      <c r="O72" s="8">
        <v>2201</v>
      </c>
      <c r="P72" s="8" t="s">
        <v>2038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2013</v>
      </c>
      <c r="N73" s="8" t="s">
        <v>1958</v>
      </c>
      <c r="O73" s="8">
        <v>2201</v>
      </c>
      <c r="P73" s="8" t="s">
        <v>2038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2013</v>
      </c>
      <c r="N74" s="8" t="s">
        <v>1958</v>
      </c>
      <c r="O74" s="8">
        <v>2201</v>
      </c>
      <c r="P74" s="8" t="s">
        <v>2038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2013</v>
      </c>
      <c r="N75" s="8" t="s">
        <v>1958</v>
      </c>
      <c r="O75" s="8">
        <v>2201</v>
      </c>
      <c r="P75" s="8" t="s">
        <v>2038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2013</v>
      </c>
      <c r="N76" s="8" t="s">
        <v>1958</v>
      </c>
      <c r="O76" s="8">
        <v>2201</v>
      </c>
      <c r="P76" s="8" t="s">
        <v>2038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2013</v>
      </c>
      <c r="N77" s="8" t="s">
        <v>1958</v>
      </c>
      <c r="O77" s="8">
        <v>2201</v>
      </c>
      <c r="P77" s="8" t="s">
        <v>2038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2013</v>
      </c>
      <c r="N78" s="8" t="s">
        <v>1958</v>
      </c>
      <c r="O78" s="8">
        <v>2201</v>
      </c>
      <c r="P78" s="8" t="s">
        <v>2038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2013</v>
      </c>
      <c r="N79" s="8" t="s">
        <v>1958</v>
      </c>
      <c r="O79" s="8">
        <v>2201</v>
      </c>
      <c r="P79" s="8" t="s">
        <v>2038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2013</v>
      </c>
      <c r="N80" s="8" t="s">
        <v>1958</v>
      </c>
      <c r="O80" s="8">
        <v>2201</v>
      </c>
      <c r="P80" s="8" t="s">
        <v>2038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2013</v>
      </c>
      <c r="N81" s="8" t="s">
        <v>1958</v>
      </c>
      <c r="O81" s="8">
        <v>2201</v>
      </c>
      <c r="P81" s="8" t="s">
        <v>2038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2013</v>
      </c>
      <c r="N82" s="8" t="s">
        <v>1958</v>
      </c>
      <c r="O82" s="8">
        <v>2201</v>
      </c>
      <c r="P82" s="8" t="s">
        <v>2038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2013</v>
      </c>
      <c r="N83" s="8" t="s">
        <v>1958</v>
      </c>
      <c r="O83" s="8">
        <v>2201</v>
      </c>
      <c r="P83" s="8" t="s">
        <v>2038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2013</v>
      </c>
      <c r="N84" s="8" t="s">
        <v>1958</v>
      </c>
      <c r="O84" s="8">
        <v>2201</v>
      </c>
      <c r="P84" s="8" t="s">
        <v>2038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2013</v>
      </c>
      <c r="N85" s="8" t="s">
        <v>1958</v>
      </c>
      <c r="O85" s="8">
        <v>2201</v>
      </c>
      <c r="P85" s="8" t="s">
        <v>2038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2013</v>
      </c>
      <c r="N86" s="8" t="s">
        <v>1958</v>
      </c>
      <c r="O86" s="8">
        <v>2201</v>
      </c>
      <c r="P86" s="8" t="s">
        <v>2038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2013</v>
      </c>
      <c r="N87" s="8" t="s">
        <v>1958</v>
      </c>
      <c r="O87" s="8">
        <v>2201</v>
      </c>
      <c r="P87" s="8" t="s">
        <v>2038</v>
      </c>
      <c r="Q87" s="1" t="s">
        <v>95</v>
      </c>
      <c r="R87" s="1">
        <v>1</v>
      </c>
      <c r="S87" s="8" t="s">
        <v>1939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2013</v>
      </c>
      <c r="N88" s="8" t="s">
        <v>1958</v>
      </c>
      <c r="O88" s="8">
        <v>2201</v>
      </c>
      <c r="P88" s="8" t="s">
        <v>2038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2013</v>
      </c>
      <c r="N89" s="8" t="s">
        <v>1958</v>
      </c>
      <c r="O89" s="8">
        <v>2299</v>
      </c>
      <c r="P89" s="8" t="s">
        <v>2038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2013</v>
      </c>
      <c r="N90" s="8" t="s">
        <v>1958</v>
      </c>
      <c r="O90" s="8">
        <v>2299</v>
      </c>
      <c r="P90" s="8" t="s">
        <v>2038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2013</v>
      </c>
      <c r="N91" s="8" t="s">
        <v>1958</v>
      </c>
      <c r="O91" s="8">
        <v>2201</v>
      </c>
      <c r="P91" s="8" t="s">
        <v>2038</v>
      </c>
      <c r="Q91" s="1" t="s">
        <v>98</v>
      </c>
      <c r="R91" s="1">
        <v>1</v>
      </c>
      <c r="S91" s="8" t="s">
        <v>1939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2014</v>
      </c>
      <c r="N92" s="8" t="s">
        <v>1960</v>
      </c>
      <c r="O92" s="8">
        <v>1905</v>
      </c>
      <c r="P92" s="8" t="s">
        <v>2039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2014</v>
      </c>
      <c r="N93" s="8" t="s">
        <v>1960</v>
      </c>
      <c r="O93" s="8">
        <v>1905</v>
      </c>
      <c r="P93" s="8" t="s">
        <v>2039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2014</v>
      </c>
      <c r="N94" s="8" t="s">
        <v>1960</v>
      </c>
      <c r="O94" s="8">
        <v>1905</v>
      </c>
      <c r="P94" s="8" t="s">
        <v>2039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2014</v>
      </c>
      <c r="N95" s="8" t="s">
        <v>1960</v>
      </c>
      <c r="O95" s="8">
        <v>1905</v>
      </c>
      <c r="P95" s="8" t="s">
        <v>2039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2014</v>
      </c>
      <c r="N96" s="8" t="s">
        <v>1960</v>
      </c>
      <c r="O96" s="8">
        <v>1905</v>
      </c>
      <c r="P96" s="8" t="s">
        <v>2039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2014</v>
      </c>
      <c r="N97" s="8" t="s">
        <v>1960</v>
      </c>
      <c r="O97" s="8">
        <v>1905</v>
      </c>
      <c r="P97" s="8" t="s">
        <v>2039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2014</v>
      </c>
      <c r="N98" s="8" t="s">
        <v>1960</v>
      </c>
      <c r="O98" s="8">
        <v>1905</v>
      </c>
      <c r="P98" s="8" t="s">
        <v>2039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2014</v>
      </c>
      <c r="N99" s="8" t="s">
        <v>1960</v>
      </c>
      <c r="O99" s="8">
        <v>1905</v>
      </c>
      <c r="P99" s="8" t="s">
        <v>2039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2014</v>
      </c>
      <c r="N100" s="8" t="s">
        <v>1960</v>
      </c>
      <c r="O100" s="8">
        <v>1905</v>
      </c>
      <c r="P100" s="8" t="s">
        <v>2039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2014</v>
      </c>
      <c r="N101" s="8" t="s">
        <v>1960</v>
      </c>
      <c r="O101" s="8">
        <v>1905</v>
      </c>
      <c r="P101" s="8" t="s">
        <v>2039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2014</v>
      </c>
      <c r="N102" s="8" t="s">
        <v>1960</v>
      </c>
      <c r="O102" s="8">
        <v>1905</v>
      </c>
      <c r="P102" s="8" t="s">
        <v>2039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2014</v>
      </c>
      <c r="N103" s="8" t="s">
        <v>1960</v>
      </c>
      <c r="O103" s="8">
        <v>1905</v>
      </c>
      <c r="P103" s="8" t="s">
        <v>2039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2014</v>
      </c>
      <c r="N104" s="8" t="s">
        <v>1960</v>
      </c>
      <c r="O104" s="8">
        <v>1905</v>
      </c>
      <c r="P104" s="8" t="s">
        <v>2039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2014</v>
      </c>
      <c r="N105" s="8" t="s">
        <v>1960</v>
      </c>
      <c r="O105" s="8">
        <v>1905</v>
      </c>
      <c r="P105" s="8" t="s">
        <v>2039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2014</v>
      </c>
      <c r="N106" s="8" t="s">
        <v>1960</v>
      </c>
      <c r="O106" s="8">
        <v>1905</v>
      </c>
      <c r="P106" s="8" t="s">
        <v>2039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2014</v>
      </c>
      <c r="N107" s="8" t="s">
        <v>1960</v>
      </c>
      <c r="O107" s="8">
        <v>1905</v>
      </c>
      <c r="P107" s="8" t="s">
        <v>2039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2014</v>
      </c>
      <c r="N108" s="8" t="s">
        <v>1960</v>
      </c>
      <c r="O108" s="8">
        <v>1905</v>
      </c>
      <c r="P108" s="8" t="s">
        <v>2039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2015</v>
      </c>
      <c r="N109" s="8" t="s">
        <v>1961</v>
      </c>
      <c r="O109" s="8">
        <v>4102</v>
      </c>
      <c r="P109" s="8" t="s">
        <v>2037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2015</v>
      </c>
      <c r="N110" s="8" t="s">
        <v>1962</v>
      </c>
      <c r="O110" s="8">
        <v>4104</v>
      </c>
      <c r="P110" s="8" t="s">
        <v>2037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2014</v>
      </c>
      <c r="N111" s="8" t="s">
        <v>1960</v>
      </c>
      <c r="O111" s="8">
        <v>1905</v>
      </c>
      <c r="P111" s="8" t="s">
        <v>2039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2014</v>
      </c>
      <c r="N112" s="8" t="s">
        <v>1960</v>
      </c>
      <c r="O112" s="8">
        <v>1905</v>
      </c>
      <c r="P112" s="8" t="s">
        <v>2039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2014</v>
      </c>
      <c r="N113" s="8" t="s">
        <v>1960</v>
      </c>
      <c r="O113" s="8">
        <v>1905</v>
      </c>
      <c r="P113" s="8" t="s">
        <v>2039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2014</v>
      </c>
      <c r="N114" s="8" t="s">
        <v>1963</v>
      </c>
      <c r="O114" s="8">
        <v>1906</v>
      </c>
      <c r="P114" s="8" t="s">
        <v>2039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2014</v>
      </c>
      <c r="N115" s="8" t="s">
        <v>1960</v>
      </c>
      <c r="O115" s="8">
        <v>1905</v>
      </c>
      <c r="P115" s="8" t="s">
        <v>2039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2014</v>
      </c>
      <c r="N116" s="8" t="s">
        <v>1960</v>
      </c>
      <c r="O116" s="8">
        <v>1905</v>
      </c>
      <c r="P116" s="8" t="s">
        <v>2039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2014</v>
      </c>
      <c r="N117" s="8" t="s">
        <v>1963</v>
      </c>
      <c r="O117" s="8">
        <v>1906</v>
      </c>
      <c r="P117" s="8" t="s">
        <v>2039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2014</v>
      </c>
      <c r="N118" s="8" t="s">
        <v>1960</v>
      </c>
      <c r="O118" s="8">
        <v>1905</v>
      </c>
      <c r="P118" s="8" t="s">
        <v>2039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2014</v>
      </c>
      <c r="N119" s="8" t="s">
        <v>1963</v>
      </c>
      <c r="O119" s="8">
        <v>1906</v>
      </c>
      <c r="P119" s="8" t="s">
        <v>2039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2015</v>
      </c>
      <c r="N120" s="8" t="s">
        <v>1962</v>
      </c>
      <c r="O120" s="8">
        <v>4104</v>
      </c>
      <c r="P120" s="8" t="s">
        <v>2037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2014</v>
      </c>
      <c r="N121" s="8" t="s">
        <v>1963</v>
      </c>
      <c r="O121" s="8">
        <v>1906</v>
      </c>
      <c r="P121" s="8" t="s">
        <v>2039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2014</v>
      </c>
      <c r="N122" s="8" t="s">
        <v>1960</v>
      </c>
      <c r="O122" s="8">
        <v>1905</v>
      </c>
      <c r="P122" s="8" t="s">
        <v>2039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2014</v>
      </c>
      <c r="N123" s="8" t="s">
        <v>1960</v>
      </c>
      <c r="O123" s="8">
        <v>1905</v>
      </c>
      <c r="P123" s="8" t="s">
        <v>2039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2014</v>
      </c>
      <c r="N124" s="8" t="s">
        <v>1960</v>
      </c>
      <c r="O124" s="8">
        <v>1905</v>
      </c>
      <c r="P124" s="8" t="s">
        <v>2039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2014</v>
      </c>
      <c r="N125" s="8" t="s">
        <v>1963</v>
      </c>
      <c r="O125" s="8">
        <v>1906</v>
      </c>
      <c r="P125" s="8" t="s">
        <v>2039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2014</v>
      </c>
      <c r="N126" s="8" t="s">
        <v>1960</v>
      </c>
      <c r="O126" s="8">
        <v>1905</v>
      </c>
      <c r="P126" s="8" t="s">
        <v>2039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2014</v>
      </c>
      <c r="N127" s="8" t="s">
        <v>1960</v>
      </c>
      <c r="O127" s="8">
        <v>1905</v>
      </c>
      <c r="P127" s="8" t="s">
        <v>2039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2014</v>
      </c>
      <c r="N128" s="8" t="s">
        <v>1960</v>
      </c>
      <c r="O128" s="8">
        <v>1905</v>
      </c>
      <c r="P128" s="8" t="s">
        <v>2039</v>
      </c>
      <c r="Q128" s="1" t="s">
        <v>156</v>
      </c>
      <c r="R128" s="1">
        <v>1</v>
      </c>
      <c r="S128" s="8" t="s">
        <v>1939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2014</v>
      </c>
      <c r="N129" s="8" t="s">
        <v>1963</v>
      </c>
      <c r="O129" s="8">
        <v>1906</v>
      </c>
      <c r="P129" s="8" t="s">
        <v>2039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2014</v>
      </c>
      <c r="N130" s="8" t="s">
        <v>1963</v>
      </c>
      <c r="O130" s="8">
        <v>1906</v>
      </c>
      <c r="P130" s="8" t="s">
        <v>2039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2014</v>
      </c>
      <c r="N131" s="8" t="s">
        <v>1960</v>
      </c>
      <c r="O131" s="8">
        <v>1905</v>
      </c>
      <c r="P131" s="8" t="s">
        <v>2039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2014</v>
      </c>
      <c r="N132" s="8" t="s">
        <v>1963</v>
      </c>
      <c r="O132" s="8">
        <v>1906</v>
      </c>
      <c r="P132" s="8" t="s">
        <v>2039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2014</v>
      </c>
      <c r="N133" s="8" t="s">
        <v>1960</v>
      </c>
      <c r="O133" s="8">
        <v>1905</v>
      </c>
      <c r="P133" s="8" t="s">
        <v>2039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2014</v>
      </c>
      <c r="N134" s="8" t="s">
        <v>1960</v>
      </c>
      <c r="O134" s="8">
        <v>1905</v>
      </c>
      <c r="P134" s="8" t="s">
        <v>2039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2014</v>
      </c>
      <c r="N135" s="8" t="s">
        <v>1960</v>
      </c>
      <c r="O135" s="8">
        <v>1905</v>
      </c>
      <c r="P135" s="8" t="s">
        <v>2039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2014</v>
      </c>
      <c r="N136" s="8" t="s">
        <v>1960</v>
      </c>
      <c r="O136" s="8">
        <v>1905</v>
      </c>
      <c r="P136" s="8" t="s">
        <v>2039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2014</v>
      </c>
      <c r="N137" s="8" t="s">
        <v>1960</v>
      </c>
      <c r="O137" s="8">
        <v>1905</v>
      </c>
      <c r="P137" s="8" t="s">
        <v>2039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2014</v>
      </c>
      <c r="N138" s="8" t="s">
        <v>1960</v>
      </c>
      <c r="O138" s="8">
        <v>1905</v>
      </c>
      <c r="P138" s="8" t="s">
        <v>2039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2014</v>
      </c>
      <c r="N139" s="8" t="s">
        <v>1960</v>
      </c>
      <c r="O139" s="8">
        <v>1905</v>
      </c>
      <c r="P139" s="8" t="s">
        <v>2039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2014</v>
      </c>
      <c r="N140" s="8" t="s">
        <v>1960</v>
      </c>
      <c r="O140" s="8">
        <v>1905</v>
      </c>
      <c r="P140" s="8" t="s">
        <v>2039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2014</v>
      </c>
      <c r="N141" s="8" t="s">
        <v>1960</v>
      </c>
      <c r="O141" s="8">
        <v>1905</v>
      </c>
      <c r="P141" s="8" t="s">
        <v>2039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2014</v>
      </c>
      <c r="N142" s="8" t="s">
        <v>1963</v>
      </c>
      <c r="O142" s="8">
        <v>1906</v>
      </c>
      <c r="P142" s="8" t="s">
        <v>2039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2014</v>
      </c>
      <c r="N143" s="8" t="s">
        <v>1963</v>
      </c>
      <c r="O143" s="8">
        <v>1906</v>
      </c>
      <c r="P143" s="8" t="s">
        <v>2039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2014</v>
      </c>
      <c r="N144" s="8" t="s">
        <v>1960</v>
      </c>
      <c r="O144" s="8">
        <v>1905</v>
      </c>
      <c r="P144" s="8" t="s">
        <v>2039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2014</v>
      </c>
      <c r="N145" s="8" t="s">
        <v>1960</v>
      </c>
      <c r="O145" s="8">
        <v>1905</v>
      </c>
      <c r="P145" s="8" t="s">
        <v>2039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2014</v>
      </c>
      <c r="N146" s="8" t="s">
        <v>1960</v>
      </c>
      <c r="O146" s="8">
        <v>1905</v>
      </c>
      <c r="P146" s="8" t="s">
        <v>2039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2014</v>
      </c>
      <c r="N147" s="8" t="s">
        <v>1960</v>
      </c>
      <c r="O147" s="8">
        <v>1905</v>
      </c>
      <c r="P147" s="8" t="s">
        <v>2039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2014</v>
      </c>
      <c r="N148" s="8" t="s">
        <v>1960</v>
      </c>
      <c r="O148" s="8">
        <v>1905</v>
      </c>
      <c r="P148" s="8" t="s">
        <v>2039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2014</v>
      </c>
      <c r="N149" s="8" t="s">
        <v>1960</v>
      </c>
      <c r="O149" s="8">
        <v>1905</v>
      </c>
      <c r="P149" s="8" t="s">
        <v>2039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2014</v>
      </c>
      <c r="N150" s="8" t="s">
        <v>1960</v>
      </c>
      <c r="O150" s="8">
        <v>1905</v>
      </c>
      <c r="P150" s="8" t="s">
        <v>2039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2014</v>
      </c>
      <c r="N151" s="8" t="s">
        <v>1960</v>
      </c>
      <c r="O151" s="8">
        <v>1905</v>
      </c>
      <c r="P151" s="8" t="s">
        <v>2039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2014</v>
      </c>
      <c r="N152" s="8" t="s">
        <v>1960</v>
      </c>
      <c r="O152" s="8">
        <v>1905</v>
      </c>
      <c r="P152" s="8" t="s">
        <v>2039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2014</v>
      </c>
      <c r="N153" s="8" t="s">
        <v>1960</v>
      </c>
      <c r="O153" s="8">
        <v>1905</v>
      </c>
      <c r="P153" s="8" t="s">
        <v>2039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2014</v>
      </c>
      <c r="N154" s="8" t="s">
        <v>1960</v>
      </c>
      <c r="O154" s="8">
        <v>1905</v>
      </c>
      <c r="P154" s="8" t="s">
        <v>2039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2014</v>
      </c>
      <c r="N155" s="8" t="s">
        <v>1960</v>
      </c>
      <c r="O155" s="8">
        <v>1905</v>
      </c>
      <c r="P155" s="8" t="s">
        <v>2039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2016</v>
      </c>
      <c r="N156" s="8" t="s">
        <v>1964</v>
      </c>
      <c r="O156" s="8">
        <v>3203</v>
      </c>
      <c r="P156" s="8" t="s">
        <v>2040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2014</v>
      </c>
      <c r="N157" s="8" t="s">
        <v>1960</v>
      </c>
      <c r="O157" s="8">
        <v>1905</v>
      </c>
      <c r="P157" s="8" t="s">
        <v>2039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2014</v>
      </c>
      <c r="N158" s="8" t="s">
        <v>1960</v>
      </c>
      <c r="O158" s="8">
        <v>1905</v>
      </c>
      <c r="P158" s="8" t="s">
        <v>2039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2014</v>
      </c>
      <c r="N159" s="8" t="s">
        <v>1960</v>
      </c>
      <c r="O159" s="8">
        <v>1905</v>
      </c>
      <c r="P159" s="8" t="s">
        <v>2039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2014</v>
      </c>
      <c r="N160" s="8" t="s">
        <v>1960</v>
      </c>
      <c r="O160" s="8">
        <v>1905</v>
      </c>
      <c r="P160" s="8" t="s">
        <v>2039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1939</v>
      </c>
      <c r="H161" s="8"/>
      <c r="I161" s="8"/>
      <c r="J161" s="8"/>
      <c r="K161" s="8"/>
      <c r="L161" s="8"/>
      <c r="M161" s="8" t="s">
        <v>2014</v>
      </c>
      <c r="N161" s="8" t="s">
        <v>1960</v>
      </c>
      <c r="O161" s="8">
        <v>1905</v>
      </c>
      <c r="P161" s="8" t="s">
        <v>2039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2014</v>
      </c>
      <c r="N162" s="8" t="s">
        <v>1960</v>
      </c>
      <c r="O162" s="8">
        <v>1905</v>
      </c>
      <c r="P162" s="8" t="s">
        <v>2039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2014</v>
      </c>
      <c r="N163" s="8" t="s">
        <v>1963</v>
      </c>
      <c r="O163" s="8">
        <v>1906</v>
      </c>
      <c r="P163" s="8" t="s">
        <v>2039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2014</v>
      </c>
      <c r="N164" s="8" t="s">
        <v>1960</v>
      </c>
      <c r="O164" s="8">
        <v>1905</v>
      </c>
      <c r="P164" s="8" t="s">
        <v>2039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2014</v>
      </c>
      <c r="N165" s="8" t="s">
        <v>1960</v>
      </c>
      <c r="O165" s="8">
        <v>1905</v>
      </c>
      <c r="P165" s="8" t="s">
        <v>2039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2014</v>
      </c>
      <c r="N166" s="8" t="s">
        <v>1963</v>
      </c>
      <c r="O166" s="8">
        <v>1906</v>
      </c>
      <c r="P166" s="8" t="s">
        <v>2039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2014</v>
      </c>
      <c r="N167" s="8" t="s">
        <v>1960</v>
      </c>
      <c r="O167" s="8">
        <v>1905</v>
      </c>
      <c r="P167" s="8" t="s">
        <v>2039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2014</v>
      </c>
      <c r="N168" s="8" t="s">
        <v>1960</v>
      </c>
      <c r="O168" s="8">
        <v>1905</v>
      </c>
      <c r="P168" s="8" t="s">
        <v>2039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2014</v>
      </c>
      <c r="N169" s="8" t="s">
        <v>1960</v>
      </c>
      <c r="O169" s="8">
        <v>1905</v>
      </c>
      <c r="P169" s="8" t="s">
        <v>2039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2014</v>
      </c>
      <c r="N170" s="8" t="s">
        <v>1960</v>
      </c>
      <c r="O170" s="8">
        <v>1905</v>
      </c>
      <c r="P170" s="8" t="s">
        <v>2039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2014</v>
      </c>
      <c r="N171" s="8" t="s">
        <v>1963</v>
      </c>
      <c r="O171" s="8">
        <v>1906</v>
      </c>
      <c r="P171" s="8" t="s">
        <v>2039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2017</v>
      </c>
      <c r="N172" s="8" t="s">
        <v>1965</v>
      </c>
      <c r="O172" s="8">
        <v>2302</v>
      </c>
      <c r="P172" s="8" t="s">
        <v>2041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2014</v>
      </c>
      <c r="N173" s="8" t="s">
        <v>1963</v>
      </c>
      <c r="O173" s="8">
        <v>1906</v>
      </c>
      <c r="P173" s="8" t="s">
        <v>2039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2014</v>
      </c>
      <c r="N174" s="8" t="s">
        <v>1963</v>
      </c>
      <c r="O174" s="8">
        <v>1906</v>
      </c>
      <c r="P174" s="8" t="s">
        <v>2039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2014</v>
      </c>
      <c r="N175" s="8" t="s">
        <v>1963</v>
      </c>
      <c r="O175" s="8">
        <v>1906</v>
      </c>
      <c r="P175" s="8" t="s">
        <v>2039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1939</v>
      </c>
      <c r="H176" s="8"/>
      <c r="I176" s="8"/>
      <c r="J176" s="8"/>
      <c r="K176" s="8"/>
      <c r="L176" s="8"/>
      <c r="M176" s="8" t="s">
        <v>2014</v>
      </c>
      <c r="N176" s="8" t="s">
        <v>1960</v>
      </c>
      <c r="O176" s="8">
        <v>1905</v>
      </c>
      <c r="P176" s="8" t="s">
        <v>2039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1939</v>
      </c>
      <c r="H177" s="8"/>
      <c r="I177" s="8"/>
      <c r="J177" s="8"/>
      <c r="K177" s="8"/>
      <c r="L177" s="8"/>
      <c r="M177" s="8" t="s">
        <v>2014</v>
      </c>
      <c r="N177" s="8" t="s">
        <v>1960</v>
      </c>
      <c r="O177" s="8">
        <v>1905</v>
      </c>
      <c r="P177" s="8" t="s">
        <v>2039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2014</v>
      </c>
      <c r="N178" s="8" t="s">
        <v>1960</v>
      </c>
      <c r="O178" s="8">
        <v>1905</v>
      </c>
      <c r="P178" s="8" t="s">
        <v>2039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2014</v>
      </c>
      <c r="N179" s="8" t="s">
        <v>1960</v>
      </c>
      <c r="O179" s="8">
        <v>1905</v>
      </c>
      <c r="P179" s="8" t="s">
        <v>2039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2014</v>
      </c>
      <c r="N180" s="8" t="s">
        <v>1960</v>
      </c>
      <c r="O180" s="8">
        <v>1905</v>
      </c>
      <c r="P180" s="8" t="s">
        <v>2039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2014</v>
      </c>
      <c r="N181" s="8" t="s">
        <v>1960</v>
      </c>
      <c r="O181" s="8">
        <v>1905</v>
      </c>
      <c r="P181" s="8" t="s">
        <v>2039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2014</v>
      </c>
      <c r="N182" s="8" t="s">
        <v>1963</v>
      </c>
      <c r="O182" s="8">
        <v>1906</v>
      </c>
      <c r="P182" s="8" t="s">
        <v>2039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2014</v>
      </c>
      <c r="N183" s="8" t="s">
        <v>1960</v>
      </c>
      <c r="O183" s="8">
        <v>1905</v>
      </c>
      <c r="P183" s="8" t="s">
        <v>2039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2014</v>
      </c>
      <c r="N184" s="8" t="s">
        <v>1963</v>
      </c>
      <c r="O184" s="8">
        <v>1906</v>
      </c>
      <c r="P184" s="8" t="s">
        <v>2039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2014</v>
      </c>
      <c r="N185" s="8" t="s">
        <v>1960</v>
      </c>
      <c r="O185" s="8">
        <v>1905</v>
      </c>
      <c r="P185" s="8" t="s">
        <v>2039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2014</v>
      </c>
      <c r="N186" s="8" t="s">
        <v>1960</v>
      </c>
      <c r="O186" s="8">
        <v>1905</v>
      </c>
      <c r="P186" s="8" t="s">
        <v>2039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2014</v>
      </c>
      <c r="N187" s="8" t="s">
        <v>1960</v>
      </c>
      <c r="O187" s="8">
        <v>1905</v>
      </c>
      <c r="P187" s="8" t="s">
        <v>2039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2012</v>
      </c>
      <c r="N188" s="8" t="s">
        <v>1957</v>
      </c>
      <c r="O188" s="8">
        <v>4103</v>
      </c>
      <c r="P188" s="8" t="s">
        <v>2037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2012</v>
      </c>
      <c r="N189" s="8" t="s">
        <v>1957</v>
      </c>
      <c r="O189" s="8">
        <v>4103</v>
      </c>
      <c r="P189" s="8" t="s">
        <v>2037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2012</v>
      </c>
      <c r="N190" s="8" t="s">
        <v>1961</v>
      </c>
      <c r="O190" s="8">
        <v>4102</v>
      </c>
      <c r="P190" s="8" t="s">
        <v>2037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2012</v>
      </c>
      <c r="N191" s="8" t="s">
        <v>1961</v>
      </c>
      <c r="O191" s="8">
        <v>4102</v>
      </c>
      <c r="P191" s="8" t="s">
        <v>2037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2012</v>
      </c>
      <c r="N192" s="8" t="s">
        <v>1966</v>
      </c>
      <c r="O192" s="8">
        <v>4103</v>
      </c>
      <c r="P192" s="8" t="s">
        <v>2037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2012</v>
      </c>
      <c r="N193" s="8" t="s">
        <v>1966</v>
      </c>
      <c r="O193" s="8">
        <v>4103</v>
      </c>
      <c r="P193" s="8" t="s">
        <v>2037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2012</v>
      </c>
      <c r="N194" s="8" t="s">
        <v>1966</v>
      </c>
      <c r="O194" s="8">
        <v>4103</v>
      </c>
      <c r="P194" s="8" t="s">
        <v>2037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2012</v>
      </c>
      <c r="N195" s="8" t="s">
        <v>1966</v>
      </c>
      <c r="O195" s="8">
        <v>4103</v>
      </c>
      <c r="P195" s="8" t="s">
        <v>2037</v>
      </c>
      <c r="Q195" s="1" t="s">
        <v>253</v>
      </c>
      <c r="R195" s="1">
        <v>1</v>
      </c>
      <c r="S195" s="8" t="s">
        <v>1939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2012</v>
      </c>
      <c r="N196" s="8" t="s">
        <v>1966</v>
      </c>
      <c r="O196" s="8">
        <v>4103</v>
      </c>
      <c r="P196" s="8" t="s">
        <v>2037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2012</v>
      </c>
      <c r="N197" s="8" t="s">
        <v>1966</v>
      </c>
      <c r="O197" s="8">
        <v>4103</v>
      </c>
      <c r="P197" s="8" t="s">
        <v>2037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2012</v>
      </c>
      <c r="N198" s="8" t="s">
        <v>1966</v>
      </c>
      <c r="O198" s="8">
        <v>4103</v>
      </c>
      <c r="P198" s="8" t="s">
        <v>2037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2012</v>
      </c>
      <c r="N199" s="8" t="s">
        <v>1966</v>
      </c>
      <c r="O199" s="8">
        <v>4103</v>
      </c>
      <c r="P199" s="8" t="s">
        <v>2037</v>
      </c>
      <c r="Q199" s="1" t="s">
        <v>256</v>
      </c>
      <c r="R199" s="1">
        <v>1</v>
      </c>
      <c r="S199" s="8" t="s">
        <v>1939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2012</v>
      </c>
      <c r="N200" s="8" t="s">
        <v>1966</v>
      </c>
      <c r="O200" s="8">
        <v>4103</v>
      </c>
      <c r="P200" s="8" t="s">
        <v>2037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2012</v>
      </c>
      <c r="N201" s="8" t="s">
        <v>1966</v>
      </c>
      <c r="O201" s="8">
        <v>4103</v>
      </c>
      <c r="P201" s="8" t="s">
        <v>2037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2012</v>
      </c>
      <c r="N202" s="8" t="s">
        <v>1966</v>
      </c>
      <c r="O202" s="8">
        <v>4103</v>
      </c>
      <c r="P202" s="8" t="s">
        <v>2037</v>
      </c>
      <c r="Q202" s="1" t="s">
        <v>261</v>
      </c>
      <c r="R202" s="1">
        <v>1</v>
      </c>
      <c r="S202" s="8" t="s">
        <v>1939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2012</v>
      </c>
      <c r="N203" s="8" t="s">
        <v>1966</v>
      </c>
      <c r="O203" s="8">
        <v>4103</v>
      </c>
      <c r="P203" s="8" t="s">
        <v>2037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2012</v>
      </c>
      <c r="N204" s="8" t="s">
        <v>1966</v>
      </c>
      <c r="O204" s="8">
        <v>4103</v>
      </c>
      <c r="P204" s="8" t="s">
        <v>2037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2012</v>
      </c>
      <c r="N205" s="8" t="s">
        <v>1966</v>
      </c>
      <c r="O205" s="8">
        <v>4103</v>
      </c>
      <c r="P205" s="8" t="s">
        <v>2037</v>
      </c>
      <c r="Q205" s="1" t="s">
        <v>264</v>
      </c>
      <c r="R205" s="1">
        <v>1</v>
      </c>
      <c r="S205" s="8" t="s">
        <v>1939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2012</v>
      </c>
      <c r="N206" s="8" t="s">
        <v>1966</v>
      </c>
      <c r="O206" s="8">
        <v>4103</v>
      </c>
      <c r="P206" s="8" t="s">
        <v>2037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2012</v>
      </c>
      <c r="N207" s="8" t="s">
        <v>1966</v>
      </c>
      <c r="O207" s="8">
        <v>4103</v>
      </c>
      <c r="P207" s="8" t="s">
        <v>2037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2012</v>
      </c>
      <c r="N208" s="8" t="s">
        <v>1966</v>
      </c>
      <c r="O208" s="8">
        <v>4103</v>
      </c>
      <c r="P208" s="8" t="s">
        <v>2037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2012</v>
      </c>
      <c r="N209" s="8" t="s">
        <v>1966</v>
      </c>
      <c r="O209" s="8">
        <v>4103</v>
      </c>
      <c r="P209" s="8" t="s">
        <v>2037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2012</v>
      </c>
      <c r="N210" s="8" t="s">
        <v>1966</v>
      </c>
      <c r="O210" s="8">
        <v>4103</v>
      </c>
      <c r="P210" s="8" t="s">
        <v>2037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2012</v>
      </c>
      <c r="N211" s="8" t="s">
        <v>1966</v>
      </c>
      <c r="O211" s="8">
        <v>4103</v>
      </c>
      <c r="P211" s="8" t="s">
        <v>2037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2012</v>
      </c>
      <c r="N212" s="8" t="s">
        <v>1966</v>
      </c>
      <c r="O212" s="8">
        <v>4103</v>
      </c>
      <c r="P212" s="8" t="s">
        <v>2037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2012</v>
      </c>
      <c r="N213" s="8" t="s">
        <v>1966</v>
      </c>
      <c r="O213" s="8">
        <v>4103</v>
      </c>
      <c r="P213" s="8" t="s">
        <v>2037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2012</v>
      </c>
      <c r="N214" s="8" t="s">
        <v>1966</v>
      </c>
      <c r="O214" s="8">
        <v>4103</v>
      </c>
      <c r="P214" s="8" t="s">
        <v>2037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2012</v>
      </c>
      <c r="N215" s="8" t="s">
        <v>1961</v>
      </c>
      <c r="O215" s="8">
        <v>4102</v>
      </c>
      <c r="P215" s="8" t="s">
        <v>2037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2012</v>
      </c>
      <c r="N216" s="8" t="s">
        <v>1961</v>
      </c>
      <c r="O216" s="8">
        <v>4102</v>
      </c>
      <c r="P216" s="8" t="s">
        <v>2037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2012</v>
      </c>
      <c r="N217" s="8" t="s">
        <v>1961</v>
      </c>
      <c r="O217" s="8">
        <v>4102</v>
      </c>
      <c r="P217" s="8" t="s">
        <v>2037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2012</v>
      </c>
      <c r="N218" s="8" t="s">
        <v>1961</v>
      </c>
      <c r="O218" s="8">
        <v>4102</v>
      </c>
      <c r="P218" s="8" t="s">
        <v>2037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2012</v>
      </c>
      <c r="N219" s="8" t="s">
        <v>1961</v>
      </c>
      <c r="O219" s="8">
        <v>4102</v>
      </c>
      <c r="P219" s="8" t="s">
        <v>2037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2012</v>
      </c>
      <c r="N220" s="8" t="s">
        <v>1961</v>
      </c>
      <c r="O220" s="8">
        <v>4102</v>
      </c>
      <c r="P220" s="8" t="s">
        <v>2037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2012</v>
      </c>
      <c r="N221" s="8" t="s">
        <v>1961</v>
      </c>
      <c r="O221" s="8">
        <v>4102</v>
      </c>
      <c r="P221" s="8" t="s">
        <v>2037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2012</v>
      </c>
      <c r="N222" s="8" t="s">
        <v>1961</v>
      </c>
      <c r="O222" s="8">
        <v>4102</v>
      </c>
      <c r="P222" s="8" t="s">
        <v>2037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2012</v>
      </c>
      <c r="N223" s="8" t="s">
        <v>1961</v>
      </c>
      <c r="O223" s="8">
        <v>4102</v>
      </c>
      <c r="P223" s="8" t="s">
        <v>2037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2012</v>
      </c>
      <c r="N224" s="8" t="s">
        <v>1961</v>
      </c>
      <c r="O224" s="8">
        <v>4102</v>
      </c>
      <c r="P224" s="8" t="s">
        <v>2037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2012</v>
      </c>
      <c r="N225" s="8" t="s">
        <v>1961</v>
      </c>
      <c r="O225" s="8">
        <v>4102</v>
      </c>
      <c r="P225" s="8" t="s">
        <v>2037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2012</v>
      </c>
      <c r="N226" s="8" t="s">
        <v>1961</v>
      </c>
      <c r="O226" s="8">
        <v>4102</v>
      </c>
      <c r="P226" s="8" t="s">
        <v>2037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2012</v>
      </c>
      <c r="N227" s="8" t="s">
        <v>1962</v>
      </c>
      <c r="O227" s="8">
        <v>4104</v>
      </c>
      <c r="P227" s="8" t="s">
        <v>2037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2012</v>
      </c>
      <c r="N228" s="8" t="s">
        <v>1961</v>
      </c>
      <c r="O228" s="8">
        <v>4102</v>
      </c>
      <c r="P228" s="8" t="s">
        <v>2037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2012</v>
      </c>
      <c r="N229" s="8" t="s">
        <v>1961</v>
      </c>
      <c r="O229" s="8">
        <v>4102</v>
      </c>
      <c r="P229" s="8" t="s">
        <v>2037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2012</v>
      </c>
      <c r="N230" s="8" t="s">
        <v>1961</v>
      </c>
      <c r="O230" s="8">
        <v>4102</v>
      </c>
      <c r="P230" s="8" t="s">
        <v>2037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2012</v>
      </c>
      <c r="N231" s="8" t="s">
        <v>1962</v>
      </c>
      <c r="O231" s="8">
        <v>4104</v>
      </c>
      <c r="P231" s="8" t="s">
        <v>2037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2018</v>
      </c>
      <c r="N232" s="8" t="s">
        <v>1967</v>
      </c>
      <c r="O232" s="8">
        <v>4502</v>
      </c>
      <c r="P232" s="8" t="s">
        <v>2042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2012</v>
      </c>
      <c r="N233" s="8" t="s">
        <v>1961</v>
      </c>
      <c r="O233" s="8">
        <v>4102</v>
      </c>
      <c r="P233" s="8" t="s">
        <v>2037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2012</v>
      </c>
      <c r="N234" s="8" t="s">
        <v>1961</v>
      </c>
      <c r="O234" s="8">
        <v>4102</v>
      </c>
      <c r="P234" s="8" t="s">
        <v>2037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2014</v>
      </c>
      <c r="N235" s="8" t="s">
        <v>1960</v>
      </c>
      <c r="O235" s="8">
        <v>1905</v>
      </c>
      <c r="P235" s="8" t="s">
        <v>2039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2012</v>
      </c>
      <c r="N236" s="8" t="s">
        <v>1961</v>
      </c>
      <c r="O236" s="8">
        <v>4102</v>
      </c>
      <c r="P236" s="8" t="s">
        <v>2037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2012</v>
      </c>
      <c r="N237" s="8" t="s">
        <v>1961</v>
      </c>
      <c r="O237" s="8">
        <v>4102</v>
      </c>
      <c r="P237" s="8" t="s">
        <v>2037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2012</v>
      </c>
      <c r="N238" s="8" t="s">
        <v>1962</v>
      </c>
      <c r="O238" s="8">
        <v>4104</v>
      </c>
      <c r="P238" s="8" t="s">
        <v>2037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2012</v>
      </c>
      <c r="N239" s="8" t="s">
        <v>1962</v>
      </c>
      <c r="O239" s="8">
        <v>4104</v>
      </c>
      <c r="P239" s="8" t="s">
        <v>2037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2012</v>
      </c>
      <c r="N240" s="8" t="s">
        <v>1961</v>
      </c>
      <c r="O240" s="8">
        <v>4102</v>
      </c>
      <c r="P240" s="8" t="s">
        <v>2037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2012</v>
      </c>
      <c r="N241" s="8" t="s">
        <v>1961</v>
      </c>
      <c r="O241" s="8">
        <v>4102</v>
      </c>
      <c r="P241" s="8" t="s">
        <v>2037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2012</v>
      </c>
      <c r="N242" s="8" t="s">
        <v>1962</v>
      </c>
      <c r="O242" s="8">
        <v>4104</v>
      </c>
      <c r="P242" s="8" t="s">
        <v>2037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2012</v>
      </c>
      <c r="N243" s="8" t="s">
        <v>1968</v>
      </c>
      <c r="O243" s="8">
        <v>4103</v>
      </c>
      <c r="P243" s="8" t="s">
        <v>2037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2012</v>
      </c>
      <c r="N244" s="8" t="s">
        <v>1961</v>
      </c>
      <c r="O244" s="8">
        <v>4102</v>
      </c>
      <c r="P244" s="8" t="s">
        <v>2037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2012</v>
      </c>
      <c r="N245" s="8" t="s">
        <v>1962</v>
      </c>
      <c r="O245" s="8">
        <v>4104</v>
      </c>
      <c r="P245" s="8" t="s">
        <v>2037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2012</v>
      </c>
      <c r="N246" s="8" t="s">
        <v>1962</v>
      </c>
      <c r="O246" s="8">
        <v>4104</v>
      </c>
      <c r="P246" s="8" t="s">
        <v>2037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2012</v>
      </c>
      <c r="N247" s="8" t="s">
        <v>1962</v>
      </c>
      <c r="O247" s="8">
        <v>4104</v>
      </c>
      <c r="P247" s="8" t="s">
        <v>2037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2012</v>
      </c>
      <c r="N248" s="8" t="s">
        <v>1962</v>
      </c>
      <c r="O248" s="8">
        <v>4104</v>
      </c>
      <c r="P248" s="8" t="s">
        <v>2037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2012</v>
      </c>
      <c r="N249" s="8" t="s">
        <v>1962</v>
      </c>
      <c r="O249" s="8">
        <v>4104</v>
      </c>
      <c r="P249" s="8" t="s">
        <v>2037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2012</v>
      </c>
      <c r="N250" s="8" t="s">
        <v>1962</v>
      </c>
      <c r="O250" s="8">
        <v>4104</v>
      </c>
      <c r="P250" s="8" t="s">
        <v>2037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2012</v>
      </c>
      <c r="N251" s="8" t="s">
        <v>1962</v>
      </c>
      <c r="O251" s="8">
        <v>4104</v>
      </c>
      <c r="P251" s="8" t="s">
        <v>2037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2012</v>
      </c>
      <c r="N252" s="8" t="s">
        <v>1961</v>
      </c>
      <c r="O252" s="8">
        <v>4102</v>
      </c>
      <c r="P252" s="8" t="s">
        <v>2037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2012</v>
      </c>
      <c r="N253" s="8" t="s">
        <v>1962</v>
      </c>
      <c r="O253" s="8">
        <v>4104</v>
      </c>
      <c r="P253" s="8" t="s">
        <v>2037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2012</v>
      </c>
      <c r="N254" s="8" t="s">
        <v>1962</v>
      </c>
      <c r="O254" s="8">
        <v>4104</v>
      </c>
      <c r="P254" s="8" t="s">
        <v>2037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2012</v>
      </c>
      <c r="N255" s="8" t="s">
        <v>1962</v>
      </c>
      <c r="O255" s="8">
        <v>4104</v>
      </c>
      <c r="P255" s="8" t="s">
        <v>2037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2012</v>
      </c>
      <c r="N256" s="8" t="s">
        <v>1962</v>
      </c>
      <c r="O256" s="8">
        <v>4104</v>
      </c>
      <c r="P256" s="8" t="s">
        <v>2037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2012</v>
      </c>
      <c r="N257" s="8" t="s">
        <v>1962</v>
      </c>
      <c r="O257" s="8">
        <v>4104</v>
      </c>
      <c r="P257" s="8" t="s">
        <v>2037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2012</v>
      </c>
      <c r="N258" s="8" t="s">
        <v>1962</v>
      </c>
      <c r="O258" s="8">
        <v>4104</v>
      </c>
      <c r="P258" s="8" t="s">
        <v>2037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2012</v>
      </c>
      <c r="N259" s="8" t="s">
        <v>1962</v>
      </c>
      <c r="O259" s="8">
        <v>4104</v>
      </c>
      <c r="P259" s="8" t="s">
        <v>2037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2012</v>
      </c>
      <c r="N260" s="8" t="s">
        <v>1962</v>
      </c>
      <c r="O260" s="8">
        <v>4104</v>
      </c>
      <c r="P260" s="8" t="s">
        <v>2037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2012</v>
      </c>
      <c r="N261" s="8" t="s">
        <v>1962</v>
      </c>
      <c r="O261" s="8">
        <v>4104</v>
      </c>
      <c r="P261" s="8" t="s">
        <v>2037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2012</v>
      </c>
      <c r="N262" s="8" t="s">
        <v>1962</v>
      </c>
      <c r="O262" s="8">
        <v>4104</v>
      </c>
      <c r="P262" s="8" t="s">
        <v>2037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2012</v>
      </c>
      <c r="N263" s="8" t="s">
        <v>1962</v>
      </c>
      <c r="O263" s="8">
        <v>4104</v>
      </c>
      <c r="P263" s="8" t="s">
        <v>2037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2012</v>
      </c>
      <c r="N264" s="8" t="s">
        <v>1962</v>
      </c>
      <c r="O264" s="8">
        <v>4104</v>
      </c>
      <c r="P264" s="8" t="s">
        <v>2037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2012</v>
      </c>
      <c r="N265" s="8" t="s">
        <v>1962</v>
      </c>
      <c r="O265" s="8">
        <v>4104</v>
      </c>
      <c r="P265" s="8" t="s">
        <v>2037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2012</v>
      </c>
      <c r="N266" s="8" t="s">
        <v>1962</v>
      </c>
      <c r="O266" s="8">
        <v>4104</v>
      </c>
      <c r="P266" s="8" t="s">
        <v>2037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2012</v>
      </c>
      <c r="N267" s="8" t="s">
        <v>1962</v>
      </c>
      <c r="O267" s="8">
        <v>4104</v>
      </c>
      <c r="P267" s="8" t="s">
        <v>2037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2012</v>
      </c>
      <c r="N268" s="8" t="s">
        <v>1962</v>
      </c>
      <c r="O268" s="8">
        <v>4104</v>
      </c>
      <c r="P268" s="8" t="s">
        <v>2037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2012</v>
      </c>
      <c r="N269" s="8" t="s">
        <v>1962</v>
      </c>
      <c r="O269" s="8">
        <v>4104</v>
      </c>
      <c r="P269" s="8" t="s">
        <v>2037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2012</v>
      </c>
      <c r="N270" s="8" t="s">
        <v>1962</v>
      </c>
      <c r="O270" s="8">
        <v>4104</v>
      </c>
      <c r="P270" s="8" t="s">
        <v>2037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2012</v>
      </c>
      <c r="N271" s="8" t="s">
        <v>1962</v>
      </c>
      <c r="O271" s="8">
        <v>4104</v>
      </c>
      <c r="P271" s="8" t="s">
        <v>2037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2012</v>
      </c>
      <c r="N272" s="8" t="s">
        <v>1962</v>
      </c>
      <c r="O272" s="8">
        <v>4104</v>
      </c>
      <c r="P272" s="8" t="s">
        <v>2037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2012</v>
      </c>
      <c r="N273" s="8" t="s">
        <v>1962</v>
      </c>
      <c r="O273" s="8">
        <v>4104</v>
      </c>
      <c r="P273" s="8" t="s">
        <v>2037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2012</v>
      </c>
      <c r="N274" s="8" t="s">
        <v>1962</v>
      </c>
      <c r="O274" s="8">
        <v>4104</v>
      </c>
      <c r="P274" s="8" t="s">
        <v>2037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75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37">
        <v>2020520010072</v>
      </c>
      <c r="I275" s="8" t="s">
        <v>2114</v>
      </c>
      <c r="J275" s="8" t="s">
        <v>2112</v>
      </c>
      <c r="K275" s="8" t="s">
        <v>2078</v>
      </c>
      <c r="L275" s="8" t="s">
        <v>2079</v>
      </c>
      <c r="M275" s="8" t="s">
        <v>2012</v>
      </c>
      <c r="N275" s="8" t="s">
        <v>1969</v>
      </c>
      <c r="O275" s="8">
        <v>4101</v>
      </c>
      <c r="P275" s="8" t="s">
        <v>2037</v>
      </c>
      <c r="Q275" s="1" t="s">
        <v>358</v>
      </c>
      <c r="R275" s="1">
        <v>1</v>
      </c>
      <c r="S275" s="8">
        <v>1</v>
      </c>
      <c r="T275" s="10">
        <v>44197</v>
      </c>
      <c r="U275" s="10">
        <v>44561</v>
      </c>
      <c r="V275" s="8" t="s">
        <v>2085</v>
      </c>
      <c r="W275" s="8" t="s">
        <v>2084</v>
      </c>
      <c r="X275" s="9">
        <v>0</v>
      </c>
      <c r="Y275" s="9">
        <v>8066667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8066667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8066667</v>
      </c>
    </row>
    <row r="276" spans="1:160" customFormat="1" ht="75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37">
        <v>2020520010072</v>
      </c>
      <c r="I276" s="8" t="s">
        <v>2114</v>
      </c>
      <c r="J276" s="8" t="s">
        <v>2112</v>
      </c>
      <c r="K276" s="8" t="s">
        <v>2078</v>
      </c>
      <c r="L276" s="8" t="s">
        <v>2079</v>
      </c>
      <c r="M276" s="8" t="s">
        <v>2012</v>
      </c>
      <c r="N276" s="8" t="s">
        <v>1969</v>
      </c>
      <c r="O276" s="8">
        <v>4101</v>
      </c>
      <c r="P276" s="8" t="s">
        <v>2037</v>
      </c>
      <c r="Q276" s="1" t="s">
        <v>359</v>
      </c>
      <c r="R276" s="1">
        <v>1</v>
      </c>
      <c r="S276" s="8">
        <v>1</v>
      </c>
      <c r="T276" s="10">
        <v>44197</v>
      </c>
      <c r="U276" s="10">
        <v>44561</v>
      </c>
      <c r="V276" s="8" t="s">
        <v>2086</v>
      </c>
      <c r="W276" s="8" t="s">
        <v>2084</v>
      </c>
      <c r="X276" s="9">
        <v>0</v>
      </c>
      <c r="Y276" s="9">
        <v>8066666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8066666</v>
      </c>
      <c r="AO276" s="9">
        <v>0</v>
      </c>
      <c r="AP276" s="9">
        <v>65000000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65000000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73066666</v>
      </c>
    </row>
    <row r="277" spans="1:160" customFormat="1" ht="75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37">
        <v>2020520010072</v>
      </c>
      <c r="I277" s="8" t="s">
        <v>2114</v>
      </c>
      <c r="J277" s="8" t="s">
        <v>2112</v>
      </c>
      <c r="K277" s="8" t="s">
        <v>2078</v>
      </c>
      <c r="L277" s="8" t="s">
        <v>2080</v>
      </c>
      <c r="M277" s="8" t="s">
        <v>2012</v>
      </c>
      <c r="N277" s="8" t="s">
        <v>1969</v>
      </c>
      <c r="O277" s="8">
        <v>4101</v>
      </c>
      <c r="P277" s="8" t="s">
        <v>2037</v>
      </c>
      <c r="Q277" s="1" t="s">
        <v>360</v>
      </c>
      <c r="R277" s="1">
        <v>1</v>
      </c>
      <c r="S277" s="8">
        <v>1</v>
      </c>
      <c r="T277" s="10">
        <v>44197</v>
      </c>
      <c r="U277" s="10">
        <v>44561</v>
      </c>
      <c r="V277" s="8" t="s">
        <v>2087</v>
      </c>
      <c r="W277" s="8" t="s">
        <v>2084</v>
      </c>
      <c r="X277" s="9">
        <v>0</v>
      </c>
      <c r="Y277" s="9">
        <v>246066666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246066666</v>
      </c>
      <c r="AO277" s="9">
        <v>0</v>
      </c>
      <c r="AP277" s="9"/>
      <c r="AQ277" s="9"/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246066666</v>
      </c>
    </row>
    <row r="278" spans="1:160" customFormat="1" ht="75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37">
        <v>2020520010072</v>
      </c>
      <c r="I278" s="8" t="s">
        <v>2114</v>
      </c>
      <c r="J278" s="8" t="s">
        <v>2112</v>
      </c>
      <c r="K278" s="8" t="s">
        <v>2078</v>
      </c>
      <c r="L278" s="8" t="s">
        <v>2081</v>
      </c>
      <c r="M278" s="8" t="s">
        <v>2012</v>
      </c>
      <c r="N278" s="8" t="s">
        <v>1969</v>
      </c>
      <c r="O278" s="8">
        <v>4101</v>
      </c>
      <c r="P278" s="8" t="s">
        <v>2037</v>
      </c>
      <c r="Q278" s="1" t="s">
        <v>1139</v>
      </c>
      <c r="R278" s="1">
        <v>4</v>
      </c>
      <c r="S278" s="8">
        <v>4</v>
      </c>
      <c r="T278" s="10">
        <v>44197</v>
      </c>
      <c r="U278" s="10">
        <v>44561</v>
      </c>
      <c r="V278" s="8" t="s">
        <v>2088</v>
      </c>
      <c r="W278" s="8" t="s">
        <v>2084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f>499000000+21000000+450000000+20000000</f>
        <v>990000000</v>
      </c>
      <c r="AQ278" s="9">
        <v>1004150000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1994150000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1994150000</v>
      </c>
    </row>
    <row r="279" spans="1:160" customFormat="1" ht="75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37">
        <v>2020520010072</v>
      </c>
      <c r="I279" s="8" t="s">
        <v>2114</v>
      </c>
      <c r="J279" s="8" t="s">
        <v>2112</v>
      </c>
      <c r="K279" s="8" t="s">
        <v>2078</v>
      </c>
      <c r="L279" s="8" t="s">
        <v>2083</v>
      </c>
      <c r="M279" s="8" t="s">
        <v>2012</v>
      </c>
      <c r="N279" s="8" t="s">
        <v>1969</v>
      </c>
      <c r="O279" s="8">
        <v>4101</v>
      </c>
      <c r="P279" s="8" t="s">
        <v>2037</v>
      </c>
      <c r="Q279" s="1" t="s">
        <v>365</v>
      </c>
      <c r="R279" s="1">
        <v>3</v>
      </c>
      <c r="S279" s="8">
        <v>3</v>
      </c>
      <c r="T279" s="10">
        <v>44197</v>
      </c>
      <c r="U279" s="10">
        <v>44561</v>
      </c>
      <c r="V279" s="8" t="s">
        <v>2089</v>
      </c>
      <c r="W279" s="8" t="s">
        <v>2084</v>
      </c>
      <c r="X279" s="9">
        <v>0</v>
      </c>
      <c r="Y279" s="9">
        <v>26400000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26400000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26400000</v>
      </c>
    </row>
    <row r="280" spans="1:160" customFormat="1" ht="75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37">
        <v>2020520010072</v>
      </c>
      <c r="I280" s="8" t="s">
        <v>2114</v>
      </c>
      <c r="J280" s="8" t="s">
        <v>2112</v>
      </c>
      <c r="K280" s="8" t="s">
        <v>2078</v>
      </c>
      <c r="L280" s="8" t="s">
        <v>2080</v>
      </c>
      <c r="M280" s="8" t="s">
        <v>2012</v>
      </c>
      <c r="N280" s="8" t="s">
        <v>1969</v>
      </c>
      <c r="O280" s="8">
        <v>4101</v>
      </c>
      <c r="P280" s="8" t="s">
        <v>2037</v>
      </c>
      <c r="Q280" s="1" t="s">
        <v>363</v>
      </c>
      <c r="R280" s="1">
        <v>1</v>
      </c>
      <c r="S280" s="8">
        <v>1</v>
      </c>
      <c r="T280" s="10">
        <v>44197</v>
      </c>
      <c r="U280" s="10">
        <v>44561</v>
      </c>
      <c r="V280" s="8" t="s">
        <v>2090</v>
      </c>
      <c r="W280" s="8" t="s">
        <v>2084</v>
      </c>
      <c r="X280" s="9">
        <v>0</v>
      </c>
      <c r="Y280" s="9">
        <v>32400000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32400000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32400000</v>
      </c>
    </row>
    <row r="281" spans="1:160" customFormat="1" ht="75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37">
        <v>2020520010072</v>
      </c>
      <c r="I281" s="8" t="s">
        <v>2114</v>
      </c>
      <c r="J281" s="8" t="s">
        <v>2112</v>
      </c>
      <c r="K281" s="8" t="s">
        <v>2078</v>
      </c>
      <c r="L281" s="8" t="s">
        <v>2082</v>
      </c>
      <c r="M281" s="8" t="s">
        <v>2012</v>
      </c>
      <c r="N281" s="8" t="s">
        <v>1969</v>
      </c>
      <c r="O281" s="8">
        <v>4101</v>
      </c>
      <c r="P281" s="8" t="s">
        <v>2037</v>
      </c>
      <c r="Q281" s="1" t="s">
        <v>364</v>
      </c>
      <c r="R281" s="1">
        <v>340</v>
      </c>
      <c r="S281" s="8">
        <v>85</v>
      </c>
      <c r="T281" s="10">
        <v>44197</v>
      </c>
      <c r="U281" s="10">
        <v>44561</v>
      </c>
      <c r="V281" s="8" t="s">
        <v>2091</v>
      </c>
      <c r="W281" s="8" t="s">
        <v>2084</v>
      </c>
      <c r="X281" s="9">
        <v>0</v>
      </c>
      <c r="Y281" s="9">
        <v>12100000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12100000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12100000</v>
      </c>
    </row>
    <row r="282" spans="1:160" customFormat="1" ht="75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37">
        <v>2020520010072</v>
      </c>
      <c r="I282" s="8" t="s">
        <v>2114</v>
      </c>
      <c r="J282" s="8" t="s">
        <v>2112</v>
      </c>
      <c r="K282" s="8" t="s">
        <v>2078</v>
      </c>
      <c r="L282" s="8" t="s">
        <v>2082</v>
      </c>
      <c r="M282" s="8" t="s">
        <v>2012</v>
      </c>
      <c r="N282" s="8" t="s">
        <v>1969</v>
      </c>
      <c r="O282" s="8">
        <v>4101</v>
      </c>
      <c r="P282" s="8" t="s">
        <v>2037</v>
      </c>
      <c r="Q282" s="1" t="s">
        <v>366</v>
      </c>
      <c r="R282" s="1">
        <v>2</v>
      </c>
      <c r="S282" s="8">
        <v>2</v>
      </c>
      <c r="T282" s="10">
        <v>44197</v>
      </c>
      <c r="U282" s="10">
        <v>44561</v>
      </c>
      <c r="V282" s="8" t="s">
        <v>2092</v>
      </c>
      <c r="W282" s="8" t="s">
        <v>2084</v>
      </c>
      <c r="X282" s="9">
        <v>0</v>
      </c>
      <c r="Y282" s="9">
        <v>20166667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20166667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20166667</v>
      </c>
    </row>
    <row r="283" spans="1:160" customFormat="1" ht="75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37">
        <v>2020520010072</v>
      </c>
      <c r="I283" s="8" t="s">
        <v>2114</v>
      </c>
      <c r="J283" s="8" t="s">
        <v>2112</v>
      </c>
      <c r="K283" s="8" t="s">
        <v>2078</v>
      </c>
      <c r="L283" s="8" t="s">
        <v>2082</v>
      </c>
      <c r="M283" s="8" t="s">
        <v>2012</v>
      </c>
      <c r="N283" s="8" t="s">
        <v>1969</v>
      </c>
      <c r="O283" s="8">
        <v>4101</v>
      </c>
      <c r="P283" s="8" t="s">
        <v>2037</v>
      </c>
      <c r="Q283" s="1" t="s">
        <v>367</v>
      </c>
      <c r="R283" s="1">
        <v>2</v>
      </c>
      <c r="S283" s="8">
        <v>1</v>
      </c>
      <c r="T283" s="10">
        <v>44197</v>
      </c>
      <c r="U283" s="10">
        <v>44561</v>
      </c>
      <c r="V283" s="8" t="s">
        <v>2093</v>
      </c>
      <c r="W283" s="8" t="s">
        <v>2084</v>
      </c>
      <c r="X283" s="9">
        <v>0</v>
      </c>
      <c r="Y283" s="9">
        <v>13200000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13200000</v>
      </c>
      <c r="AO283" s="9">
        <v>0</v>
      </c>
      <c r="AP283" s="9">
        <v>10000000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10000000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23200000</v>
      </c>
    </row>
    <row r="284" spans="1:160" customFormat="1" ht="75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37">
        <v>2020520010072</v>
      </c>
      <c r="I284" s="8" t="s">
        <v>2114</v>
      </c>
      <c r="J284" s="8" t="s">
        <v>2112</v>
      </c>
      <c r="K284" s="8" t="s">
        <v>2078</v>
      </c>
      <c r="L284" s="8" t="s">
        <v>2081</v>
      </c>
      <c r="M284" s="8" t="s">
        <v>2012</v>
      </c>
      <c r="N284" s="8" t="s">
        <v>1969</v>
      </c>
      <c r="O284" s="8">
        <v>4101</v>
      </c>
      <c r="P284" s="8" t="s">
        <v>2037</v>
      </c>
      <c r="Q284" s="1" t="s">
        <v>368</v>
      </c>
      <c r="R284" s="1">
        <v>1</v>
      </c>
      <c r="S284" s="8">
        <v>1</v>
      </c>
      <c r="T284" s="10">
        <v>44197</v>
      </c>
      <c r="U284" s="10">
        <v>44561</v>
      </c>
      <c r="V284" s="8" t="s">
        <v>2094</v>
      </c>
      <c r="W284" s="8" t="s">
        <v>2084</v>
      </c>
      <c r="X284" s="9">
        <v>0</v>
      </c>
      <c r="Y284" s="9">
        <v>19066667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19066667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19066667</v>
      </c>
    </row>
    <row r="285" spans="1:160" customFormat="1" ht="75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37">
        <v>2020520010072</v>
      </c>
      <c r="I285" s="8" t="s">
        <v>2114</v>
      </c>
      <c r="J285" s="8" t="s">
        <v>2112</v>
      </c>
      <c r="K285" s="8" t="s">
        <v>2078</v>
      </c>
      <c r="L285" s="8" t="s">
        <v>2082</v>
      </c>
      <c r="M285" s="8" t="s">
        <v>2012</v>
      </c>
      <c r="N285" s="8" t="s">
        <v>1969</v>
      </c>
      <c r="O285" s="8">
        <v>4101</v>
      </c>
      <c r="P285" s="8" t="s">
        <v>2037</v>
      </c>
      <c r="Q285" s="1" t="s">
        <v>369</v>
      </c>
      <c r="R285" s="1">
        <v>12</v>
      </c>
      <c r="S285" s="8">
        <v>3</v>
      </c>
      <c r="T285" s="10">
        <v>44197</v>
      </c>
      <c r="U285" s="10">
        <v>44561</v>
      </c>
      <c r="V285" s="8" t="s">
        <v>2095</v>
      </c>
      <c r="W285" s="8" t="s">
        <v>2084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20000000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20000000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20000000</v>
      </c>
    </row>
    <row r="286" spans="1:160" customFormat="1" ht="75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37">
        <v>2020520010072</v>
      </c>
      <c r="I286" s="8" t="s">
        <v>2114</v>
      </c>
      <c r="J286" s="8" t="s">
        <v>2112</v>
      </c>
      <c r="K286" s="8" t="s">
        <v>2078</v>
      </c>
      <c r="L286" s="8" t="s">
        <v>2082</v>
      </c>
      <c r="M286" s="8" t="s">
        <v>2012</v>
      </c>
      <c r="N286" s="8" t="s">
        <v>1969</v>
      </c>
      <c r="O286" s="8">
        <v>4101</v>
      </c>
      <c r="P286" s="8" t="s">
        <v>2037</v>
      </c>
      <c r="Q286" s="1" t="s">
        <v>370</v>
      </c>
      <c r="R286" s="1">
        <v>8</v>
      </c>
      <c r="S286" s="8">
        <v>2</v>
      </c>
      <c r="T286" s="10">
        <v>44197</v>
      </c>
      <c r="U286" s="10">
        <v>44561</v>
      </c>
      <c r="V286" s="8" t="s">
        <v>2096</v>
      </c>
      <c r="W286" s="8" t="s">
        <v>2084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8000000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8000000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8000000</v>
      </c>
    </row>
    <row r="287" spans="1:160" customFormat="1" ht="75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37">
        <v>2020520010072</v>
      </c>
      <c r="I287" s="8" t="s">
        <v>2114</v>
      </c>
      <c r="J287" s="8" t="s">
        <v>2112</v>
      </c>
      <c r="K287" s="8" t="s">
        <v>2078</v>
      </c>
      <c r="L287" s="8" t="s">
        <v>2083</v>
      </c>
      <c r="M287" s="8" t="s">
        <v>2012</v>
      </c>
      <c r="N287" s="8" t="s">
        <v>1969</v>
      </c>
      <c r="O287" s="8">
        <v>4101</v>
      </c>
      <c r="P287" s="8" t="s">
        <v>2037</v>
      </c>
      <c r="Q287" s="1" t="s">
        <v>371</v>
      </c>
      <c r="R287" s="1">
        <v>16</v>
      </c>
      <c r="S287" s="8">
        <v>4</v>
      </c>
      <c r="T287" s="10">
        <v>44197</v>
      </c>
      <c r="U287" s="10">
        <v>44561</v>
      </c>
      <c r="V287" s="8" t="s">
        <v>2097</v>
      </c>
      <c r="W287" s="8" t="s">
        <v>2084</v>
      </c>
      <c r="X287" s="9">
        <v>0</v>
      </c>
      <c r="Y287" s="9">
        <v>60000000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60000000</v>
      </c>
      <c r="AO287" s="9">
        <v>0</v>
      </c>
      <c r="AP287" s="9">
        <v>15000000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15000000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75000000</v>
      </c>
    </row>
    <row r="288" spans="1:160" customFormat="1" ht="75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37">
        <v>2020520010072</v>
      </c>
      <c r="I288" s="8" t="s">
        <v>2114</v>
      </c>
      <c r="J288" s="8" t="s">
        <v>2112</v>
      </c>
      <c r="K288" s="8" t="s">
        <v>2078</v>
      </c>
      <c r="L288" s="8" t="s">
        <v>2083</v>
      </c>
      <c r="M288" s="8" t="s">
        <v>2012</v>
      </c>
      <c r="N288" s="8" t="s">
        <v>1969</v>
      </c>
      <c r="O288" s="8">
        <v>4101</v>
      </c>
      <c r="P288" s="8" t="s">
        <v>2037</v>
      </c>
      <c r="Q288" s="1" t="s">
        <v>372</v>
      </c>
      <c r="R288" s="1">
        <v>4</v>
      </c>
      <c r="S288" s="8">
        <v>1</v>
      </c>
      <c r="T288" s="10">
        <v>44197</v>
      </c>
      <c r="U288" s="10">
        <v>44561</v>
      </c>
      <c r="V288" s="8" t="s">
        <v>2113</v>
      </c>
      <c r="W288" s="8" t="s">
        <v>2084</v>
      </c>
      <c r="X288" s="9">
        <v>0</v>
      </c>
      <c r="Y288" s="9"/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35000000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35000000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35000000</v>
      </c>
    </row>
    <row r="289" spans="1:160" customFormat="1" ht="75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37">
        <v>2020520010072</v>
      </c>
      <c r="I289" s="8" t="s">
        <v>2114</v>
      </c>
      <c r="J289" s="8" t="s">
        <v>2112</v>
      </c>
      <c r="K289" s="8" t="s">
        <v>2078</v>
      </c>
      <c r="L289" s="8" t="s">
        <v>2083</v>
      </c>
      <c r="M289" s="8" t="s">
        <v>2012</v>
      </c>
      <c r="N289" s="8" t="s">
        <v>1969</v>
      </c>
      <c r="O289" s="8">
        <v>4101</v>
      </c>
      <c r="P289" s="8" t="s">
        <v>2037</v>
      </c>
      <c r="Q289" s="1" t="s">
        <v>373</v>
      </c>
      <c r="R289" s="1">
        <v>1</v>
      </c>
      <c r="S289" s="8">
        <v>1</v>
      </c>
      <c r="T289" s="10">
        <v>44197</v>
      </c>
      <c r="U289" s="10">
        <v>44561</v>
      </c>
      <c r="V289" s="8" t="s">
        <v>2098</v>
      </c>
      <c r="W289" s="8" t="s">
        <v>2084</v>
      </c>
      <c r="X289" s="9">
        <v>0</v>
      </c>
      <c r="Y289" s="9">
        <v>24200000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24200000</v>
      </c>
      <c r="AO289" s="9">
        <v>0</v>
      </c>
      <c r="AP289" s="9">
        <v>27000000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27000000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51200000</v>
      </c>
    </row>
    <row r="290" spans="1:160" customFormat="1" ht="75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37">
        <v>2020520010072</v>
      </c>
      <c r="I290" s="8" t="s">
        <v>2114</v>
      </c>
      <c r="J290" s="8" t="s">
        <v>2112</v>
      </c>
      <c r="K290" s="8" t="s">
        <v>2078</v>
      </c>
      <c r="L290" s="8" t="s">
        <v>2083</v>
      </c>
      <c r="M290" s="8" t="s">
        <v>2012</v>
      </c>
      <c r="N290" s="8" t="s">
        <v>1969</v>
      </c>
      <c r="O290" s="8">
        <v>4101</v>
      </c>
      <c r="P290" s="8" t="s">
        <v>2037</v>
      </c>
      <c r="Q290" s="1" t="s">
        <v>374</v>
      </c>
      <c r="R290" s="1">
        <v>4</v>
      </c>
      <c r="S290" s="8">
        <v>1</v>
      </c>
      <c r="T290" s="10">
        <v>44197</v>
      </c>
      <c r="U290" s="10">
        <v>44561</v>
      </c>
      <c r="V290" s="8" t="s">
        <v>2099</v>
      </c>
      <c r="W290" s="8" t="s">
        <v>2084</v>
      </c>
      <c r="X290" s="9">
        <v>0</v>
      </c>
      <c r="Y290" s="9">
        <v>8066667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8066667</v>
      </c>
      <c r="AO290" s="9">
        <v>0</v>
      </c>
      <c r="AP290" s="9">
        <v>12000000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12000000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20066667</v>
      </c>
    </row>
    <row r="291" spans="1:160" customFormat="1" ht="75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37">
        <v>2020520010072</v>
      </c>
      <c r="I291" s="8" t="s">
        <v>2114</v>
      </c>
      <c r="J291" s="8" t="s">
        <v>2112</v>
      </c>
      <c r="K291" s="8" t="s">
        <v>2078</v>
      </c>
      <c r="L291" s="8" t="s">
        <v>2083</v>
      </c>
      <c r="M291" s="8" t="s">
        <v>2012</v>
      </c>
      <c r="N291" s="8" t="s">
        <v>1969</v>
      </c>
      <c r="O291" s="8">
        <v>4101</v>
      </c>
      <c r="P291" s="8" t="s">
        <v>2037</v>
      </c>
      <c r="Q291" s="1" t="s">
        <v>377</v>
      </c>
      <c r="R291" s="1">
        <v>1</v>
      </c>
      <c r="S291" s="8">
        <v>1</v>
      </c>
      <c r="T291" s="10">
        <v>44197</v>
      </c>
      <c r="U291" s="10">
        <v>44561</v>
      </c>
      <c r="V291" s="8" t="s">
        <v>2100</v>
      </c>
      <c r="W291" s="8" t="s">
        <v>2084</v>
      </c>
      <c r="X291" s="9">
        <v>0</v>
      </c>
      <c r="Y291" s="9">
        <f>81200000+10000000</f>
        <v>91200000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91200000</v>
      </c>
      <c r="AO291" s="9">
        <v>0</v>
      </c>
      <c r="AP291" s="9">
        <v>10000000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10000000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101200000</v>
      </c>
    </row>
    <row r="292" spans="1:160" customFormat="1" ht="45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37">
        <v>2020520010068</v>
      </c>
      <c r="I292" s="8" t="s">
        <v>2180</v>
      </c>
      <c r="J292" s="8" t="s">
        <v>2181</v>
      </c>
      <c r="K292" s="8"/>
      <c r="L292" s="8" t="s">
        <v>2083</v>
      </c>
      <c r="M292" s="8" t="s">
        <v>2012</v>
      </c>
      <c r="N292" s="8" t="s">
        <v>1969</v>
      </c>
      <c r="O292" s="8">
        <v>4101</v>
      </c>
      <c r="P292" s="8" t="s">
        <v>2037</v>
      </c>
      <c r="Q292" s="1" t="s">
        <v>378</v>
      </c>
      <c r="R292" s="1">
        <v>36</v>
      </c>
      <c r="S292" s="8">
        <v>9</v>
      </c>
      <c r="T292" s="10">
        <v>44197</v>
      </c>
      <c r="U292" s="10">
        <v>44561</v>
      </c>
      <c r="V292" s="8" t="s">
        <v>2101</v>
      </c>
      <c r="W292" s="8" t="s">
        <v>2084</v>
      </c>
      <c r="X292" s="9"/>
      <c r="Y292" s="9">
        <f t="shared" ref="Y292:Y302" si="45">15059090.9090909-Z292</f>
        <v>890909.90909090079</v>
      </c>
      <c r="Z292" s="9">
        <v>14168181</v>
      </c>
      <c r="AA292" s="9"/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15059090.909090901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15059090.909090901</v>
      </c>
    </row>
    <row r="293" spans="1:160" customFormat="1" ht="45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37">
        <v>2020520010068</v>
      </c>
      <c r="I293" s="8" t="s">
        <v>2180</v>
      </c>
      <c r="J293" s="8" t="s">
        <v>2181</v>
      </c>
      <c r="K293" s="8"/>
      <c r="L293" s="8" t="s">
        <v>2083</v>
      </c>
      <c r="M293" s="8" t="s">
        <v>2012</v>
      </c>
      <c r="N293" s="8" t="s">
        <v>1969</v>
      </c>
      <c r="O293" s="8">
        <v>4101</v>
      </c>
      <c r="P293" s="8" t="s">
        <v>2037</v>
      </c>
      <c r="Q293" s="1" t="s">
        <v>375</v>
      </c>
      <c r="R293" s="1">
        <v>12</v>
      </c>
      <c r="S293" s="8">
        <v>3</v>
      </c>
      <c r="T293" s="10">
        <v>44197</v>
      </c>
      <c r="U293" s="10">
        <v>44561</v>
      </c>
      <c r="V293" s="8" t="s">
        <v>2102</v>
      </c>
      <c r="W293" s="8" t="s">
        <v>2084</v>
      </c>
      <c r="X293" s="9"/>
      <c r="Y293" s="9">
        <f t="shared" si="45"/>
        <v>890909.90909090079</v>
      </c>
      <c r="Z293" s="9">
        <v>14168181</v>
      </c>
      <c r="AA293" s="9"/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15059090.909090901</v>
      </c>
      <c r="AO293" s="9">
        <v>0</v>
      </c>
      <c r="AP293" s="9">
        <v>20900000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20900000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35959090.909090899</v>
      </c>
    </row>
    <row r="294" spans="1:160" customFormat="1" ht="60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37">
        <v>2020520010068</v>
      </c>
      <c r="I294" s="8" t="s">
        <v>2180</v>
      </c>
      <c r="J294" s="8" t="s">
        <v>2181</v>
      </c>
      <c r="K294" s="8"/>
      <c r="L294" s="8" t="s">
        <v>2083</v>
      </c>
      <c r="M294" s="8" t="s">
        <v>2012</v>
      </c>
      <c r="N294" s="8" t="s">
        <v>1969</v>
      </c>
      <c r="O294" s="8">
        <v>4101</v>
      </c>
      <c r="P294" s="8" t="s">
        <v>2037</v>
      </c>
      <c r="Q294" s="1" t="s">
        <v>376</v>
      </c>
      <c r="R294" s="1">
        <v>8</v>
      </c>
      <c r="S294" s="8">
        <v>3</v>
      </c>
      <c r="T294" s="10">
        <v>44197</v>
      </c>
      <c r="U294" s="10">
        <v>44561</v>
      </c>
      <c r="V294" s="8" t="s">
        <v>2103</v>
      </c>
      <c r="W294" s="8" t="s">
        <v>2084</v>
      </c>
      <c r="X294" s="9"/>
      <c r="Y294" s="9">
        <f t="shared" si="45"/>
        <v>890909.90909090079</v>
      </c>
      <c r="Z294" s="9">
        <v>14168181</v>
      </c>
      <c r="AA294" s="9"/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15059090.909090901</v>
      </c>
      <c r="AO294" s="9">
        <v>0</v>
      </c>
      <c r="AP294" s="9"/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15059090.909090901</v>
      </c>
    </row>
    <row r="295" spans="1:160" customFormat="1" ht="45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37">
        <v>2020520010068</v>
      </c>
      <c r="I295" s="8" t="s">
        <v>2180</v>
      </c>
      <c r="J295" s="8" t="s">
        <v>2181</v>
      </c>
      <c r="K295" s="8"/>
      <c r="L295" s="8" t="s">
        <v>2083</v>
      </c>
      <c r="M295" s="8" t="s">
        <v>2012</v>
      </c>
      <c r="N295" s="8" t="s">
        <v>1969</v>
      </c>
      <c r="O295" s="8">
        <v>4101</v>
      </c>
      <c r="P295" s="8" t="s">
        <v>2037</v>
      </c>
      <c r="Q295" s="1" t="s">
        <v>379</v>
      </c>
      <c r="R295" s="1">
        <v>16</v>
      </c>
      <c r="S295" s="8">
        <v>4</v>
      </c>
      <c r="T295" s="10">
        <v>44197</v>
      </c>
      <c r="U295" s="10">
        <v>44561</v>
      </c>
      <c r="V295" s="8" t="s">
        <v>2104</v>
      </c>
      <c r="W295" s="8" t="s">
        <v>2084</v>
      </c>
      <c r="X295" s="9"/>
      <c r="Y295" s="9">
        <f t="shared" si="45"/>
        <v>890909.90909090079</v>
      </c>
      <c r="Z295" s="9">
        <v>14168181</v>
      </c>
      <c r="AA295" s="9"/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15059090.909090901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15059090.909090901</v>
      </c>
    </row>
    <row r="296" spans="1:160" customFormat="1" ht="60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37">
        <v>2020520010068</v>
      </c>
      <c r="I296" s="8" t="s">
        <v>2180</v>
      </c>
      <c r="J296" s="8" t="s">
        <v>2181</v>
      </c>
      <c r="K296" s="8"/>
      <c r="L296" s="8" t="s">
        <v>2083</v>
      </c>
      <c r="M296" s="8" t="s">
        <v>2012</v>
      </c>
      <c r="N296" s="8" t="s">
        <v>1969</v>
      </c>
      <c r="O296" s="8">
        <v>4101</v>
      </c>
      <c r="P296" s="8" t="s">
        <v>2037</v>
      </c>
      <c r="Q296" s="1" t="s">
        <v>380</v>
      </c>
      <c r="R296" s="1">
        <v>1</v>
      </c>
      <c r="S296" s="8">
        <v>1</v>
      </c>
      <c r="T296" s="10">
        <v>44197</v>
      </c>
      <c r="U296" s="10">
        <v>44561</v>
      </c>
      <c r="V296" s="8" t="s">
        <v>2105</v>
      </c>
      <c r="W296" s="8" t="s">
        <v>2084</v>
      </c>
      <c r="X296" s="9"/>
      <c r="Y296" s="9">
        <f t="shared" si="45"/>
        <v>890909.90909090079</v>
      </c>
      <c r="Z296" s="9">
        <v>14168181</v>
      </c>
      <c r="AA296" s="9"/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15059090.909090901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15059090.909090901</v>
      </c>
    </row>
    <row r="297" spans="1:160" customFormat="1" ht="60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37">
        <v>2020520010068</v>
      </c>
      <c r="I297" s="8" t="s">
        <v>2180</v>
      </c>
      <c r="J297" s="8" t="s">
        <v>2181</v>
      </c>
      <c r="K297" s="8"/>
      <c r="L297" s="8" t="s">
        <v>2083</v>
      </c>
      <c r="M297" s="8" t="s">
        <v>2012</v>
      </c>
      <c r="N297" s="8" t="s">
        <v>1969</v>
      </c>
      <c r="O297" s="8">
        <v>4101</v>
      </c>
      <c r="P297" s="8" t="s">
        <v>2037</v>
      </c>
      <c r="Q297" s="1" t="s">
        <v>381</v>
      </c>
      <c r="R297" s="1">
        <v>1</v>
      </c>
      <c r="S297" s="8">
        <v>1</v>
      </c>
      <c r="T297" s="10">
        <v>44197</v>
      </c>
      <c r="U297" s="10">
        <v>44561</v>
      </c>
      <c r="V297" s="8" t="s">
        <v>2106</v>
      </c>
      <c r="W297" s="8" t="s">
        <v>2084</v>
      </c>
      <c r="X297" s="9"/>
      <c r="Y297" s="9">
        <f t="shared" si="45"/>
        <v>890909.90909090079</v>
      </c>
      <c r="Z297" s="9">
        <v>14168181</v>
      </c>
      <c r="AA297" s="9"/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15059090.909090901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15059090.909090901</v>
      </c>
    </row>
    <row r="298" spans="1:160" customFormat="1" ht="90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37">
        <v>2020520010068</v>
      </c>
      <c r="I298" s="8" t="s">
        <v>2180</v>
      </c>
      <c r="J298" s="8" t="s">
        <v>2181</v>
      </c>
      <c r="K298" s="8"/>
      <c r="L298" s="8" t="s">
        <v>2083</v>
      </c>
      <c r="M298" s="11" t="s">
        <v>2012</v>
      </c>
      <c r="N298" s="11" t="s">
        <v>1969</v>
      </c>
      <c r="O298" s="11">
        <v>4101</v>
      </c>
      <c r="P298" s="11" t="s">
        <v>2037</v>
      </c>
      <c r="Q298" s="2" t="s">
        <v>382</v>
      </c>
      <c r="R298" s="2">
        <v>1</v>
      </c>
      <c r="S298" s="11">
        <v>1</v>
      </c>
      <c r="T298" s="10">
        <v>44197</v>
      </c>
      <c r="U298" s="10">
        <v>44561</v>
      </c>
      <c r="V298" s="11" t="s">
        <v>2107</v>
      </c>
      <c r="W298" s="8" t="s">
        <v>2084</v>
      </c>
      <c r="X298" s="9"/>
      <c r="Y298" s="9">
        <f t="shared" si="45"/>
        <v>890909.90909090079</v>
      </c>
      <c r="Z298" s="9">
        <v>14168181</v>
      </c>
      <c r="AA298" s="9"/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15059090.909090901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15059090.909090901</v>
      </c>
    </row>
    <row r="299" spans="1:160" customFormat="1" ht="75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37">
        <v>2020520010068</v>
      </c>
      <c r="I299" s="8" t="s">
        <v>2180</v>
      </c>
      <c r="J299" s="8" t="s">
        <v>2181</v>
      </c>
      <c r="K299" s="8"/>
      <c r="L299" s="8" t="s">
        <v>2083</v>
      </c>
      <c r="M299" s="11" t="s">
        <v>2012</v>
      </c>
      <c r="N299" s="11" t="s">
        <v>1969</v>
      </c>
      <c r="O299" s="11">
        <v>4101</v>
      </c>
      <c r="P299" s="11" t="s">
        <v>2037</v>
      </c>
      <c r="Q299" s="2" t="s">
        <v>384</v>
      </c>
      <c r="R299" s="2">
        <v>1</v>
      </c>
      <c r="S299" s="11">
        <v>1</v>
      </c>
      <c r="T299" s="10">
        <v>44197</v>
      </c>
      <c r="U299" s="10">
        <v>44561</v>
      </c>
      <c r="V299" s="11" t="s">
        <v>2108</v>
      </c>
      <c r="W299" s="8" t="s">
        <v>2084</v>
      </c>
      <c r="X299" s="9"/>
      <c r="Y299" s="9">
        <f t="shared" si="45"/>
        <v>890909.90909090079</v>
      </c>
      <c r="Z299" s="9">
        <v>14168181</v>
      </c>
      <c r="AA299" s="9"/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15059090.909090901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15059090.909090901</v>
      </c>
    </row>
    <row r="300" spans="1:160" customFormat="1" ht="120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37">
        <v>2020520010068</v>
      </c>
      <c r="I300" s="8" t="s">
        <v>2180</v>
      </c>
      <c r="J300" s="8" t="s">
        <v>2181</v>
      </c>
      <c r="K300" s="8"/>
      <c r="L300" s="8" t="s">
        <v>2083</v>
      </c>
      <c r="M300" s="11" t="s">
        <v>2012</v>
      </c>
      <c r="N300" s="11" t="s">
        <v>1969</v>
      </c>
      <c r="O300" s="11">
        <v>4101</v>
      </c>
      <c r="P300" s="11" t="s">
        <v>2037</v>
      </c>
      <c r="Q300" s="2" t="s">
        <v>383</v>
      </c>
      <c r="R300" s="2">
        <v>16</v>
      </c>
      <c r="S300" s="11">
        <v>4</v>
      </c>
      <c r="T300" s="10">
        <v>44197</v>
      </c>
      <c r="U300" s="10">
        <v>44561</v>
      </c>
      <c r="V300" s="11" t="s">
        <v>2109</v>
      </c>
      <c r="W300" s="8" t="s">
        <v>2084</v>
      </c>
      <c r="X300" s="9"/>
      <c r="Y300" s="9">
        <f t="shared" si="45"/>
        <v>890909.90909090079</v>
      </c>
      <c r="Z300" s="9">
        <v>14168181</v>
      </c>
      <c r="AA300" s="9"/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15059090.909090901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15059090.909090901</v>
      </c>
    </row>
    <row r="301" spans="1:160" customFormat="1" ht="90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37">
        <v>2020520010068</v>
      </c>
      <c r="I301" s="8" t="s">
        <v>2180</v>
      </c>
      <c r="J301" s="8" t="s">
        <v>2181</v>
      </c>
      <c r="K301" s="8"/>
      <c r="L301" s="8" t="s">
        <v>2083</v>
      </c>
      <c r="M301" s="11" t="s">
        <v>2012</v>
      </c>
      <c r="N301" s="11" t="s">
        <v>1969</v>
      </c>
      <c r="O301" s="11">
        <v>4101</v>
      </c>
      <c r="P301" s="11" t="s">
        <v>2037</v>
      </c>
      <c r="Q301" s="2" t="s">
        <v>385</v>
      </c>
      <c r="R301" s="2">
        <v>1</v>
      </c>
      <c r="S301" s="11">
        <v>1</v>
      </c>
      <c r="T301" s="10">
        <v>44197</v>
      </c>
      <c r="U301" s="10">
        <v>44561</v>
      </c>
      <c r="V301" s="11" t="s">
        <v>2110</v>
      </c>
      <c r="W301" s="8" t="s">
        <v>2084</v>
      </c>
      <c r="X301" s="9"/>
      <c r="Y301" s="9">
        <f t="shared" si="45"/>
        <v>890909.90909090079</v>
      </c>
      <c r="Z301" s="9">
        <v>14168181</v>
      </c>
      <c r="AA301" s="9"/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15059090.909090901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15059090.909090901</v>
      </c>
    </row>
    <row r="302" spans="1:160" customFormat="1" ht="90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37">
        <v>2020520010068</v>
      </c>
      <c r="I302" s="8" t="s">
        <v>2180</v>
      </c>
      <c r="J302" s="8" t="s">
        <v>2181</v>
      </c>
      <c r="K302" s="8"/>
      <c r="L302" s="8" t="s">
        <v>2083</v>
      </c>
      <c r="M302" s="11" t="s">
        <v>2012</v>
      </c>
      <c r="N302" s="11" t="s">
        <v>1969</v>
      </c>
      <c r="O302" s="11">
        <v>4101</v>
      </c>
      <c r="P302" s="11" t="s">
        <v>2037</v>
      </c>
      <c r="Q302" s="2" t="s">
        <v>386</v>
      </c>
      <c r="R302" s="2">
        <v>1</v>
      </c>
      <c r="S302" s="11">
        <v>1</v>
      </c>
      <c r="T302" s="10">
        <v>44197</v>
      </c>
      <c r="U302" s="10">
        <v>44561</v>
      </c>
      <c r="V302" s="11" t="s">
        <v>2111</v>
      </c>
      <c r="W302" s="8" t="s">
        <v>2084</v>
      </c>
      <c r="X302" s="9"/>
      <c r="Y302" s="9">
        <f t="shared" si="45"/>
        <v>890900.90909090079</v>
      </c>
      <c r="Z302" s="9">
        <v>14168190</v>
      </c>
      <c r="AA302" s="9"/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15059090.909090901</v>
      </c>
      <c r="AO302" s="9">
        <v>0</v>
      </c>
      <c r="AP302" s="9"/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15059090.909090901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37">
        <v>2020520010049</v>
      </c>
      <c r="I303" s="8" t="s">
        <v>2138</v>
      </c>
      <c r="J303" s="8" t="s">
        <v>2139</v>
      </c>
      <c r="K303" s="11"/>
      <c r="L303" s="11"/>
      <c r="M303" s="11" t="s">
        <v>2019</v>
      </c>
      <c r="N303" s="11" t="s">
        <v>1970</v>
      </c>
      <c r="O303" s="11">
        <v>4001</v>
      </c>
      <c r="P303" s="11" t="s">
        <v>2043</v>
      </c>
      <c r="Q303" s="2" t="s">
        <v>390</v>
      </c>
      <c r="R303" s="2">
        <v>1</v>
      </c>
      <c r="S303" s="11" t="s">
        <v>1939</v>
      </c>
      <c r="T303" s="12" t="s">
        <v>1484</v>
      </c>
      <c r="U303" s="12" t="s">
        <v>1485</v>
      </c>
      <c r="V303" s="11"/>
      <c r="W303" s="11"/>
      <c r="X303" s="9">
        <v>45100000</v>
      </c>
      <c r="Y303" s="9"/>
      <c r="Z303" s="9">
        <v>0</v>
      </c>
      <c r="AA303" s="9"/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45100000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45100000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37">
        <v>2020520010049</v>
      </c>
      <c r="I304" s="8" t="s">
        <v>2138</v>
      </c>
      <c r="J304" s="8" t="s">
        <v>2139</v>
      </c>
      <c r="K304" s="11"/>
      <c r="L304" s="11"/>
      <c r="M304" s="11" t="s">
        <v>2019</v>
      </c>
      <c r="N304" s="11" t="s">
        <v>1970</v>
      </c>
      <c r="O304" s="11">
        <v>4001</v>
      </c>
      <c r="P304" s="11" t="s">
        <v>2043</v>
      </c>
      <c r="Q304" s="2" t="s">
        <v>392</v>
      </c>
      <c r="R304" s="2">
        <v>720</v>
      </c>
      <c r="S304" s="11">
        <v>280</v>
      </c>
      <c r="T304" s="12" t="s">
        <v>1485</v>
      </c>
      <c r="U304" s="12" t="s">
        <v>1486</v>
      </c>
      <c r="V304" s="11"/>
      <c r="W304" s="11"/>
      <c r="X304" s="9">
        <v>0</v>
      </c>
      <c r="Y304" s="9"/>
      <c r="Z304" s="9">
        <v>0</v>
      </c>
      <c r="AA304" s="9"/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37">
        <v>2020520010049</v>
      </c>
      <c r="I305" s="8" t="s">
        <v>2138</v>
      </c>
      <c r="J305" s="8" t="s">
        <v>2139</v>
      </c>
      <c r="K305" s="11"/>
      <c r="L305" s="11"/>
      <c r="M305" s="11" t="s">
        <v>2019</v>
      </c>
      <c r="N305" s="11" t="s">
        <v>1970</v>
      </c>
      <c r="O305" s="11">
        <v>4001</v>
      </c>
      <c r="P305" s="11" t="s">
        <v>2043</v>
      </c>
      <c r="Q305" s="2" t="s">
        <v>395</v>
      </c>
      <c r="R305" s="2">
        <v>900</v>
      </c>
      <c r="S305" s="11">
        <v>300</v>
      </c>
      <c r="T305" s="12" t="s">
        <v>1486</v>
      </c>
      <c r="U305" s="12" t="s">
        <v>1487</v>
      </c>
      <c r="V305" s="11"/>
      <c r="W305" s="11"/>
      <c r="X305" s="9">
        <v>0</v>
      </c>
      <c r="Y305" s="9"/>
      <c r="Z305" s="9">
        <v>0</v>
      </c>
      <c r="AA305" s="9"/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37"/>
      <c r="I306" s="11"/>
      <c r="J306" s="11"/>
      <c r="K306" s="11"/>
      <c r="L306" s="11"/>
      <c r="M306" s="11" t="s">
        <v>2019</v>
      </c>
      <c r="N306" s="11" t="s">
        <v>1970</v>
      </c>
      <c r="O306" s="11">
        <v>4001</v>
      </c>
      <c r="P306" s="11" t="s">
        <v>2043</v>
      </c>
      <c r="Q306" s="2" t="s">
        <v>393</v>
      </c>
      <c r="R306" s="2">
        <v>180</v>
      </c>
      <c r="S306" s="11">
        <v>50</v>
      </c>
      <c r="T306" s="12" t="s">
        <v>1487</v>
      </c>
      <c r="U306" s="12" t="s">
        <v>1488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37"/>
      <c r="I307" s="11"/>
      <c r="J307" s="11"/>
      <c r="K307" s="11"/>
      <c r="L307" s="11"/>
      <c r="M307" s="11" t="s">
        <v>2019</v>
      </c>
      <c r="N307" s="11" t="s">
        <v>1970</v>
      </c>
      <c r="O307" s="11">
        <v>4001</v>
      </c>
      <c r="P307" s="11" t="s">
        <v>2043</v>
      </c>
      <c r="Q307" s="2" t="s">
        <v>394</v>
      </c>
      <c r="R307" s="2">
        <v>80</v>
      </c>
      <c r="S307" s="11">
        <v>25</v>
      </c>
      <c r="T307" s="12" t="s">
        <v>1488</v>
      </c>
      <c r="U307" s="12" t="s">
        <v>1489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37"/>
      <c r="I308" s="11"/>
      <c r="J308" s="11"/>
      <c r="K308" s="11"/>
      <c r="L308" s="11"/>
      <c r="M308" s="11" t="s">
        <v>2019</v>
      </c>
      <c r="N308" s="11" t="s">
        <v>1970</v>
      </c>
      <c r="O308" s="11">
        <v>4001</v>
      </c>
      <c r="P308" s="11" t="s">
        <v>2043</v>
      </c>
      <c r="Q308" s="2" t="s">
        <v>396</v>
      </c>
      <c r="R308" s="2">
        <v>50</v>
      </c>
      <c r="S308" s="11">
        <v>10</v>
      </c>
      <c r="T308" s="12" t="s">
        <v>1489</v>
      </c>
      <c r="U308" s="12" t="s">
        <v>1490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37"/>
      <c r="I309" s="11"/>
      <c r="J309" s="11"/>
      <c r="K309" s="11"/>
      <c r="L309" s="11"/>
      <c r="M309" s="11" t="s">
        <v>2019</v>
      </c>
      <c r="N309" s="11" t="s">
        <v>1970</v>
      </c>
      <c r="O309" s="11">
        <v>4001</v>
      </c>
      <c r="P309" s="11" t="s">
        <v>2043</v>
      </c>
      <c r="Q309" s="2" t="s">
        <v>398</v>
      </c>
      <c r="R309" s="2">
        <v>900</v>
      </c>
      <c r="S309" s="11">
        <v>300</v>
      </c>
      <c r="T309" s="12" t="s">
        <v>1490</v>
      </c>
      <c r="U309" s="12" t="s">
        <v>1491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37"/>
      <c r="I310" s="11"/>
      <c r="J310" s="11"/>
      <c r="K310" s="11"/>
      <c r="L310" s="11"/>
      <c r="M310" s="11" t="s">
        <v>2019</v>
      </c>
      <c r="N310" s="11" t="s">
        <v>1970</v>
      </c>
      <c r="O310" s="11">
        <v>4001</v>
      </c>
      <c r="P310" s="11" t="s">
        <v>2043</v>
      </c>
      <c r="Q310" s="2" t="s">
        <v>399</v>
      </c>
      <c r="R310" s="2">
        <v>100</v>
      </c>
      <c r="S310" s="11">
        <v>40</v>
      </c>
      <c r="T310" s="12" t="s">
        <v>1491</v>
      </c>
      <c r="U310" s="12" t="s">
        <v>1492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37"/>
      <c r="I311" s="11"/>
      <c r="J311" s="11"/>
      <c r="K311" s="11"/>
      <c r="L311" s="11"/>
      <c r="M311" s="11" t="s">
        <v>2019</v>
      </c>
      <c r="N311" s="11" t="s">
        <v>1970</v>
      </c>
      <c r="O311" s="11">
        <v>4001</v>
      </c>
      <c r="P311" s="11" t="s">
        <v>2043</v>
      </c>
      <c r="Q311" s="2" t="s">
        <v>400</v>
      </c>
      <c r="R311" s="2">
        <v>50</v>
      </c>
      <c r="S311" s="11">
        <v>20</v>
      </c>
      <c r="T311" s="12" t="s">
        <v>1492</v>
      </c>
      <c r="U311" s="12" t="s">
        <v>1493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37"/>
      <c r="I312" s="11"/>
      <c r="J312" s="11"/>
      <c r="K312" s="11"/>
      <c r="L312" s="11"/>
      <c r="M312" s="11" t="s">
        <v>2019</v>
      </c>
      <c r="N312" s="11" t="s">
        <v>1970</v>
      </c>
      <c r="O312" s="11">
        <v>4001</v>
      </c>
      <c r="P312" s="11" t="s">
        <v>2043</v>
      </c>
      <c r="Q312" s="2" t="s">
        <v>401</v>
      </c>
      <c r="R312" s="2">
        <v>100</v>
      </c>
      <c r="S312" s="11">
        <v>40</v>
      </c>
      <c r="T312" s="12" t="s">
        <v>1493</v>
      </c>
      <c r="U312" s="12" t="s">
        <v>1494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37"/>
      <c r="I313" s="11"/>
      <c r="J313" s="11"/>
      <c r="K313" s="11"/>
      <c r="L313" s="11"/>
      <c r="M313" s="11" t="s">
        <v>2019</v>
      </c>
      <c r="N313" s="11" t="s">
        <v>1970</v>
      </c>
      <c r="O313" s="11">
        <v>4001</v>
      </c>
      <c r="P313" s="11" t="s">
        <v>2043</v>
      </c>
      <c r="Q313" s="2" t="s">
        <v>402</v>
      </c>
      <c r="R313" s="2">
        <v>1</v>
      </c>
      <c r="S313" s="11">
        <v>1</v>
      </c>
      <c r="T313" s="12" t="s">
        <v>1494</v>
      </c>
      <c r="U313" s="12" t="s">
        <v>1495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37"/>
      <c r="I314" s="11"/>
      <c r="J314" s="11"/>
      <c r="K314" s="11"/>
      <c r="L314" s="11"/>
      <c r="M314" s="11" t="s">
        <v>2019</v>
      </c>
      <c r="N314" s="11" t="s">
        <v>1970</v>
      </c>
      <c r="O314" s="11">
        <v>4001</v>
      </c>
      <c r="P314" s="11" t="s">
        <v>2043</v>
      </c>
      <c r="Q314" s="2" t="s">
        <v>403</v>
      </c>
      <c r="R314" s="2">
        <v>1</v>
      </c>
      <c r="S314" s="11">
        <v>1</v>
      </c>
      <c r="T314" s="12" t="s">
        <v>1495</v>
      </c>
      <c r="U314" s="12" t="s">
        <v>1496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37"/>
      <c r="I315" s="11"/>
      <c r="J315" s="11"/>
      <c r="K315" s="11"/>
      <c r="L315" s="11"/>
      <c r="M315" s="11" t="s">
        <v>2019</v>
      </c>
      <c r="N315" s="11" t="s">
        <v>1970</v>
      </c>
      <c r="O315" s="11">
        <v>4001</v>
      </c>
      <c r="P315" s="11" t="s">
        <v>2043</v>
      </c>
      <c r="Q315" s="2" t="s">
        <v>405</v>
      </c>
      <c r="R315" s="2">
        <v>50</v>
      </c>
      <c r="S315" s="11">
        <v>20</v>
      </c>
      <c r="T315" s="12" t="s">
        <v>1496</v>
      </c>
      <c r="U315" s="12" t="s">
        <v>1497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37"/>
      <c r="I316" s="11"/>
      <c r="J316" s="11"/>
      <c r="K316" s="11"/>
      <c r="L316" s="11"/>
      <c r="M316" s="11" t="s">
        <v>2019</v>
      </c>
      <c r="N316" s="11" t="s">
        <v>1971</v>
      </c>
      <c r="O316" s="11">
        <v>4003</v>
      </c>
      <c r="P316" s="11" t="s">
        <v>2043</v>
      </c>
      <c r="Q316" s="2" t="s">
        <v>409</v>
      </c>
      <c r="R316" s="2">
        <v>4138</v>
      </c>
      <c r="S316" s="11">
        <v>1000</v>
      </c>
      <c r="T316" s="12" t="s">
        <v>1497</v>
      </c>
      <c r="U316" s="12" t="s">
        <v>1498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37"/>
      <c r="I317" s="11"/>
      <c r="J317" s="11"/>
      <c r="K317" s="11"/>
      <c r="L317" s="11"/>
      <c r="M317" s="11" t="s">
        <v>2019</v>
      </c>
      <c r="N317" s="11" t="s">
        <v>1971</v>
      </c>
      <c r="O317" s="11">
        <v>4003</v>
      </c>
      <c r="P317" s="11" t="s">
        <v>2043</v>
      </c>
      <c r="Q317" s="2" t="s">
        <v>410</v>
      </c>
      <c r="R317" s="2">
        <v>1</v>
      </c>
      <c r="S317" s="11">
        <v>1</v>
      </c>
      <c r="T317" s="12" t="s">
        <v>1498</v>
      </c>
      <c r="U317" s="12" t="s">
        <v>1499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37"/>
      <c r="I318" s="8"/>
      <c r="J318" s="8"/>
      <c r="K318" s="8"/>
      <c r="L318" s="8"/>
      <c r="M318" s="8" t="s">
        <v>2019</v>
      </c>
      <c r="N318" s="8" t="s">
        <v>1971</v>
      </c>
      <c r="O318" s="8">
        <v>4003</v>
      </c>
      <c r="P318" s="8" t="s">
        <v>2043</v>
      </c>
      <c r="Q318" s="1" t="s">
        <v>411</v>
      </c>
      <c r="R318" s="1">
        <v>4138</v>
      </c>
      <c r="S318" s="8">
        <v>1000</v>
      </c>
      <c r="T318" s="10" t="s">
        <v>1499</v>
      </c>
      <c r="U318" s="10" t="s">
        <v>1500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37"/>
      <c r="I319" s="8"/>
      <c r="J319" s="8"/>
      <c r="K319" s="8"/>
      <c r="L319" s="8"/>
      <c r="M319" s="8" t="s">
        <v>2019</v>
      </c>
      <c r="N319" s="8" t="s">
        <v>1971</v>
      </c>
      <c r="O319" s="8">
        <v>4003</v>
      </c>
      <c r="P319" s="8" t="s">
        <v>2043</v>
      </c>
      <c r="Q319" s="1" t="s">
        <v>412</v>
      </c>
      <c r="R319" s="1">
        <v>20</v>
      </c>
      <c r="S319" s="8">
        <v>6</v>
      </c>
      <c r="T319" s="10" t="s">
        <v>1500</v>
      </c>
      <c r="U319" s="10" t="s">
        <v>1501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37"/>
      <c r="I320" s="8"/>
      <c r="J320" s="8"/>
      <c r="K320" s="8"/>
      <c r="L320" s="8"/>
      <c r="M320" s="8" t="s">
        <v>2019</v>
      </c>
      <c r="N320" s="8" t="s">
        <v>1971</v>
      </c>
      <c r="O320" s="8">
        <v>4003</v>
      </c>
      <c r="P320" s="8" t="s">
        <v>2043</v>
      </c>
      <c r="Q320" s="1" t="s">
        <v>413</v>
      </c>
      <c r="R320" s="1">
        <v>1</v>
      </c>
      <c r="S320" s="8">
        <v>1</v>
      </c>
      <c r="T320" s="10" t="s">
        <v>1501</v>
      </c>
      <c r="U320" s="10" t="s">
        <v>1502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37"/>
      <c r="I321" s="8"/>
      <c r="J321" s="8"/>
      <c r="K321" s="8"/>
      <c r="L321" s="8"/>
      <c r="M321" s="8" t="s">
        <v>2019</v>
      </c>
      <c r="N321" s="8" t="s">
        <v>1971</v>
      </c>
      <c r="O321" s="8">
        <v>4003</v>
      </c>
      <c r="P321" s="8" t="s">
        <v>2043</v>
      </c>
      <c r="Q321" s="1" t="s">
        <v>415</v>
      </c>
      <c r="R321" s="1">
        <v>1</v>
      </c>
      <c r="S321" s="8">
        <v>1</v>
      </c>
      <c r="T321" s="10" t="s">
        <v>1502</v>
      </c>
      <c r="U321" s="10" t="s">
        <v>1503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37"/>
      <c r="I322" s="8"/>
      <c r="J322" s="8"/>
      <c r="K322" s="8"/>
      <c r="L322" s="8"/>
      <c r="M322" s="8" t="s">
        <v>2019</v>
      </c>
      <c r="N322" s="8" t="s">
        <v>1971</v>
      </c>
      <c r="O322" s="8">
        <v>4003</v>
      </c>
      <c r="P322" s="8" t="s">
        <v>2043</v>
      </c>
      <c r="Q322" s="1" t="s">
        <v>418</v>
      </c>
      <c r="R322" s="1">
        <v>6</v>
      </c>
      <c r="S322" s="8">
        <v>1</v>
      </c>
      <c r="T322" s="10" t="s">
        <v>1503</v>
      </c>
      <c r="U322" s="10" t="s">
        <v>1504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1940</v>
      </c>
      <c r="H323" s="37"/>
      <c r="I323" s="8"/>
      <c r="J323" s="8"/>
      <c r="K323" s="8"/>
      <c r="L323" s="8"/>
      <c r="M323" s="8" t="s">
        <v>2019</v>
      </c>
      <c r="N323" s="8" t="s">
        <v>1971</v>
      </c>
      <c r="O323" s="8">
        <v>4003</v>
      </c>
      <c r="P323" s="8" t="s">
        <v>2043</v>
      </c>
      <c r="Q323" s="1" t="s">
        <v>419</v>
      </c>
      <c r="R323" s="1">
        <v>1</v>
      </c>
      <c r="S323" s="8">
        <v>1</v>
      </c>
      <c r="T323" s="10" t="s">
        <v>1504</v>
      </c>
      <c r="U323" s="10" t="s">
        <v>1505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37"/>
      <c r="I324" s="8"/>
      <c r="J324" s="8"/>
      <c r="K324" s="8"/>
      <c r="L324" s="8"/>
      <c r="M324" s="8" t="s">
        <v>2019</v>
      </c>
      <c r="N324" s="8" t="s">
        <v>1971</v>
      </c>
      <c r="O324" s="8">
        <v>4003</v>
      </c>
      <c r="P324" s="8" t="s">
        <v>2043</v>
      </c>
      <c r="Q324" s="1" t="s">
        <v>421</v>
      </c>
      <c r="R324" s="1">
        <v>6</v>
      </c>
      <c r="S324" s="8">
        <v>1</v>
      </c>
      <c r="T324" s="10" t="s">
        <v>1505</v>
      </c>
      <c r="U324" s="10" t="s">
        <v>1506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37"/>
      <c r="I325" s="8"/>
      <c r="J325" s="8"/>
      <c r="K325" s="8"/>
      <c r="L325" s="8"/>
      <c r="M325" s="8" t="s">
        <v>2019</v>
      </c>
      <c r="N325" s="8" t="s">
        <v>1971</v>
      </c>
      <c r="O325" s="8">
        <v>4003</v>
      </c>
      <c r="P325" s="8" t="s">
        <v>2043</v>
      </c>
      <c r="Q325" s="1" t="s">
        <v>423</v>
      </c>
      <c r="R325" s="1">
        <v>25</v>
      </c>
      <c r="S325" s="8">
        <v>5</v>
      </c>
      <c r="T325" s="10" t="s">
        <v>1506</v>
      </c>
      <c r="U325" s="10" t="s">
        <v>1507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37"/>
      <c r="I326" s="8"/>
      <c r="J326" s="8"/>
      <c r="K326" s="8"/>
      <c r="L326" s="11"/>
      <c r="M326" s="11" t="s">
        <v>2019</v>
      </c>
      <c r="N326" s="11" t="s">
        <v>1971</v>
      </c>
      <c r="O326" s="11">
        <v>4003</v>
      </c>
      <c r="P326" s="11" t="s">
        <v>2043</v>
      </c>
      <c r="Q326" s="2" t="s">
        <v>424</v>
      </c>
      <c r="R326" s="2">
        <v>1</v>
      </c>
      <c r="S326" s="11">
        <v>1</v>
      </c>
      <c r="T326" s="12" t="s">
        <v>1507</v>
      </c>
      <c r="U326" s="12" t="s">
        <v>1508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37"/>
      <c r="I327" s="8"/>
      <c r="J327" s="8"/>
      <c r="K327" s="8"/>
      <c r="L327" s="11"/>
      <c r="M327" s="11" t="s">
        <v>2019</v>
      </c>
      <c r="N327" s="11" t="s">
        <v>1971</v>
      </c>
      <c r="O327" s="11">
        <v>4003</v>
      </c>
      <c r="P327" s="11" t="s">
        <v>2043</v>
      </c>
      <c r="Q327" s="2" t="s">
        <v>426</v>
      </c>
      <c r="R327" s="2">
        <v>1</v>
      </c>
      <c r="S327" s="11">
        <v>1</v>
      </c>
      <c r="T327" s="12" t="s">
        <v>1508</v>
      </c>
      <c r="U327" s="12" t="s">
        <v>1509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1939</v>
      </c>
      <c r="H328" s="37"/>
      <c r="I328" s="8"/>
      <c r="J328" s="8"/>
      <c r="K328" s="8"/>
      <c r="L328" s="11"/>
      <c r="M328" s="11" t="s">
        <v>2019</v>
      </c>
      <c r="N328" s="11" t="s">
        <v>1971</v>
      </c>
      <c r="O328" s="11">
        <v>4003</v>
      </c>
      <c r="P328" s="11" t="s">
        <v>2043</v>
      </c>
      <c r="Q328" s="2" t="s">
        <v>428</v>
      </c>
      <c r="R328" s="2">
        <v>16</v>
      </c>
      <c r="S328" s="11">
        <v>16</v>
      </c>
      <c r="T328" s="12" t="s">
        <v>1509</v>
      </c>
      <c r="U328" s="12" t="s">
        <v>1510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37"/>
      <c r="I329" s="8"/>
      <c r="J329" s="8"/>
      <c r="K329" s="8"/>
      <c r="L329" s="11"/>
      <c r="M329" s="11" t="s">
        <v>2019</v>
      </c>
      <c r="N329" s="11" t="s">
        <v>1971</v>
      </c>
      <c r="O329" s="11">
        <v>4003</v>
      </c>
      <c r="P329" s="11" t="s">
        <v>2043</v>
      </c>
      <c r="Q329" s="2" t="s">
        <v>441</v>
      </c>
      <c r="R329" s="2">
        <v>50</v>
      </c>
      <c r="S329" s="11">
        <v>15</v>
      </c>
      <c r="T329" s="12" t="s">
        <v>1510</v>
      </c>
      <c r="U329" s="12" t="s">
        <v>1511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37"/>
      <c r="I330" s="8"/>
      <c r="J330" s="8"/>
      <c r="K330" s="8"/>
      <c r="L330" s="11"/>
      <c r="M330" s="11" t="s">
        <v>2019</v>
      </c>
      <c r="N330" s="11" t="s">
        <v>1971</v>
      </c>
      <c r="O330" s="11">
        <v>4003</v>
      </c>
      <c r="P330" s="11" t="s">
        <v>2043</v>
      </c>
      <c r="Q330" s="2" t="s">
        <v>431</v>
      </c>
      <c r="R330" s="2">
        <v>12</v>
      </c>
      <c r="S330" s="11">
        <v>4</v>
      </c>
      <c r="T330" s="12" t="s">
        <v>1511</v>
      </c>
      <c r="U330" s="12" t="s">
        <v>1512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37"/>
      <c r="I331" s="8"/>
      <c r="J331" s="8"/>
      <c r="K331" s="8"/>
      <c r="L331" s="11"/>
      <c r="M331" s="11" t="s">
        <v>2019</v>
      </c>
      <c r="N331" s="11" t="s">
        <v>1971</v>
      </c>
      <c r="O331" s="11">
        <v>4003</v>
      </c>
      <c r="P331" s="11" t="s">
        <v>2043</v>
      </c>
      <c r="Q331" s="2" t="s">
        <v>432</v>
      </c>
      <c r="R331" s="2">
        <v>1</v>
      </c>
      <c r="S331" s="11">
        <v>1</v>
      </c>
      <c r="T331" s="12" t="s">
        <v>1512</v>
      </c>
      <c r="U331" s="12" t="s">
        <v>1513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6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7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8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9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50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1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2">SUM(EM331:FB331)</f>
        <v>0</v>
      </c>
      <c r="FD331" s="32">
        <f t="shared" ref="FD331:FD394" si="53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37"/>
      <c r="I332" s="8"/>
      <c r="J332" s="8"/>
      <c r="K332" s="8"/>
      <c r="L332" s="11"/>
      <c r="M332" s="11" t="s">
        <v>2019</v>
      </c>
      <c r="N332" s="11" t="s">
        <v>1971</v>
      </c>
      <c r="O332" s="11">
        <v>4003</v>
      </c>
      <c r="P332" s="11" t="s">
        <v>2043</v>
      </c>
      <c r="Q332" s="2" t="s">
        <v>434</v>
      </c>
      <c r="R332" s="2">
        <v>0</v>
      </c>
      <c r="S332" s="11">
        <v>9</v>
      </c>
      <c r="T332" s="12" t="s">
        <v>1513</v>
      </c>
      <c r="U332" s="12" t="s">
        <v>1514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6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7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8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4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9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50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1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2"/>
        <v>0</v>
      </c>
      <c r="FD332" s="32">
        <f t="shared" si="53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37"/>
      <c r="I333" s="8"/>
      <c r="J333" s="8"/>
      <c r="K333" s="8"/>
      <c r="L333" s="11"/>
      <c r="M333" s="11" t="s">
        <v>2019</v>
      </c>
      <c r="N333" s="11" t="s">
        <v>1971</v>
      </c>
      <c r="O333" s="11">
        <v>4003</v>
      </c>
      <c r="P333" s="11" t="s">
        <v>2043</v>
      </c>
      <c r="Q333" s="2" t="s">
        <v>435</v>
      </c>
      <c r="R333" s="2">
        <v>25</v>
      </c>
      <c r="S333" s="11">
        <v>9</v>
      </c>
      <c r="T333" s="12" t="s">
        <v>1514</v>
      </c>
      <c r="U333" s="12" t="s">
        <v>1515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6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7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8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4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9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50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1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2"/>
        <v>0</v>
      </c>
      <c r="FD333" s="32">
        <f t="shared" si="53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37"/>
      <c r="I334" s="8"/>
      <c r="J334" s="8"/>
      <c r="K334" s="8"/>
      <c r="L334" s="11"/>
      <c r="M334" s="11" t="s">
        <v>2019</v>
      </c>
      <c r="N334" s="11" t="s">
        <v>1971</v>
      </c>
      <c r="O334" s="11">
        <v>4003</v>
      </c>
      <c r="P334" s="11" t="s">
        <v>2043</v>
      </c>
      <c r="Q334" s="2" t="s">
        <v>436</v>
      </c>
      <c r="R334" s="2">
        <v>0</v>
      </c>
      <c r="S334" s="11">
        <v>1</v>
      </c>
      <c r="T334" s="12" t="s">
        <v>1515</v>
      </c>
      <c r="U334" s="12" t="s">
        <v>1516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6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7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8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4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9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50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1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2"/>
        <v>0</v>
      </c>
      <c r="FD334" s="32">
        <f t="shared" si="53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37"/>
      <c r="I335" s="8"/>
      <c r="J335" s="8"/>
      <c r="K335" s="8"/>
      <c r="L335" s="11"/>
      <c r="M335" s="11" t="s">
        <v>2019</v>
      </c>
      <c r="N335" s="11" t="s">
        <v>1971</v>
      </c>
      <c r="O335" s="11">
        <v>4003</v>
      </c>
      <c r="P335" s="11" t="s">
        <v>2043</v>
      </c>
      <c r="Q335" s="2" t="s">
        <v>437</v>
      </c>
      <c r="R335" s="2">
        <v>20</v>
      </c>
      <c r="S335" s="11">
        <v>7</v>
      </c>
      <c r="T335" s="12" t="s">
        <v>1516</v>
      </c>
      <c r="U335" s="12" t="s">
        <v>1517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6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7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8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4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9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50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1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2"/>
        <v>0</v>
      </c>
      <c r="FD335" s="32">
        <f t="shared" si="53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37"/>
      <c r="I336" s="8"/>
      <c r="J336" s="8"/>
      <c r="K336" s="8"/>
      <c r="L336" s="11"/>
      <c r="M336" s="11" t="s">
        <v>2019</v>
      </c>
      <c r="N336" s="11" t="s">
        <v>1971</v>
      </c>
      <c r="O336" s="11">
        <v>4003</v>
      </c>
      <c r="P336" s="11" t="s">
        <v>2043</v>
      </c>
      <c r="Q336" s="2" t="s">
        <v>438</v>
      </c>
      <c r="R336" s="2">
        <v>1</v>
      </c>
      <c r="S336" s="11">
        <v>1</v>
      </c>
      <c r="T336" s="12" t="s">
        <v>1517</v>
      </c>
      <c r="U336" s="12" t="s">
        <v>1518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6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7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8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4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9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50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1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2"/>
        <v>0</v>
      </c>
      <c r="FD336" s="32">
        <f t="shared" si="53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37"/>
      <c r="I337" s="8"/>
      <c r="J337" s="8"/>
      <c r="K337" s="8"/>
      <c r="L337" s="11"/>
      <c r="M337" s="11" t="s">
        <v>2019</v>
      </c>
      <c r="N337" s="11" t="s">
        <v>1971</v>
      </c>
      <c r="O337" s="11">
        <v>4003</v>
      </c>
      <c r="P337" s="11" t="s">
        <v>2043</v>
      </c>
      <c r="Q337" s="2" t="s">
        <v>443</v>
      </c>
      <c r="R337" s="2">
        <v>4</v>
      </c>
      <c r="S337" s="11">
        <v>1</v>
      </c>
      <c r="T337" s="12" t="s">
        <v>1518</v>
      </c>
      <c r="U337" s="12" t="s">
        <v>1519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6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7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8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4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9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50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1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2"/>
        <v>0</v>
      </c>
      <c r="FD337" s="32">
        <f t="shared" si="53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37"/>
      <c r="I338" s="8"/>
      <c r="J338" s="8"/>
      <c r="K338" s="8"/>
      <c r="L338" s="11"/>
      <c r="M338" s="11" t="s">
        <v>2019</v>
      </c>
      <c r="N338" s="11" t="s">
        <v>1971</v>
      </c>
      <c r="O338" s="11">
        <v>4003</v>
      </c>
      <c r="P338" s="11" t="s">
        <v>2043</v>
      </c>
      <c r="Q338" s="2" t="s">
        <v>444</v>
      </c>
      <c r="R338" s="2">
        <v>6</v>
      </c>
      <c r="S338" s="11">
        <v>1</v>
      </c>
      <c r="T338" s="12" t="s">
        <v>1519</v>
      </c>
      <c r="U338" s="12" t="s">
        <v>1520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6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7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8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4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9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50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1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2"/>
        <v>0</v>
      </c>
      <c r="FD338" s="32">
        <f t="shared" si="53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37"/>
      <c r="I339" s="8"/>
      <c r="J339" s="8"/>
      <c r="K339" s="8"/>
      <c r="L339" s="11"/>
      <c r="M339" s="11" t="s">
        <v>2019</v>
      </c>
      <c r="N339" s="11" t="s">
        <v>1971</v>
      </c>
      <c r="O339" s="11">
        <v>4003</v>
      </c>
      <c r="P339" s="11" t="s">
        <v>2043</v>
      </c>
      <c r="Q339" s="2" t="s">
        <v>445</v>
      </c>
      <c r="R339" s="2">
        <v>1</v>
      </c>
      <c r="S339" s="11">
        <v>1</v>
      </c>
      <c r="T339" s="12" t="s">
        <v>1520</v>
      </c>
      <c r="U339" s="12" t="s">
        <v>1521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6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7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8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4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9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50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1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2"/>
        <v>0</v>
      </c>
      <c r="FD339" s="32">
        <f t="shared" si="53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37"/>
      <c r="I340" s="8"/>
      <c r="J340" s="8"/>
      <c r="K340" s="8"/>
      <c r="L340" s="11"/>
      <c r="M340" s="11" t="s">
        <v>2019</v>
      </c>
      <c r="N340" s="11" t="s">
        <v>1971</v>
      </c>
      <c r="O340" s="11">
        <v>4003</v>
      </c>
      <c r="P340" s="11" t="s">
        <v>2044</v>
      </c>
      <c r="Q340" s="2" t="s">
        <v>448</v>
      </c>
      <c r="R340" s="2">
        <v>72866</v>
      </c>
      <c r="S340" s="11">
        <v>72665</v>
      </c>
      <c r="T340" s="12" t="s">
        <v>1521</v>
      </c>
      <c r="U340" s="12" t="s">
        <v>1522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6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7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8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4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9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50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1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2"/>
        <v>0</v>
      </c>
      <c r="FD340" s="32">
        <f t="shared" si="53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37"/>
      <c r="I341" s="8"/>
      <c r="J341" s="8"/>
      <c r="K341" s="8"/>
      <c r="L341" s="11"/>
      <c r="M341" s="11" t="s">
        <v>2019</v>
      </c>
      <c r="N341" s="11" t="s">
        <v>1971</v>
      </c>
      <c r="O341" s="11">
        <v>4003</v>
      </c>
      <c r="P341" s="11" t="s">
        <v>2044</v>
      </c>
      <c r="Q341" s="2" t="s">
        <v>449</v>
      </c>
      <c r="R341" s="2">
        <v>88629</v>
      </c>
      <c r="S341" s="11">
        <v>88629</v>
      </c>
      <c r="T341" s="12" t="s">
        <v>1522</v>
      </c>
      <c r="U341" s="12" t="s">
        <v>1523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6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7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8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4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9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50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1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2"/>
        <v>0</v>
      </c>
      <c r="FD341" s="32">
        <f t="shared" si="53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37"/>
      <c r="I342" s="8"/>
      <c r="J342" s="8"/>
      <c r="K342" s="8"/>
      <c r="L342" s="11"/>
      <c r="M342" s="11" t="s">
        <v>2019</v>
      </c>
      <c r="N342" s="11" t="s">
        <v>1971</v>
      </c>
      <c r="O342" s="11">
        <v>4003</v>
      </c>
      <c r="P342" s="11" t="s">
        <v>2044</v>
      </c>
      <c r="Q342" s="2" t="s">
        <v>450</v>
      </c>
      <c r="R342" s="2">
        <v>872</v>
      </c>
      <c r="S342" s="11">
        <v>177</v>
      </c>
      <c r="T342" s="12" t="s">
        <v>1523</v>
      </c>
      <c r="U342" s="12" t="s">
        <v>1524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6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7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8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4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9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50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1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2"/>
        <v>0</v>
      </c>
      <c r="FD342" s="32">
        <f t="shared" si="53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37"/>
      <c r="I343" s="8"/>
      <c r="J343" s="8"/>
      <c r="K343" s="8"/>
      <c r="L343" s="11"/>
      <c r="M343" s="11" t="s">
        <v>2019</v>
      </c>
      <c r="N343" s="11" t="s">
        <v>1972</v>
      </c>
      <c r="O343" s="11">
        <v>3201</v>
      </c>
      <c r="P343" s="11" t="s">
        <v>2040</v>
      </c>
      <c r="Q343" s="2" t="s">
        <v>453</v>
      </c>
      <c r="R343" s="2">
        <v>1</v>
      </c>
      <c r="S343" s="11">
        <v>1</v>
      </c>
      <c r="T343" s="12" t="s">
        <v>1524</v>
      </c>
      <c r="U343" s="12" t="s">
        <v>1525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6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7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8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4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9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50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1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2"/>
        <v>0</v>
      </c>
      <c r="FD343" s="32">
        <f t="shared" si="53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37"/>
      <c r="I344" s="8"/>
      <c r="J344" s="8"/>
      <c r="K344" s="8"/>
      <c r="L344" s="11"/>
      <c r="M344" s="11" t="s">
        <v>2019</v>
      </c>
      <c r="N344" s="11" t="s">
        <v>1972</v>
      </c>
      <c r="O344" s="11">
        <v>3201</v>
      </c>
      <c r="P344" s="11" t="s">
        <v>2040</v>
      </c>
      <c r="Q344" s="2" t="s">
        <v>455</v>
      </c>
      <c r="R344" s="2">
        <v>2</v>
      </c>
      <c r="S344" s="11">
        <v>2</v>
      </c>
      <c r="T344" s="12" t="s">
        <v>1525</v>
      </c>
      <c r="U344" s="12" t="s">
        <v>1526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6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7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8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4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9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50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1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2"/>
        <v>0</v>
      </c>
      <c r="FD344" s="32">
        <f t="shared" si="53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37"/>
      <c r="I345" s="8"/>
      <c r="J345" s="8"/>
      <c r="K345" s="8"/>
      <c r="L345" s="11"/>
      <c r="M345" s="11" t="s">
        <v>2019</v>
      </c>
      <c r="N345" s="11" t="s">
        <v>1972</v>
      </c>
      <c r="O345" s="11">
        <v>3201</v>
      </c>
      <c r="P345" s="11" t="s">
        <v>2040</v>
      </c>
      <c r="Q345" s="2" t="s">
        <v>456</v>
      </c>
      <c r="R345" s="2">
        <v>1</v>
      </c>
      <c r="S345" s="11">
        <v>1</v>
      </c>
      <c r="T345" s="12" t="s">
        <v>1526</v>
      </c>
      <c r="U345" s="12" t="s">
        <v>1527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6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7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8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4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9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50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1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2"/>
        <v>0</v>
      </c>
      <c r="FD345" s="32">
        <f t="shared" si="53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37"/>
      <c r="I346" s="8"/>
      <c r="J346" s="8"/>
      <c r="K346" s="8"/>
      <c r="L346" s="11"/>
      <c r="M346" s="11" t="s">
        <v>2019</v>
      </c>
      <c r="N346" s="11" t="s">
        <v>1972</v>
      </c>
      <c r="O346" s="11">
        <v>3201</v>
      </c>
      <c r="P346" s="11" t="s">
        <v>2040</v>
      </c>
      <c r="Q346" s="2" t="s">
        <v>458</v>
      </c>
      <c r="R346" s="2">
        <v>1</v>
      </c>
      <c r="S346" s="11">
        <v>1</v>
      </c>
      <c r="T346" s="12" t="s">
        <v>1527</v>
      </c>
      <c r="U346" s="12" t="s">
        <v>1528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6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7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8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4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9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50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1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2"/>
        <v>0</v>
      </c>
      <c r="FD346" s="32">
        <f t="shared" si="53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37"/>
      <c r="I347" s="8"/>
      <c r="J347" s="8"/>
      <c r="K347" s="8"/>
      <c r="L347" s="11"/>
      <c r="M347" s="11" t="s">
        <v>2019</v>
      </c>
      <c r="N347" s="11" t="s">
        <v>1972</v>
      </c>
      <c r="O347" s="11">
        <v>3201</v>
      </c>
      <c r="P347" s="11" t="s">
        <v>2040</v>
      </c>
      <c r="Q347" s="2" t="s">
        <v>459</v>
      </c>
      <c r="R347" s="2">
        <v>1</v>
      </c>
      <c r="S347" s="11">
        <v>1</v>
      </c>
      <c r="T347" s="12" t="s">
        <v>1528</v>
      </c>
      <c r="U347" s="12" t="s">
        <v>1529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6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7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8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4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9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50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1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2"/>
        <v>0</v>
      </c>
      <c r="FD347" s="32">
        <f t="shared" si="53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37"/>
      <c r="I348" s="8"/>
      <c r="J348" s="8"/>
      <c r="K348" s="8"/>
      <c r="L348" s="11"/>
      <c r="M348" s="11" t="s">
        <v>2019</v>
      </c>
      <c r="N348" s="11" t="s">
        <v>1972</v>
      </c>
      <c r="O348" s="11">
        <v>3201</v>
      </c>
      <c r="P348" s="11" t="s">
        <v>2040</v>
      </c>
      <c r="Q348" s="2" t="s">
        <v>460</v>
      </c>
      <c r="R348" s="2">
        <v>1</v>
      </c>
      <c r="S348" s="11">
        <v>1</v>
      </c>
      <c r="T348" s="12" t="s">
        <v>1529</v>
      </c>
      <c r="U348" s="12" t="s">
        <v>1530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6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7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8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4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9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50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1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2"/>
        <v>0</v>
      </c>
      <c r="FD348" s="32">
        <f t="shared" si="53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37"/>
      <c r="I349" s="8"/>
      <c r="J349" s="8"/>
      <c r="K349" s="8"/>
      <c r="L349" s="11"/>
      <c r="M349" s="11" t="s">
        <v>2019</v>
      </c>
      <c r="N349" s="11" t="s">
        <v>1972</v>
      </c>
      <c r="O349" s="11">
        <v>3201</v>
      </c>
      <c r="P349" s="11" t="s">
        <v>2040</v>
      </c>
      <c r="Q349" s="2" t="s">
        <v>461</v>
      </c>
      <c r="R349" s="2">
        <v>1</v>
      </c>
      <c r="S349" s="11">
        <v>1</v>
      </c>
      <c r="T349" s="12" t="s">
        <v>1530</v>
      </c>
      <c r="U349" s="12" t="s">
        <v>1531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6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7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8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4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9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50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1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2"/>
        <v>0</v>
      </c>
      <c r="FD349" s="32">
        <f t="shared" si="53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37"/>
      <c r="I350" s="8"/>
      <c r="J350" s="8"/>
      <c r="K350" s="8"/>
      <c r="L350" s="11"/>
      <c r="M350" s="11" t="s">
        <v>2019</v>
      </c>
      <c r="N350" s="11" t="s">
        <v>1972</v>
      </c>
      <c r="O350" s="11">
        <v>3201</v>
      </c>
      <c r="P350" s="11" t="s">
        <v>2040</v>
      </c>
      <c r="Q350" s="2" t="s">
        <v>463</v>
      </c>
      <c r="R350" s="2">
        <v>15</v>
      </c>
      <c r="S350" s="11">
        <v>15</v>
      </c>
      <c r="T350" s="12" t="s">
        <v>1531</v>
      </c>
      <c r="U350" s="12" t="s">
        <v>1532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6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7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8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4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9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50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1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2"/>
        <v>0</v>
      </c>
      <c r="FD350" s="32">
        <f t="shared" si="53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37"/>
      <c r="I351" s="8"/>
      <c r="J351" s="8"/>
      <c r="K351" s="8"/>
      <c r="L351" s="11"/>
      <c r="M351" s="11" t="s">
        <v>2019</v>
      </c>
      <c r="N351" s="11" t="s">
        <v>1972</v>
      </c>
      <c r="O351" s="11">
        <v>3201</v>
      </c>
      <c r="P351" s="11" t="s">
        <v>2040</v>
      </c>
      <c r="Q351" s="2" t="s">
        <v>471</v>
      </c>
      <c r="R351" s="2">
        <v>1</v>
      </c>
      <c r="S351" s="11">
        <v>1</v>
      </c>
      <c r="T351" s="12" t="s">
        <v>1532</v>
      </c>
      <c r="U351" s="12" t="s">
        <v>1533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6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7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8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4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9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50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1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2"/>
        <v>0</v>
      </c>
      <c r="FD351" s="32">
        <f t="shared" si="53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37"/>
      <c r="I352" s="8"/>
      <c r="J352" s="8"/>
      <c r="K352" s="8"/>
      <c r="L352" s="11"/>
      <c r="M352" s="11" t="s">
        <v>2019</v>
      </c>
      <c r="N352" s="11" t="s">
        <v>1971</v>
      </c>
      <c r="O352" s="11">
        <v>4003</v>
      </c>
      <c r="P352" s="11" t="s">
        <v>2043</v>
      </c>
      <c r="Q352" s="2" t="s">
        <v>465</v>
      </c>
      <c r="R352" s="2">
        <v>12</v>
      </c>
      <c r="S352" s="11">
        <v>10</v>
      </c>
      <c r="T352" s="12" t="s">
        <v>1533</v>
      </c>
      <c r="U352" s="12" t="s">
        <v>1534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6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7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8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4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9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50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1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2"/>
        <v>0</v>
      </c>
      <c r="FD352" s="32">
        <f t="shared" si="53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37"/>
      <c r="I353" s="8"/>
      <c r="J353" s="8"/>
      <c r="K353" s="8"/>
      <c r="L353" s="11"/>
      <c r="M353" s="11" t="s">
        <v>2019</v>
      </c>
      <c r="N353" s="11" t="s">
        <v>1971</v>
      </c>
      <c r="O353" s="11">
        <v>4003</v>
      </c>
      <c r="P353" s="11" t="s">
        <v>2043</v>
      </c>
      <c r="Q353" s="2" t="s">
        <v>466</v>
      </c>
      <c r="R353" s="2">
        <v>1</v>
      </c>
      <c r="S353" s="11">
        <v>1</v>
      </c>
      <c r="T353" s="12" t="s">
        <v>1534</v>
      </c>
      <c r="U353" s="12" t="s">
        <v>1535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6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7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8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4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9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50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1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2"/>
        <v>0</v>
      </c>
      <c r="FD353" s="32">
        <f t="shared" si="53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37"/>
      <c r="I354" s="8"/>
      <c r="J354" s="8"/>
      <c r="K354" s="8"/>
      <c r="L354" s="11"/>
      <c r="M354" s="11" t="s">
        <v>2014</v>
      </c>
      <c r="N354" s="11" t="s">
        <v>1960</v>
      </c>
      <c r="O354" s="11">
        <v>1905</v>
      </c>
      <c r="P354" s="11" t="s">
        <v>2039</v>
      </c>
      <c r="Q354" s="2" t="s">
        <v>467</v>
      </c>
      <c r="R354" s="2">
        <v>1</v>
      </c>
      <c r="S354" s="11">
        <v>0</v>
      </c>
      <c r="T354" s="12" t="s">
        <v>1535</v>
      </c>
      <c r="U354" s="12" t="s">
        <v>1536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6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7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8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4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9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50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1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2"/>
        <v>0</v>
      </c>
      <c r="FD354" s="32">
        <f t="shared" si="53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37"/>
      <c r="I355" s="8"/>
      <c r="J355" s="8"/>
      <c r="K355" s="8"/>
      <c r="L355" s="11"/>
      <c r="M355" s="11" t="s">
        <v>2019</v>
      </c>
      <c r="N355" s="11" t="s">
        <v>1971</v>
      </c>
      <c r="O355" s="11">
        <v>4003</v>
      </c>
      <c r="P355" s="11" t="s">
        <v>2043</v>
      </c>
      <c r="Q355" s="2" t="s">
        <v>469</v>
      </c>
      <c r="R355" s="2">
        <v>1</v>
      </c>
      <c r="S355" s="11">
        <v>1</v>
      </c>
      <c r="T355" s="12" t="s">
        <v>1536</v>
      </c>
      <c r="U355" s="12" t="s">
        <v>1537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6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7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8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4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9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50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1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2"/>
        <v>0</v>
      </c>
      <c r="FD355" s="32">
        <f t="shared" si="53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37"/>
      <c r="I356" s="8"/>
      <c r="J356" s="8"/>
      <c r="K356" s="8"/>
      <c r="L356" s="11"/>
      <c r="M356" s="11" t="s">
        <v>2019</v>
      </c>
      <c r="N356" s="11" t="s">
        <v>1971</v>
      </c>
      <c r="O356" s="11">
        <v>4003</v>
      </c>
      <c r="P356" s="11" t="s">
        <v>2043</v>
      </c>
      <c r="Q356" s="2" t="s">
        <v>470</v>
      </c>
      <c r="R356" s="2">
        <v>10</v>
      </c>
      <c r="S356" s="11">
        <v>5</v>
      </c>
      <c r="T356" s="12" t="s">
        <v>1537</v>
      </c>
      <c r="U356" s="12" t="s">
        <v>1538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6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7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8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4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9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50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1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2"/>
        <v>0</v>
      </c>
      <c r="FD356" s="32">
        <f t="shared" si="53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37"/>
      <c r="I357" s="8"/>
      <c r="J357" s="8"/>
      <c r="K357" s="8"/>
      <c r="L357" s="11"/>
      <c r="M357" s="11" t="s">
        <v>2020</v>
      </c>
      <c r="N357" s="11" t="s">
        <v>1973</v>
      </c>
      <c r="O357" s="11">
        <v>3301</v>
      </c>
      <c r="P357" s="11" t="s">
        <v>2045</v>
      </c>
      <c r="Q357" s="2" t="s">
        <v>475</v>
      </c>
      <c r="R357" s="2">
        <v>1</v>
      </c>
      <c r="S357" s="11">
        <v>1</v>
      </c>
      <c r="T357" s="12" t="s">
        <v>1538</v>
      </c>
      <c r="U357" s="12" t="s">
        <v>1539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6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7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8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4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9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50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1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2"/>
        <v>0</v>
      </c>
      <c r="FD357" s="32">
        <f t="shared" si="53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37"/>
      <c r="I358" s="8"/>
      <c r="J358" s="8"/>
      <c r="K358" s="8"/>
      <c r="L358" s="11"/>
      <c r="M358" s="11" t="s">
        <v>2020</v>
      </c>
      <c r="N358" s="11" t="s">
        <v>1973</v>
      </c>
      <c r="O358" s="11">
        <v>3301</v>
      </c>
      <c r="P358" s="11" t="s">
        <v>2045</v>
      </c>
      <c r="Q358" s="2" t="s">
        <v>476</v>
      </c>
      <c r="R358" s="2">
        <v>1</v>
      </c>
      <c r="S358" s="11">
        <v>1</v>
      </c>
      <c r="T358" s="12" t="s">
        <v>1539</v>
      </c>
      <c r="U358" s="12" t="s">
        <v>1540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6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7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8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4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9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50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1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2"/>
        <v>0</v>
      </c>
      <c r="FD358" s="32">
        <f t="shared" si="53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37"/>
      <c r="I359" s="8"/>
      <c r="J359" s="8"/>
      <c r="K359" s="8"/>
      <c r="L359" s="11"/>
      <c r="M359" s="11" t="s">
        <v>2020</v>
      </c>
      <c r="N359" s="11" t="s">
        <v>1973</v>
      </c>
      <c r="O359" s="11">
        <v>3301</v>
      </c>
      <c r="P359" s="11" t="s">
        <v>2045</v>
      </c>
      <c r="Q359" s="2" t="s">
        <v>1136</v>
      </c>
      <c r="R359" s="2">
        <v>26</v>
      </c>
      <c r="S359" s="11">
        <v>6</v>
      </c>
      <c r="T359" s="12" t="s">
        <v>1540</v>
      </c>
      <c r="U359" s="12" t="s">
        <v>1541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6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7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8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4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9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50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1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2"/>
        <v>0</v>
      </c>
      <c r="FD359" s="32">
        <f t="shared" si="53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37"/>
      <c r="I360" s="8"/>
      <c r="J360" s="8"/>
      <c r="K360" s="8"/>
      <c r="L360" s="11"/>
      <c r="M360" s="11" t="s">
        <v>2020</v>
      </c>
      <c r="N360" s="11" t="s">
        <v>1974</v>
      </c>
      <c r="O360" s="11">
        <v>3302</v>
      </c>
      <c r="P360" s="11" t="s">
        <v>2045</v>
      </c>
      <c r="Q360" s="2" t="s">
        <v>478</v>
      </c>
      <c r="R360" s="2">
        <v>8</v>
      </c>
      <c r="S360" s="11">
        <v>2</v>
      </c>
      <c r="T360" s="12" t="s">
        <v>1541</v>
      </c>
      <c r="U360" s="12" t="s">
        <v>1542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6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7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8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4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9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50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1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2"/>
        <v>0</v>
      </c>
      <c r="FD360" s="32">
        <f t="shared" si="53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37"/>
      <c r="I361" s="8"/>
      <c r="J361" s="8"/>
      <c r="K361" s="8"/>
      <c r="L361" s="11"/>
      <c r="M361" s="11" t="s">
        <v>2020</v>
      </c>
      <c r="N361" s="11" t="s">
        <v>1974</v>
      </c>
      <c r="O361" s="11">
        <v>3302</v>
      </c>
      <c r="P361" s="11" t="s">
        <v>2045</v>
      </c>
      <c r="Q361" s="2" t="s">
        <v>479</v>
      </c>
      <c r="R361" s="2">
        <v>1</v>
      </c>
      <c r="S361" s="11">
        <v>1</v>
      </c>
      <c r="T361" s="12" t="s">
        <v>1542</v>
      </c>
      <c r="U361" s="12" t="s">
        <v>1543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6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7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8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4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9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50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1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2"/>
        <v>0</v>
      </c>
      <c r="FD361" s="32">
        <f t="shared" si="53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37"/>
      <c r="I362" s="8"/>
      <c r="J362" s="8"/>
      <c r="K362" s="8"/>
      <c r="L362" s="11"/>
      <c r="M362" s="11" t="s">
        <v>2020</v>
      </c>
      <c r="N362" s="11" t="s">
        <v>1974</v>
      </c>
      <c r="O362" s="11">
        <v>3302</v>
      </c>
      <c r="P362" s="11" t="s">
        <v>2045</v>
      </c>
      <c r="Q362" s="2" t="s">
        <v>488</v>
      </c>
      <c r="R362" s="2">
        <v>1</v>
      </c>
      <c r="S362" s="11">
        <v>1</v>
      </c>
      <c r="T362" s="12" t="s">
        <v>1543</v>
      </c>
      <c r="U362" s="12" t="s">
        <v>1544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6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7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8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4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9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50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1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2"/>
        <v>0</v>
      </c>
      <c r="FD362" s="32">
        <f t="shared" si="53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37"/>
      <c r="I363" s="8"/>
      <c r="J363" s="8"/>
      <c r="K363" s="8"/>
      <c r="L363" s="11"/>
      <c r="M363" s="11" t="s">
        <v>2020</v>
      </c>
      <c r="N363" s="11" t="s">
        <v>1973</v>
      </c>
      <c r="O363" s="11">
        <v>3301</v>
      </c>
      <c r="P363" s="11" t="s">
        <v>2045</v>
      </c>
      <c r="Q363" s="2" t="s">
        <v>481</v>
      </c>
      <c r="R363" s="2">
        <v>1</v>
      </c>
      <c r="S363" s="11">
        <v>1</v>
      </c>
      <c r="T363" s="12" t="s">
        <v>1544</v>
      </c>
      <c r="U363" s="12" t="s">
        <v>1545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6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7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8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4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9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50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1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2"/>
        <v>0</v>
      </c>
      <c r="FD363" s="32">
        <f t="shared" si="53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37"/>
      <c r="I364" s="8"/>
      <c r="J364" s="8"/>
      <c r="K364" s="8"/>
      <c r="L364" s="8"/>
      <c r="M364" s="8" t="s">
        <v>2020</v>
      </c>
      <c r="N364" s="8" t="s">
        <v>1973</v>
      </c>
      <c r="O364" s="8">
        <v>3301</v>
      </c>
      <c r="P364" s="8" t="s">
        <v>2045</v>
      </c>
      <c r="Q364" s="1" t="s">
        <v>483</v>
      </c>
      <c r="R364" s="1">
        <v>1</v>
      </c>
      <c r="S364" s="8">
        <v>1</v>
      </c>
      <c r="T364" s="10" t="s">
        <v>1545</v>
      </c>
      <c r="U364" s="10" t="s">
        <v>1546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6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7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8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4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9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50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1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2"/>
        <v>0</v>
      </c>
      <c r="FD364" s="32">
        <f t="shared" si="53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37"/>
      <c r="I365" s="8"/>
      <c r="J365" s="8"/>
      <c r="K365" s="8"/>
      <c r="L365" s="8"/>
      <c r="M365" s="8" t="s">
        <v>2020</v>
      </c>
      <c r="N365" s="8" t="s">
        <v>1973</v>
      </c>
      <c r="O365" s="8">
        <v>3301</v>
      </c>
      <c r="P365" s="8" t="s">
        <v>2045</v>
      </c>
      <c r="Q365" s="1" t="s">
        <v>486</v>
      </c>
      <c r="R365" s="1">
        <v>1</v>
      </c>
      <c r="S365" s="8">
        <v>1</v>
      </c>
      <c r="T365" s="10" t="s">
        <v>1546</v>
      </c>
      <c r="U365" s="10" t="s">
        <v>1547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6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7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8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4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9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50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1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2"/>
        <v>0</v>
      </c>
      <c r="FD365" s="32">
        <f t="shared" si="53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37"/>
      <c r="I366" s="8"/>
      <c r="J366" s="8"/>
      <c r="K366" s="8"/>
      <c r="L366" s="8"/>
      <c r="M366" s="8" t="s">
        <v>2020</v>
      </c>
      <c r="N366" s="8" t="s">
        <v>1973</v>
      </c>
      <c r="O366" s="8">
        <v>3301</v>
      </c>
      <c r="P366" s="8" t="s">
        <v>2045</v>
      </c>
      <c r="Q366" s="1" t="s">
        <v>487</v>
      </c>
      <c r="R366" s="1">
        <v>1</v>
      </c>
      <c r="S366" s="8">
        <v>1</v>
      </c>
      <c r="T366" s="10" t="s">
        <v>1547</v>
      </c>
      <c r="U366" s="10" t="s">
        <v>1548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6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7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8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4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9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50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1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2"/>
        <v>0</v>
      </c>
      <c r="FD366" s="32">
        <f t="shared" si="53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37"/>
      <c r="I367" s="8"/>
      <c r="J367" s="8"/>
      <c r="K367" s="8"/>
      <c r="L367" s="8"/>
      <c r="M367" s="8" t="s">
        <v>2020</v>
      </c>
      <c r="N367" s="8" t="s">
        <v>1973</v>
      </c>
      <c r="O367" s="8">
        <v>3301</v>
      </c>
      <c r="P367" s="8" t="s">
        <v>2045</v>
      </c>
      <c r="Q367" s="1" t="s">
        <v>492</v>
      </c>
      <c r="R367" s="1">
        <v>64</v>
      </c>
      <c r="S367" s="8">
        <v>16</v>
      </c>
      <c r="T367" s="10" t="s">
        <v>1548</v>
      </c>
      <c r="U367" s="10" t="s">
        <v>1549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6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7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8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4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9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50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1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2"/>
        <v>0</v>
      </c>
      <c r="FD367" s="32">
        <f t="shared" si="53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37"/>
      <c r="I368" s="8"/>
      <c r="J368" s="8"/>
      <c r="K368" s="8"/>
      <c r="L368" s="8"/>
      <c r="M368" s="8" t="s">
        <v>2020</v>
      </c>
      <c r="N368" s="8" t="s">
        <v>1973</v>
      </c>
      <c r="O368" s="8">
        <v>3301</v>
      </c>
      <c r="P368" s="8" t="s">
        <v>2045</v>
      </c>
      <c r="Q368" s="1" t="s">
        <v>495</v>
      </c>
      <c r="R368" s="1">
        <v>4</v>
      </c>
      <c r="S368" s="8">
        <v>1</v>
      </c>
      <c r="T368" s="10" t="s">
        <v>1549</v>
      </c>
      <c r="U368" s="10" t="s">
        <v>1550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6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7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8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4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9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50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1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2"/>
        <v>0</v>
      </c>
      <c r="FD368" s="32">
        <f t="shared" si="53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37"/>
      <c r="I369" s="8"/>
      <c r="J369" s="8"/>
      <c r="K369" s="8"/>
      <c r="L369" s="8"/>
      <c r="M369" s="8" t="s">
        <v>2020</v>
      </c>
      <c r="N369" s="8" t="s">
        <v>1973</v>
      </c>
      <c r="O369" s="8">
        <v>3301</v>
      </c>
      <c r="P369" s="8" t="s">
        <v>2045</v>
      </c>
      <c r="Q369" s="1" t="s">
        <v>502</v>
      </c>
      <c r="R369" s="1">
        <v>24</v>
      </c>
      <c r="S369" s="8">
        <v>6</v>
      </c>
      <c r="T369" s="10" t="s">
        <v>1550</v>
      </c>
      <c r="U369" s="10" t="s">
        <v>1551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6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7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8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4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9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50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1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2"/>
        <v>0</v>
      </c>
      <c r="FD369" s="32">
        <f t="shared" si="53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37"/>
      <c r="I370" s="8"/>
      <c r="J370" s="8"/>
      <c r="K370" s="8"/>
      <c r="L370" s="8"/>
      <c r="M370" s="8" t="s">
        <v>2020</v>
      </c>
      <c r="N370" s="8" t="s">
        <v>1973</v>
      </c>
      <c r="O370" s="8">
        <v>3301</v>
      </c>
      <c r="P370" s="8" t="s">
        <v>2045</v>
      </c>
      <c r="Q370" s="1" t="s">
        <v>498</v>
      </c>
      <c r="R370" s="1">
        <v>1</v>
      </c>
      <c r="S370" s="8">
        <v>1</v>
      </c>
      <c r="T370" s="10" t="s">
        <v>1551</v>
      </c>
      <c r="U370" s="10" t="s">
        <v>1552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6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7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8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4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9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50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1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2"/>
        <v>0</v>
      </c>
      <c r="FD370" s="32">
        <f t="shared" si="53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37"/>
      <c r="I371" s="8"/>
      <c r="J371" s="8"/>
      <c r="K371" s="8"/>
      <c r="L371" s="8"/>
      <c r="M371" s="8" t="s">
        <v>2020</v>
      </c>
      <c r="N371" s="8" t="s">
        <v>1973</v>
      </c>
      <c r="O371" s="8">
        <v>3301</v>
      </c>
      <c r="P371" s="8" t="s">
        <v>2045</v>
      </c>
      <c r="Q371" s="1" t="s">
        <v>501</v>
      </c>
      <c r="R371" s="1">
        <v>1</v>
      </c>
      <c r="S371" s="8">
        <v>1</v>
      </c>
      <c r="T371" s="10" t="s">
        <v>1552</v>
      </c>
      <c r="U371" s="10" t="s">
        <v>1553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6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7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8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4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9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50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1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2"/>
        <v>0</v>
      </c>
      <c r="FD371" s="32">
        <f t="shared" si="53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37"/>
      <c r="I372" s="8"/>
      <c r="J372" s="8"/>
      <c r="K372" s="8"/>
      <c r="L372" s="8"/>
      <c r="M372" s="8" t="s">
        <v>2020</v>
      </c>
      <c r="N372" s="8" t="s">
        <v>1973</v>
      </c>
      <c r="O372" s="8">
        <v>3301</v>
      </c>
      <c r="P372" s="8" t="s">
        <v>2045</v>
      </c>
      <c r="Q372" s="1" t="s">
        <v>503</v>
      </c>
      <c r="R372" s="1">
        <v>1</v>
      </c>
      <c r="S372" s="8">
        <v>1</v>
      </c>
      <c r="T372" s="10" t="s">
        <v>1553</v>
      </c>
      <c r="U372" s="10" t="s">
        <v>1554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6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7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8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4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9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50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1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2"/>
        <v>0</v>
      </c>
      <c r="FD372" s="32">
        <f t="shared" si="53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37"/>
      <c r="I373" s="8"/>
      <c r="J373" s="8"/>
      <c r="K373" s="8"/>
      <c r="L373" s="8"/>
      <c r="M373" s="8" t="s">
        <v>2020</v>
      </c>
      <c r="N373" s="8" t="s">
        <v>1973</v>
      </c>
      <c r="O373" s="8">
        <v>3301</v>
      </c>
      <c r="P373" s="8" t="s">
        <v>2045</v>
      </c>
      <c r="Q373" s="1" t="s">
        <v>504</v>
      </c>
      <c r="R373" s="1">
        <v>1</v>
      </c>
      <c r="S373" s="8">
        <v>1</v>
      </c>
      <c r="T373" s="10" t="s">
        <v>1554</v>
      </c>
      <c r="U373" s="10" t="s">
        <v>1555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6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7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8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4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9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50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1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2"/>
        <v>0</v>
      </c>
      <c r="FD373" s="32">
        <f t="shared" si="53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37"/>
      <c r="I374" s="8"/>
      <c r="J374" s="8"/>
      <c r="K374" s="8"/>
      <c r="L374" s="8"/>
      <c r="M374" s="8" t="s">
        <v>2020</v>
      </c>
      <c r="N374" s="8" t="s">
        <v>1973</v>
      </c>
      <c r="O374" s="8">
        <v>3301</v>
      </c>
      <c r="P374" s="8" t="s">
        <v>2045</v>
      </c>
      <c r="Q374" s="1" t="s">
        <v>507</v>
      </c>
      <c r="R374" s="1">
        <v>1</v>
      </c>
      <c r="S374" s="8">
        <v>1</v>
      </c>
      <c r="T374" s="10" t="s">
        <v>1555</v>
      </c>
      <c r="U374" s="10" t="s">
        <v>1556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6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7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8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4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9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50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1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2"/>
        <v>0</v>
      </c>
      <c r="FD374" s="32">
        <f t="shared" si="53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37"/>
      <c r="I375" s="8"/>
      <c r="J375" s="8"/>
      <c r="K375" s="8"/>
      <c r="L375" s="8"/>
      <c r="M375" s="8" t="s">
        <v>2020</v>
      </c>
      <c r="N375" s="8" t="s">
        <v>1973</v>
      </c>
      <c r="O375" s="8">
        <v>3301</v>
      </c>
      <c r="P375" s="8" t="s">
        <v>2045</v>
      </c>
      <c r="Q375" s="1" t="s">
        <v>508</v>
      </c>
      <c r="R375" s="1">
        <v>2</v>
      </c>
      <c r="S375" s="8" t="s">
        <v>1945</v>
      </c>
      <c r="T375" s="10" t="s">
        <v>1556</v>
      </c>
      <c r="U375" s="10" t="s">
        <v>1557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6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7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8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4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9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50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1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2"/>
        <v>0</v>
      </c>
      <c r="FD375" s="32">
        <f t="shared" si="53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37"/>
      <c r="I376" s="8"/>
      <c r="J376" s="8"/>
      <c r="K376" s="8"/>
      <c r="L376" s="8"/>
      <c r="M376" s="8" t="s">
        <v>2020</v>
      </c>
      <c r="N376" s="8" t="s">
        <v>1973</v>
      </c>
      <c r="O376" s="8">
        <v>3301</v>
      </c>
      <c r="P376" s="8" t="s">
        <v>2045</v>
      </c>
      <c r="Q376" s="1" t="s">
        <v>510</v>
      </c>
      <c r="R376" s="1">
        <v>2</v>
      </c>
      <c r="S376" s="8" t="s">
        <v>1945</v>
      </c>
      <c r="T376" s="10" t="s">
        <v>1557</v>
      </c>
      <c r="U376" s="10" t="s">
        <v>1558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6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7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8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4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9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50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1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2"/>
        <v>0</v>
      </c>
      <c r="FD376" s="32">
        <f t="shared" si="53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37"/>
      <c r="I377" s="8"/>
      <c r="J377" s="8"/>
      <c r="K377" s="8"/>
      <c r="L377" s="8"/>
      <c r="M377" s="8" t="s">
        <v>2020</v>
      </c>
      <c r="N377" s="8" t="s">
        <v>1974</v>
      </c>
      <c r="O377" s="8">
        <v>3302</v>
      </c>
      <c r="P377" s="8" t="s">
        <v>2045</v>
      </c>
      <c r="Q377" s="1" t="s">
        <v>511</v>
      </c>
      <c r="R377" s="1">
        <v>0.25</v>
      </c>
      <c r="S377" s="8" t="s">
        <v>1946</v>
      </c>
      <c r="T377" s="10" t="s">
        <v>1558</v>
      </c>
      <c r="U377" s="10" t="s">
        <v>1559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6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7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8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4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9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50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1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2"/>
        <v>0</v>
      </c>
      <c r="FD377" s="32">
        <f t="shared" si="53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37"/>
      <c r="I378" s="8"/>
      <c r="J378" s="8"/>
      <c r="K378" s="8"/>
      <c r="L378" s="8"/>
      <c r="M378" s="8" t="s">
        <v>2020</v>
      </c>
      <c r="N378" s="8" t="s">
        <v>1973</v>
      </c>
      <c r="O378" s="8">
        <v>3301</v>
      </c>
      <c r="P378" s="8" t="s">
        <v>2045</v>
      </c>
      <c r="Q378" s="1" t="s">
        <v>512</v>
      </c>
      <c r="R378" s="1">
        <v>0.25</v>
      </c>
      <c r="S378" s="8" t="s">
        <v>1946</v>
      </c>
      <c r="T378" s="10" t="s">
        <v>1559</v>
      </c>
      <c r="U378" s="10" t="s">
        <v>1560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6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7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8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4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9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50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1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2"/>
        <v>0</v>
      </c>
      <c r="FD378" s="32">
        <f t="shared" si="53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37"/>
      <c r="I379" s="8"/>
      <c r="J379" s="8"/>
      <c r="K379" s="8"/>
      <c r="L379" s="8"/>
      <c r="M379" s="8" t="s">
        <v>2020</v>
      </c>
      <c r="N379" s="8" t="s">
        <v>1973</v>
      </c>
      <c r="O379" s="8">
        <v>3301</v>
      </c>
      <c r="P379" s="8" t="s">
        <v>2045</v>
      </c>
      <c r="Q379" s="1" t="s">
        <v>513</v>
      </c>
      <c r="R379" s="1">
        <v>1</v>
      </c>
      <c r="S379" s="8">
        <v>1</v>
      </c>
      <c r="T379" s="10" t="s">
        <v>1560</v>
      </c>
      <c r="U379" s="10" t="s">
        <v>1561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6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7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8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4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9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50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1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2"/>
        <v>0</v>
      </c>
      <c r="FD379" s="32">
        <f t="shared" si="53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37"/>
      <c r="I380" s="8"/>
      <c r="J380" s="8"/>
      <c r="K380" s="8"/>
      <c r="L380" s="8"/>
      <c r="M380" s="8" t="s">
        <v>2020</v>
      </c>
      <c r="N380" s="8" t="s">
        <v>1973</v>
      </c>
      <c r="O380" s="8">
        <v>3301</v>
      </c>
      <c r="P380" s="8" t="s">
        <v>2045</v>
      </c>
      <c r="Q380" s="1" t="s">
        <v>517</v>
      </c>
      <c r="R380" s="1">
        <v>4</v>
      </c>
      <c r="S380" s="8">
        <v>1</v>
      </c>
      <c r="T380" s="10" t="s">
        <v>1561</v>
      </c>
      <c r="U380" s="10" t="s">
        <v>1562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6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7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8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4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9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50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1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2"/>
        <v>0</v>
      </c>
      <c r="FD380" s="32">
        <f t="shared" si="53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37"/>
      <c r="I381" s="8"/>
      <c r="J381" s="8"/>
      <c r="K381" s="8"/>
      <c r="L381" s="8"/>
      <c r="M381" s="8" t="s">
        <v>2020</v>
      </c>
      <c r="N381" s="8" t="s">
        <v>1973</v>
      </c>
      <c r="O381" s="8">
        <v>3301</v>
      </c>
      <c r="P381" s="8" t="s">
        <v>2045</v>
      </c>
      <c r="Q381" s="1" t="s">
        <v>519</v>
      </c>
      <c r="R381" s="1">
        <v>5</v>
      </c>
      <c r="S381" s="8">
        <v>2</v>
      </c>
      <c r="T381" s="10" t="s">
        <v>1562</v>
      </c>
      <c r="U381" s="10" t="s">
        <v>1563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6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7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8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4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9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50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1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2"/>
        <v>0</v>
      </c>
      <c r="FD381" s="32">
        <f t="shared" si="53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37"/>
      <c r="I382" s="8"/>
      <c r="J382" s="8"/>
      <c r="K382" s="8"/>
      <c r="L382" s="8"/>
      <c r="M382" s="8" t="s">
        <v>2020</v>
      </c>
      <c r="N382" s="8" t="s">
        <v>1973</v>
      </c>
      <c r="O382" s="8">
        <v>3301</v>
      </c>
      <c r="P382" s="8" t="s">
        <v>2045</v>
      </c>
      <c r="Q382" s="1" t="s">
        <v>520</v>
      </c>
      <c r="R382" s="1">
        <v>1</v>
      </c>
      <c r="S382" s="8">
        <v>1</v>
      </c>
      <c r="T382" s="10" t="s">
        <v>1563</v>
      </c>
      <c r="U382" s="10" t="s">
        <v>1564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6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7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8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4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9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50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1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2"/>
        <v>0</v>
      </c>
      <c r="FD382" s="32">
        <f t="shared" si="53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37"/>
      <c r="I383" s="8"/>
      <c r="J383" s="8"/>
      <c r="K383" s="8"/>
      <c r="L383" s="8"/>
      <c r="M383" s="8" t="s">
        <v>2020</v>
      </c>
      <c r="N383" s="8" t="s">
        <v>1973</v>
      </c>
      <c r="O383" s="8">
        <v>3301</v>
      </c>
      <c r="P383" s="8" t="s">
        <v>2045</v>
      </c>
      <c r="Q383" s="1" t="s">
        <v>523</v>
      </c>
      <c r="R383" s="1">
        <v>22</v>
      </c>
      <c r="S383" s="8">
        <v>12</v>
      </c>
      <c r="T383" s="10" t="s">
        <v>1564</v>
      </c>
      <c r="U383" s="10" t="s">
        <v>1565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6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7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8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4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9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50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1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2"/>
        <v>0</v>
      </c>
      <c r="FD383" s="32">
        <f t="shared" si="53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37"/>
      <c r="I384" s="8"/>
      <c r="J384" s="8"/>
      <c r="K384" s="8"/>
      <c r="L384" s="8"/>
      <c r="M384" s="8" t="s">
        <v>2020</v>
      </c>
      <c r="N384" s="8" t="s">
        <v>1973</v>
      </c>
      <c r="O384" s="8">
        <v>3301</v>
      </c>
      <c r="P384" s="8" t="s">
        <v>2045</v>
      </c>
      <c r="Q384" s="1" t="s">
        <v>524</v>
      </c>
      <c r="R384" s="1">
        <v>2</v>
      </c>
      <c r="S384" s="8">
        <v>1</v>
      </c>
      <c r="T384" s="10" t="s">
        <v>1565</v>
      </c>
      <c r="U384" s="10" t="s">
        <v>1566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6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7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8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4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9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50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1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2"/>
        <v>0</v>
      </c>
      <c r="FD384" s="32">
        <f t="shared" si="53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37"/>
      <c r="I385" s="8"/>
      <c r="J385" s="8"/>
      <c r="K385" s="8"/>
      <c r="L385" s="8"/>
      <c r="M385" s="8" t="s">
        <v>2020</v>
      </c>
      <c r="N385" s="8" t="s">
        <v>1973</v>
      </c>
      <c r="O385" s="8">
        <v>3301</v>
      </c>
      <c r="P385" s="8" t="s">
        <v>2045</v>
      </c>
      <c r="Q385" s="1" t="s">
        <v>525</v>
      </c>
      <c r="R385" s="1">
        <v>3</v>
      </c>
      <c r="S385" s="8">
        <v>1</v>
      </c>
      <c r="T385" s="10" t="s">
        <v>1566</v>
      </c>
      <c r="U385" s="10" t="s">
        <v>1567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6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7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8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4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9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50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1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2"/>
        <v>0</v>
      </c>
      <c r="FD385" s="32">
        <f t="shared" si="53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37"/>
      <c r="I386" s="8"/>
      <c r="J386" s="8"/>
      <c r="K386" s="8"/>
      <c r="L386" s="8"/>
      <c r="M386" s="8" t="s">
        <v>2020</v>
      </c>
      <c r="N386" s="8" t="s">
        <v>1973</v>
      </c>
      <c r="O386" s="8">
        <v>3301</v>
      </c>
      <c r="P386" s="8" t="s">
        <v>2045</v>
      </c>
      <c r="Q386" s="1" t="s">
        <v>527</v>
      </c>
      <c r="R386" s="1">
        <v>3</v>
      </c>
      <c r="S386" s="8">
        <v>1</v>
      </c>
      <c r="T386" s="10" t="s">
        <v>1567</v>
      </c>
      <c r="U386" s="10" t="s">
        <v>1568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6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7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8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4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9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50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1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2"/>
        <v>0</v>
      </c>
      <c r="FD386" s="32">
        <f t="shared" si="53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37"/>
      <c r="I387" s="8"/>
      <c r="J387" s="8"/>
      <c r="K387" s="8"/>
      <c r="L387" s="8"/>
      <c r="M387" s="8" t="s">
        <v>2020</v>
      </c>
      <c r="N387" s="8" t="s">
        <v>1973</v>
      </c>
      <c r="O387" s="8">
        <v>3301</v>
      </c>
      <c r="P387" s="8" t="s">
        <v>2045</v>
      </c>
      <c r="Q387" s="1" t="s">
        <v>533</v>
      </c>
      <c r="R387" s="1">
        <v>5</v>
      </c>
      <c r="S387" s="8">
        <v>2</v>
      </c>
      <c r="T387" s="10" t="s">
        <v>1568</v>
      </c>
      <c r="U387" s="10" t="s">
        <v>1569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6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7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8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4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9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50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1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2"/>
        <v>0</v>
      </c>
      <c r="FD387" s="32">
        <f t="shared" si="53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37"/>
      <c r="I388" s="8"/>
      <c r="J388" s="8"/>
      <c r="K388" s="8"/>
      <c r="L388" s="8"/>
      <c r="M388" s="8" t="s">
        <v>2020</v>
      </c>
      <c r="N388" s="8" t="s">
        <v>1973</v>
      </c>
      <c r="O388" s="8">
        <v>3301</v>
      </c>
      <c r="P388" s="8" t="s">
        <v>2045</v>
      </c>
      <c r="Q388" s="1" t="s">
        <v>529</v>
      </c>
      <c r="R388" s="1">
        <v>4</v>
      </c>
      <c r="S388" s="8">
        <v>1</v>
      </c>
      <c r="T388" s="10" t="s">
        <v>1569</v>
      </c>
      <c r="U388" s="10" t="s">
        <v>1570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6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7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8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4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9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50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1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2"/>
        <v>0</v>
      </c>
      <c r="FD388" s="32">
        <f t="shared" si="53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37"/>
      <c r="I389" s="8"/>
      <c r="J389" s="8"/>
      <c r="K389" s="8"/>
      <c r="L389" s="8"/>
      <c r="M389" s="8" t="s">
        <v>2020</v>
      </c>
      <c r="N389" s="8" t="s">
        <v>1973</v>
      </c>
      <c r="O389" s="8">
        <v>3301</v>
      </c>
      <c r="P389" s="8" t="s">
        <v>2045</v>
      </c>
      <c r="Q389" s="1" t="s">
        <v>530</v>
      </c>
      <c r="R389" s="1">
        <v>4</v>
      </c>
      <c r="S389" s="8">
        <v>1</v>
      </c>
      <c r="T389" s="10" t="s">
        <v>1570</v>
      </c>
      <c r="U389" s="10" t="s">
        <v>1571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6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7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8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4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9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50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1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2"/>
        <v>0</v>
      </c>
      <c r="FD389" s="32">
        <f t="shared" si="53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37"/>
      <c r="I390" s="8"/>
      <c r="J390" s="8"/>
      <c r="K390" s="8"/>
      <c r="L390" s="8"/>
      <c r="M390" s="8" t="s">
        <v>2020</v>
      </c>
      <c r="N390" s="8" t="s">
        <v>1973</v>
      </c>
      <c r="O390" s="8">
        <v>3301</v>
      </c>
      <c r="P390" s="8" t="s">
        <v>2045</v>
      </c>
      <c r="Q390" s="1" t="s">
        <v>531</v>
      </c>
      <c r="R390" s="1">
        <v>5</v>
      </c>
      <c r="S390" s="8">
        <v>2</v>
      </c>
      <c r="T390" s="10" t="s">
        <v>1571</v>
      </c>
      <c r="U390" s="10" t="s">
        <v>1572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6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7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8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4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9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50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1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2"/>
        <v>0</v>
      </c>
      <c r="FD390" s="32">
        <f t="shared" si="53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37"/>
      <c r="I391" s="8"/>
      <c r="J391" s="8"/>
      <c r="K391" s="8"/>
      <c r="L391" s="8"/>
      <c r="M391" s="8" t="s">
        <v>2020</v>
      </c>
      <c r="N391" s="8" t="s">
        <v>1973</v>
      </c>
      <c r="O391" s="8">
        <v>3301</v>
      </c>
      <c r="P391" s="8" t="s">
        <v>2045</v>
      </c>
      <c r="Q391" s="1" t="s">
        <v>534</v>
      </c>
      <c r="R391" s="1">
        <v>1</v>
      </c>
      <c r="S391" s="8">
        <v>1</v>
      </c>
      <c r="T391" s="10" t="s">
        <v>1572</v>
      </c>
      <c r="U391" s="10" t="s">
        <v>1573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6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7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8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4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9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50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1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2"/>
        <v>0</v>
      </c>
      <c r="FD391" s="32">
        <f t="shared" si="53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37"/>
      <c r="I392" s="8"/>
      <c r="J392" s="8"/>
      <c r="K392" s="8"/>
      <c r="L392" s="8"/>
      <c r="M392" s="8" t="s">
        <v>2020</v>
      </c>
      <c r="N392" s="8" t="s">
        <v>1973</v>
      </c>
      <c r="O392" s="8">
        <v>3301</v>
      </c>
      <c r="P392" s="8" t="s">
        <v>2045</v>
      </c>
      <c r="Q392" s="1" t="s">
        <v>536</v>
      </c>
      <c r="R392" s="1">
        <v>5</v>
      </c>
      <c r="S392" s="8">
        <v>2</v>
      </c>
      <c r="T392" s="10" t="s">
        <v>1573</v>
      </c>
      <c r="U392" s="10" t="s">
        <v>1574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6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7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8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4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9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50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1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2"/>
        <v>0</v>
      </c>
      <c r="FD392" s="32">
        <f t="shared" si="53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37"/>
      <c r="I393" s="8"/>
      <c r="J393" s="8"/>
      <c r="K393" s="8"/>
      <c r="L393" s="8"/>
      <c r="M393" s="8" t="s">
        <v>2020</v>
      </c>
      <c r="N393" s="8" t="s">
        <v>1973</v>
      </c>
      <c r="O393" s="8">
        <v>3301</v>
      </c>
      <c r="P393" s="8" t="s">
        <v>2045</v>
      </c>
      <c r="Q393" s="1" t="s">
        <v>537</v>
      </c>
      <c r="R393" s="1">
        <v>3</v>
      </c>
      <c r="S393" s="8">
        <v>1</v>
      </c>
      <c r="T393" s="10" t="s">
        <v>1574</v>
      </c>
      <c r="U393" s="10" t="s">
        <v>1575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6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7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8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4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9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50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1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2"/>
        <v>0</v>
      </c>
      <c r="FD393" s="32">
        <f t="shared" si="53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37"/>
      <c r="I394" s="8"/>
      <c r="J394" s="8"/>
      <c r="K394" s="8"/>
      <c r="L394" s="8"/>
      <c r="M394" s="8" t="s">
        <v>2020</v>
      </c>
      <c r="N394" s="8" t="s">
        <v>1973</v>
      </c>
      <c r="O394" s="8">
        <v>3301</v>
      </c>
      <c r="P394" s="8" t="s">
        <v>2045</v>
      </c>
      <c r="Q394" s="1" t="s">
        <v>544</v>
      </c>
      <c r="R394" s="1">
        <v>3</v>
      </c>
      <c r="S394" s="8">
        <v>1</v>
      </c>
      <c r="T394" s="10" t="s">
        <v>1575</v>
      </c>
      <c r="U394" s="10" t="s">
        <v>1576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6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7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8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4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9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50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1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2"/>
        <v>0</v>
      </c>
      <c r="FD394" s="32">
        <f t="shared" si="53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37"/>
      <c r="I395" s="8"/>
      <c r="J395" s="8"/>
      <c r="K395" s="8"/>
      <c r="L395" s="8"/>
      <c r="M395" s="8" t="s">
        <v>2020</v>
      </c>
      <c r="N395" s="8" t="s">
        <v>1973</v>
      </c>
      <c r="O395" s="8">
        <v>3301</v>
      </c>
      <c r="P395" s="8" t="s">
        <v>2045</v>
      </c>
      <c r="Q395" s="1" t="s">
        <v>541</v>
      </c>
      <c r="R395" s="1">
        <v>3</v>
      </c>
      <c r="S395" s="8">
        <v>1</v>
      </c>
      <c r="T395" s="10" t="s">
        <v>1576</v>
      </c>
      <c r="U395" s="10" t="s">
        <v>1577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5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6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7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4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8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9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60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1">SUM(EM395:FB395)</f>
        <v>0</v>
      </c>
      <c r="FD395" s="32">
        <f t="shared" ref="FD395:FD458" si="62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37"/>
      <c r="I396" s="8"/>
      <c r="J396" s="8"/>
      <c r="K396" s="8"/>
      <c r="L396" s="8"/>
      <c r="M396" s="8" t="s">
        <v>2020</v>
      </c>
      <c r="N396" s="8" t="s">
        <v>1973</v>
      </c>
      <c r="O396" s="8">
        <v>3301</v>
      </c>
      <c r="P396" s="8" t="s">
        <v>2045</v>
      </c>
      <c r="Q396" s="1" t="s">
        <v>542</v>
      </c>
      <c r="R396" s="1">
        <v>3</v>
      </c>
      <c r="S396" s="8">
        <v>1</v>
      </c>
      <c r="T396" s="10" t="s">
        <v>1577</v>
      </c>
      <c r="U396" s="10" t="s">
        <v>1578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5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6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7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3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8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9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60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1"/>
        <v>0</v>
      </c>
      <c r="FD396" s="32">
        <f t="shared" si="62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37"/>
      <c r="I397" s="8"/>
      <c r="J397" s="8"/>
      <c r="K397" s="8"/>
      <c r="L397" s="8"/>
      <c r="M397" s="8" t="s">
        <v>2020</v>
      </c>
      <c r="N397" s="8" t="s">
        <v>1974</v>
      </c>
      <c r="O397" s="8">
        <v>3302</v>
      </c>
      <c r="P397" s="8" t="s">
        <v>2045</v>
      </c>
      <c r="Q397" s="1" t="s">
        <v>543</v>
      </c>
      <c r="R397" s="1">
        <v>3</v>
      </c>
      <c r="S397" s="8">
        <v>1</v>
      </c>
      <c r="T397" s="10" t="s">
        <v>1578</v>
      </c>
      <c r="U397" s="10" t="s">
        <v>1579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5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6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7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3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8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9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60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1"/>
        <v>0</v>
      </c>
      <c r="FD397" s="32">
        <f t="shared" si="62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37"/>
      <c r="I398" s="8"/>
      <c r="J398" s="8"/>
      <c r="K398" s="8"/>
      <c r="L398" s="8"/>
      <c r="M398" s="8" t="s">
        <v>2020</v>
      </c>
      <c r="N398" s="8" t="s">
        <v>1973</v>
      </c>
      <c r="O398" s="8">
        <v>3301</v>
      </c>
      <c r="P398" s="8" t="s">
        <v>2045</v>
      </c>
      <c r="Q398" s="1" t="s">
        <v>547</v>
      </c>
      <c r="R398" s="1">
        <v>1</v>
      </c>
      <c r="S398" s="8">
        <v>1</v>
      </c>
      <c r="T398" s="10" t="s">
        <v>1579</v>
      </c>
      <c r="U398" s="10" t="s">
        <v>1580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5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6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7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3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8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9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60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1"/>
        <v>0</v>
      </c>
      <c r="FD398" s="32">
        <f t="shared" si="62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37"/>
      <c r="I399" s="8"/>
      <c r="J399" s="8"/>
      <c r="K399" s="8"/>
      <c r="L399" s="8"/>
      <c r="M399" s="8" t="s">
        <v>2020</v>
      </c>
      <c r="N399" s="8" t="s">
        <v>1973</v>
      </c>
      <c r="O399" s="8">
        <v>3301</v>
      </c>
      <c r="P399" s="8" t="s">
        <v>2045</v>
      </c>
      <c r="Q399" s="1" t="s">
        <v>548</v>
      </c>
      <c r="R399" s="1">
        <v>1</v>
      </c>
      <c r="S399" s="8">
        <v>1</v>
      </c>
      <c r="T399" s="10" t="s">
        <v>1580</v>
      </c>
      <c r="U399" s="10" t="s">
        <v>1581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5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6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7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3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8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9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60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1"/>
        <v>0</v>
      </c>
      <c r="FD399" s="32">
        <f t="shared" si="62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37"/>
      <c r="I400" s="8"/>
      <c r="J400" s="8"/>
      <c r="K400" s="8"/>
      <c r="L400" s="8"/>
      <c r="M400" s="8" t="s">
        <v>2020</v>
      </c>
      <c r="N400" s="8" t="s">
        <v>1973</v>
      </c>
      <c r="O400" s="8">
        <v>3301</v>
      </c>
      <c r="P400" s="8" t="s">
        <v>2045</v>
      </c>
      <c r="Q400" s="1" t="s">
        <v>550</v>
      </c>
      <c r="R400" s="1">
        <v>4</v>
      </c>
      <c r="S400" s="8">
        <v>1</v>
      </c>
      <c r="T400" s="10" t="s">
        <v>1581</v>
      </c>
      <c r="U400" s="10" t="s">
        <v>1582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5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6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7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3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8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9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60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1"/>
        <v>0</v>
      </c>
      <c r="FD400" s="32">
        <f t="shared" si="62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37"/>
      <c r="I401" s="8"/>
      <c r="J401" s="8"/>
      <c r="K401" s="8"/>
      <c r="L401" s="8"/>
      <c r="M401" s="8" t="s">
        <v>2020</v>
      </c>
      <c r="N401" s="8" t="s">
        <v>1973</v>
      </c>
      <c r="O401" s="8">
        <v>3301</v>
      </c>
      <c r="P401" s="8" t="s">
        <v>2045</v>
      </c>
      <c r="Q401" s="1" t="s">
        <v>552</v>
      </c>
      <c r="R401" s="1">
        <v>48</v>
      </c>
      <c r="S401" s="8">
        <v>18</v>
      </c>
      <c r="T401" s="10" t="s">
        <v>1582</v>
      </c>
      <c r="U401" s="10" t="s">
        <v>1583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5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6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7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3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8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9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60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1"/>
        <v>0</v>
      </c>
      <c r="FD401" s="32">
        <f t="shared" si="62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37"/>
      <c r="I402" s="8"/>
      <c r="J402" s="8"/>
      <c r="K402" s="8"/>
      <c r="L402" s="8"/>
      <c r="M402" s="8" t="s">
        <v>2020</v>
      </c>
      <c r="N402" s="8" t="s">
        <v>1973</v>
      </c>
      <c r="O402" s="8">
        <v>3301</v>
      </c>
      <c r="P402" s="8" t="s">
        <v>2045</v>
      </c>
      <c r="Q402" s="1" t="s">
        <v>553</v>
      </c>
      <c r="R402" s="1">
        <v>1</v>
      </c>
      <c r="S402" s="8">
        <v>1</v>
      </c>
      <c r="T402" s="10" t="s">
        <v>1583</v>
      </c>
      <c r="U402" s="10" t="s">
        <v>1584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5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6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7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3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8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9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60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1"/>
        <v>0</v>
      </c>
      <c r="FD402" s="32">
        <f t="shared" si="62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37"/>
      <c r="I403" s="8"/>
      <c r="J403" s="8"/>
      <c r="K403" s="8"/>
      <c r="L403" s="8"/>
      <c r="M403" s="8" t="s">
        <v>2020</v>
      </c>
      <c r="N403" s="8" t="s">
        <v>1973</v>
      </c>
      <c r="O403" s="8">
        <v>3301</v>
      </c>
      <c r="P403" s="8" t="s">
        <v>2045</v>
      </c>
      <c r="Q403" s="1" t="s">
        <v>558</v>
      </c>
      <c r="R403" s="1">
        <v>12</v>
      </c>
      <c r="S403" s="8">
        <v>3</v>
      </c>
      <c r="T403" s="10" t="s">
        <v>1584</v>
      </c>
      <c r="U403" s="10" t="s">
        <v>1585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5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6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7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3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8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9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60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1"/>
        <v>0</v>
      </c>
      <c r="FD403" s="32">
        <f t="shared" si="62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37"/>
      <c r="I404" s="8"/>
      <c r="J404" s="8"/>
      <c r="K404" s="8"/>
      <c r="L404" s="8"/>
      <c r="M404" s="8" t="s">
        <v>2020</v>
      </c>
      <c r="N404" s="8" t="s">
        <v>1973</v>
      </c>
      <c r="O404" s="8">
        <v>3301</v>
      </c>
      <c r="P404" s="8" t="s">
        <v>2045</v>
      </c>
      <c r="Q404" s="1" t="s">
        <v>554</v>
      </c>
      <c r="R404" s="1">
        <v>1</v>
      </c>
      <c r="S404" s="8">
        <v>1</v>
      </c>
      <c r="T404" s="10" t="s">
        <v>1585</v>
      </c>
      <c r="U404" s="10" t="s">
        <v>1586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5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6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7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3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8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9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60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1"/>
        <v>0</v>
      </c>
      <c r="FD404" s="32">
        <f t="shared" si="62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37"/>
      <c r="I405" s="8"/>
      <c r="J405" s="8"/>
      <c r="K405" s="8"/>
      <c r="L405" s="8"/>
      <c r="M405" s="8" t="s">
        <v>2020</v>
      </c>
      <c r="N405" s="8" t="s">
        <v>1973</v>
      </c>
      <c r="O405" s="8">
        <v>3301</v>
      </c>
      <c r="P405" s="8" t="s">
        <v>2045</v>
      </c>
      <c r="Q405" s="1" t="s">
        <v>555</v>
      </c>
      <c r="R405" s="1">
        <v>108</v>
      </c>
      <c r="S405" s="8">
        <v>40</v>
      </c>
      <c r="T405" s="10" t="s">
        <v>1586</v>
      </c>
      <c r="U405" s="10" t="s">
        <v>1587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5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6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7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3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8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9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60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1"/>
        <v>0</v>
      </c>
      <c r="FD405" s="32">
        <f t="shared" si="62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37"/>
      <c r="I406" s="8"/>
      <c r="J406" s="8"/>
      <c r="K406" s="8"/>
      <c r="L406" s="8"/>
      <c r="M406" s="8" t="s">
        <v>2021</v>
      </c>
      <c r="N406" s="8" t="s">
        <v>1975</v>
      </c>
      <c r="O406" s="8">
        <v>4301</v>
      </c>
      <c r="P406" s="8" t="s">
        <v>2046</v>
      </c>
      <c r="Q406" s="1" t="s">
        <v>562</v>
      </c>
      <c r="R406" s="1">
        <v>25</v>
      </c>
      <c r="S406" s="8">
        <v>6</v>
      </c>
      <c r="T406" s="10" t="s">
        <v>1587</v>
      </c>
      <c r="U406" s="10" t="s">
        <v>1588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5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6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7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3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8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9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60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1"/>
        <v>0</v>
      </c>
      <c r="FD406" s="32">
        <f t="shared" si="62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37"/>
      <c r="I407" s="8"/>
      <c r="J407" s="8"/>
      <c r="K407" s="8"/>
      <c r="L407" s="8"/>
      <c r="M407" s="8" t="s">
        <v>2021</v>
      </c>
      <c r="N407" s="8" t="s">
        <v>1975</v>
      </c>
      <c r="O407" s="8">
        <v>4301</v>
      </c>
      <c r="P407" s="8" t="s">
        <v>2046</v>
      </c>
      <c r="Q407" s="1" t="s">
        <v>564</v>
      </c>
      <c r="R407" s="1">
        <v>1</v>
      </c>
      <c r="S407" s="8">
        <v>1</v>
      </c>
      <c r="T407" s="10" t="s">
        <v>1588</v>
      </c>
      <c r="U407" s="10" t="s">
        <v>1589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5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6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7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3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8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9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60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1"/>
        <v>0</v>
      </c>
      <c r="FD407" s="32">
        <f t="shared" si="62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37"/>
      <c r="I408" s="8"/>
      <c r="J408" s="8"/>
      <c r="K408" s="8"/>
      <c r="L408" s="8"/>
      <c r="M408" s="8" t="s">
        <v>2021</v>
      </c>
      <c r="N408" s="8" t="s">
        <v>1975</v>
      </c>
      <c r="O408" s="8">
        <v>4301</v>
      </c>
      <c r="P408" s="8" t="s">
        <v>2046</v>
      </c>
      <c r="Q408" s="1" t="s">
        <v>565</v>
      </c>
      <c r="R408" s="1">
        <v>5500</v>
      </c>
      <c r="S408" s="8">
        <v>6000</v>
      </c>
      <c r="T408" s="10" t="s">
        <v>1589</v>
      </c>
      <c r="U408" s="10" t="s">
        <v>1590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5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6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7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3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8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9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60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1"/>
        <v>0</v>
      </c>
      <c r="FD408" s="32">
        <f t="shared" si="62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37"/>
      <c r="I409" s="8"/>
      <c r="J409" s="8"/>
      <c r="K409" s="8"/>
      <c r="L409" s="8"/>
      <c r="M409" s="8" t="s">
        <v>2021</v>
      </c>
      <c r="N409" s="8" t="s">
        <v>1975</v>
      </c>
      <c r="O409" s="8">
        <v>4301</v>
      </c>
      <c r="P409" s="8" t="s">
        <v>2046</v>
      </c>
      <c r="Q409" s="1" t="s">
        <v>566</v>
      </c>
      <c r="R409" s="1">
        <v>1</v>
      </c>
      <c r="S409" s="8" t="s">
        <v>1939</v>
      </c>
      <c r="T409" s="10" t="s">
        <v>1590</v>
      </c>
      <c r="U409" s="10" t="s">
        <v>1591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5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6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7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3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8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9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60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1"/>
        <v>0</v>
      </c>
      <c r="FD409" s="32">
        <f t="shared" si="62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37"/>
      <c r="I410" s="8"/>
      <c r="J410" s="8"/>
      <c r="K410" s="8"/>
      <c r="L410" s="8"/>
      <c r="M410" s="8" t="s">
        <v>2021</v>
      </c>
      <c r="N410" s="8" t="s">
        <v>1975</v>
      </c>
      <c r="O410" s="8">
        <v>4301</v>
      </c>
      <c r="P410" s="8" t="s">
        <v>2046</v>
      </c>
      <c r="Q410" s="1" t="s">
        <v>567</v>
      </c>
      <c r="R410" s="1">
        <v>3</v>
      </c>
      <c r="S410" s="8" t="s">
        <v>1939</v>
      </c>
      <c r="T410" s="10" t="s">
        <v>1591</v>
      </c>
      <c r="U410" s="10" t="s">
        <v>1592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5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6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7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3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8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9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60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1"/>
        <v>0</v>
      </c>
      <c r="FD410" s="32">
        <f t="shared" si="62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37"/>
      <c r="I411" s="8"/>
      <c r="J411" s="8"/>
      <c r="K411" s="8"/>
      <c r="L411" s="8"/>
      <c r="M411" s="8" t="s">
        <v>2021</v>
      </c>
      <c r="N411" s="8" t="s">
        <v>1975</v>
      </c>
      <c r="O411" s="8">
        <v>4301</v>
      </c>
      <c r="P411" s="8" t="s">
        <v>2046</v>
      </c>
      <c r="Q411" s="1" t="s">
        <v>568</v>
      </c>
      <c r="R411" s="1">
        <v>4</v>
      </c>
      <c r="S411" s="8">
        <v>2</v>
      </c>
      <c r="T411" s="10" t="s">
        <v>1592</v>
      </c>
      <c r="U411" s="10" t="s">
        <v>1593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5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6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7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3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8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9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60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1"/>
        <v>0</v>
      </c>
      <c r="FD411" s="32">
        <f t="shared" si="62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37"/>
      <c r="I412" s="8"/>
      <c r="J412" s="8"/>
      <c r="K412" s="8"/>
      <c r="L412" s="8"/>
      <c r="M412" s="8" t="s">
        <v>2021</v>
      </c>
      <c r="N412" s="8" t="s">
        <v>1975</v>
      </c>
      <c r="O412" s="8">
        <v>4301</v>
      </c>
      <c r="P412" s="8" t="s">
        <v>2046</v>
      </c>
      <c r="Q412" s="1" t="s">
        <v>569</v>
      </c>
      <c r="R412" s="1">
        <v>1</v>
      </c>
      <c r="S412" s="8">
        <v>1</v>
      </c>
      <c r="T412" s="10" t="s">
        <v>1593</v>
      </c>
      <c r="U412" s="10" t="s">
        <v>1594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5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6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7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3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8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9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60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1"/>
        <v>0</v>
      </c>
      <c r="FD412" s="32">
        <f t="shared" si="62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37"/>
      <c r="I413" s="8"/>
      <c r="J413" s="8"/>
      <c r="K413" s="8"/>
      <c r="L413" s="8"/>
      <c r="M413" s="8" t="s">
        <v>2021</v>
      </c>
      <c r="N413" s="8" t="s">
        <v>1975</v>
      </c>
      <c r="O413" s="8">
        <v>4301</v>
      </c>
      <c r="P413" s="8" t="s">
        <v>2046</v>
      </c>
      <c r="Q413" s="1" t="s">
        <v>570</v>
      </c>
      <c r="R413" s="1">
        <v>4</v>
      </c>
      <c r="S413" s="8">
        <v>2</v>
      </c>
      <c r="T413" s="10" t="s">
        <v>1594</v>
      </c>
      <c r="U413" s="10" t="s">
        <v>1595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5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6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7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3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8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9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60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1"/>
        <v>0</v>
      </c>
      <c r="FD413" s="32">
        <f t="shared" si="62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37"/>
      <c r="I414" s="8"/>
      <c r="J414" s="8"/>
      <c r="K414" s="8"/>
      <c r="L414" s="8"/>
      <c r="M414" s="8" t="s">
        <v>2021</v>
      </c>
      <c r="N414" s="8" t="s">
        <v>1975</v>
      </c>
      <c r="O414" s="8">
        <v>4301</v>
      </c>
      <c r="P414" s="8" t="s">
        <v>2046</v>
      </c>
      <c r="Q414" s="1" t="s">
        <v>571</v>
      </c>
      <c r="R414" s="1">
        <v>9</v>
      </c>
      <c r="S414" s="8">
        <v>3</v>
      </c>
      <c r="T414" s="10" t="s">
        <v>1595</v>
      </c>
      <c r="U414" s="10" t="s">
        <v>1596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5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6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7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3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8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9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60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1"/>
        <v>0</v>
      </c>
      <c r="FD414" s="32">
        <f t="shared" si="62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37"/>
      <c r="I415" s="8"/>
      <c r="J415" s="8"/>
      <c r="K415" s="8"/>
      <c r="L415" s="8"/>
      <c r="M415" s="8" t="s">
        <v>2021</v>
      </c>
      <c r="N415" s="8" t="s">
        <v>1975</v>
      </c>
      <c r="O415" s="8">
        <v>4301</v>
      </c>
      <c r="P415" s="8" t="s">
        <v>2046</v>
      </c>
      <c r="Q415" s="1" t="s">
        <v>572</v>
      </c>
      <c r="R415" s="1">
        <v>47</v>
      </c>
      <c r="S415" s="8">
        <v>35</v>
      </c>
      <c r="T415" s="10" t="s">
        <v>1596</v>
      </c>
      <c r="U415" s="10" t="s">
        <v>1597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5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6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7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3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8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9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60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1"/>
        <v>0</v>
      </c>
      <c r="FD415" s="32">
        <f t="shared" si="62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37"/>
      <c r="I416" s="8"/>
      <c r="J416" s="8"/>
      <c r="K416" s="8"/>
      <c r="L416" s="8"/>
      <c r="M416" s="8" t="s">
        <v>2021</v>
      </c>
      <c r="N416" s="8" t="s">
        <v>1975</v>
      </c>
      <c r="O416" s="8">
        <v>4301</v>
      </c>
      <c r="P416" s="8" t="s">
        <v>2046</v>
      </c>
      <c r="Q416" s="1" t="s">
        <v>573</v>
      </c>
      <c r="R416" s="1">
        <v>25</v>
      </c>
      <c r="S416" s="8">
        <v>15</v>
      </c>
      <c r="T416" s="10" t="s">
        <v>1597</v>
      </c>
      <c r="U416" s="10" t="s">
        <v>1598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5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6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7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3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8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9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60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1"/>
        <v>0</v>
      </c>
      <c r="FD416" s="32">
        <f t="shared" si="62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37"/>
      <c r="I417" s="8"/>
      <c r="J417" s="8"/>
      <c r="K417" s="8"/>
      <c r="L417" s="8"/>
      <c r="M417" s="8" t="s">
        <v>2021</v>
      </c>
      <c r="N417" s="8" t="s">
        <v>1975</v>
      </c>
      <c r="O417" s="8">
        <v>4301</v>
      </c>
      <c r="P417" s="8" t="s">
        <v>2046</v>
      </c>
      <c r="Q417" s="1" t="s">
        <v>574</v>
      </c>
      <c r="R417" s="1">
        <v>35</v>
      </c>
      <c r="S417" s="8">
        <v>20</v>
      </c>
      <c r="T417" s="10" t="s">
        <v>1598</v>
      </c>
      <c r="U417" s="10" t="s">
        <v>1599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5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6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7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3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8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9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60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1"/>
        <v>0</v>
      </c>
      <c r="FD417" s="32">
        <f t="shared" si="62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37"/>
      <c r="I418" s="8"/>
      <c r="J418" s="8"/>
      <c r="K418" s="8"/>
      <c r="L418" s="8"/>
      <c r="M418" s="8" t="s">
        <v>2021</v>
      </c>
      <c r="N418" s="8" t="s">
        <v>1975</v>
      </c>
      <c r="O418" s="8">
        <v>4301</v>
      </c>
      <c r="P418" s="8" t="s">
        <v>2046</v>
      </c>
      <c r="Q418" s="1" t="s">
        <v>575</v>
      </c>
      <c r="R418" s="1">
        <v>1000</v>
      </c>
      <c r="S418" s="8">
        <v>2000</v>
      </c>
      <c r="T418" s="10" t="s">
        <v>1599</v>
      </c>
      <c r="U418" s="10" t="s">
        <v>1600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5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6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7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3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8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9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60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1"/>
        <v>0</v>
      </c>
      <c r="FD418" s="32">
        <f t="shared" si="62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37"/>
      <c r="I419" s="8"/>
      <c r="J419" s="8"/>
      <c r="K419" s="8"/>
      <c r="L419" s="8"/>
      <c r="M419" s="8" t="s">
        <v>2021</v>
      </c>
      <c r="N419" s="8" t="s">
        <v>1975</v>
      </c>
      <c r="O419" s="8">
        <v>4301</v>
      </c>
      <c r="P419" s="8" t="s">
        <v>2046</v>
      </c>
      <c r="Q419" s="1" t="s">
        <v>576</v>
      </c>
      <c r="R419" s="1">
        <v>500</v>
      </c>
      <c r="S419" s="8">
        <v>120</v>
      </c>
      <c r="T419" s="10" t="s">
        <v>1600</v>
      </c>
      <c r="U419" s="10" t="s">
        <v>1601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5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6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7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3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8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9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60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1"/>
        <v>0</v>
      </c>
      <c r="FD419" s="32">
        <f t="shared" si="62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37"/>
      <c r="I420" s="8"/>
      <c r="J420" s="8"/>
      <c r="K420" s="8"/>
      <c r="L420" s="8"/>
      <c r="M420" s="8" t="s">
        <v>2021</v>
      </c>
      <c r="N420" s="8" t="s">
        <v>1975</v>
      </c>
      <c r="O420" s="8">
        <v>4301</v>
      </c>
      <c r="P420" s="8" t="s">
        <v>2046</v>
      </c>
      <c r="Q420" s="1" t="s">
        <v>577</v>
      </c>
      <c r="R420" s="1">
        <v>50</v>
      </c>
      <c r="S420" s="8">
        <v>15</v>
      </c>
      <c r="T420" s="10" t="s">
        <v>1601</v>
      </c>
      <c r="U420" s="10" t="s">
        <v>1602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5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6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7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3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8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9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60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1"/>
        <v>0</v>
      </c>
      <c r="FD420" s="32">
        <f t="shared" si="62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37"/>
      <c r="I421" s="8"/>
      <c r="J421" s="8"/>
      <c r="K421" s="8"/>
      <c r="L421" s="8"/>
      <c r="M421" s="8" t="s">
        <v>2021</v>
      </c>
      <c r="N421" s="8" t="s">
        <v>1975</v>
      </c>
      <c r="O421" s="8">
        <v>4301</v>
      </c>
      <c r="P421" s="8" t="s">
        <v>2046</v>
      </c>
      <c r="Q421" s="1" t="s">
        <v>578</v>
      </c>
      <c r="R421" s="1">
        <v>4</v>
      </c>
      <c r="S421" s="8">
        <v>1</v>
      </c>
      <c r="T421" s="10" t="s">
        <v>1602</v>
      </c>
      <c r="U421" s="10" t="s">
        <v>1603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5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6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7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3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8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9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60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1"/>
        <v>0</v>
      </c>
      <c r="FD421" s="32">
        <f t="shared" si="62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37"/>
      <c r="I422" s="8"/>
      <c r="J422" s="8"/>
      <c r="K422" s="8"/>
      <c r="L422" s="8"/>
      <c r="M422" s="8" t="s">
        <v>2021</v>
      </c>
      <c r="N422" s="8" t="s">
        <v>1975</v>
      </c>
      <c r="O422" s="8">
        <v>4301</v>
      </c>
      <c r="P422" s="8" t="s">
        <v>2046</v>
      </c>
      <c r="Q422" s="1" t="s">
        <v>580</v>
      </c>
      <c r="R422" s="1">
        <v>6</v>
      </c>
      <c r="S422" s="8">
        <v>2</v>
      </c>
      <c r="T422" s="10" t="s">
        <v>1603</v>
      </c>
      <c r="U422" s="10" t="s">
        <v>1604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5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6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7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3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8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9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60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1"/>
        <v>0</v>
      </c>
      <c r="FD422" s="32">
        <f t="shared" si="62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37"/>
      <c r="I423" s="8"/>
      <c r="J423" s="8"/>
      <c r="K423" s="8"/>
      <c r="L423" s="8"/>
      <c r="M423" s="8" t="s">
        <v>2021</v>
      </c>
      <c r="N423" s="8" t="s">
        <v>1975</v>
      </c>
      <c r="O423" s="8">
        <v>4301</v>
      </c>
      <c r="P423" s="8" t="s">
        <v>2046</v>
      </c>
      <c r="Q423" s="1" t="s">
        <v>583</v>
      </c>
      <c r="R423" s="1">
        <v>10</v>
      </c>
      <c r="S423" s="8">
        <v>3</v>
      </c>
      <c r="T423" s="10" t="s">
        <v>1604</v>
      </c>
      <c r="U423" s="10" t="s">
        <v>1605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5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6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7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3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8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9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60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1"/>
        <v>0</v>
      </c>
      <c r="FD423" s="32">
        <f t="shared" si="62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37"/>
      <c r="I424" s="8"/>
      <c r="J424" s="8"/>
      <c r="K424" s="8"/>
      <c r="L424" s="8"/>
      <c r="M424" s="8" t="s">
        <v>2021</v>
      </c>
      <c r="N424" s="8" t="s">
        <v>1975</v>
      </c>
      <c r="O424" s="8">
        <v>4301</v>
      </c>
      <c r="P424" s="8" t="s">
        <v>2046</v>
      </c>
      <c r="Q424" s="1" t="s">
        <v>584</v>
      </c>
      <c r="R424" s="1">
        <v>1</v>
      </c>
      <c r="S424" s="8">
        <v>1</v>
      </c>
      <c r="T424" s="10" t="s">
        <v>1605</v>
      </c>
      <c r="U424" s="10" t="s">
        <v>1606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5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6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7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3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8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9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60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1"/>
        <v>0</v>
      </c>
      <c r="FD424" s="32">
        <f t="shared" si="62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37"/>
      <c r="I425" s="8"/>
      <c r="J425" s="8"/>
      <c r="K425" s="8"/>
      <c r="L425" s="8"/>
      <c r="M425" s="8" t="s">
        <v>2021</v>
      </c>
      <c r="N425" s="8" t="s">
        <v>1975</v>
      </c>
      <c r="O425" s="8">
        <v>4301</v>
      </c>
      <c r="P425" s="8" t="s">
        <v>2046</v>
      </c>
      <c r="Q425" s="1" t="s">
        <v>585</v>
      </c>
      <c r="R425" s="1">
        <v>3</v>
      </c>
      <c r="S425" s="8">
        <v>1</v>
      </c>
      <c r="T425" s="10" t="s">
        <v>1606</v>
      </c>
      <c r="U425" s="10" t="s">
        <v>1607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5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6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7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3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8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9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60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1"/>
        <v>0</v>
      </c>
      <c r="FD425" s="32">
        <f t="shared" si="62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37"/>
      <c r="I426" s="8"/>
      <c r="J426" s="8"/>
      <c r="K426" s="8"/>
      <c r="L426" s="8"/>
      <c r="M426" s="8" t="s">
        <v>2021</v>
      </c>
      <c r="N426" s="8" t="s">
        <v>1975</v>
      </c>
      <c r="O426" s="8">
        <v>4301</v>
      </c>
      <c r="P426" s="8" t="s">
        <v>2046</v>
      </c>
      <c r="Q426" s="1" t="s">
        <v>586</v>
      </c>
      <c r="R426" s="1">
        <v>5</v>
      </c>
      <c r="S426" s="8">
        <v>1</v>
      </c>
      <c r="T426" s="10" t="s">
        <v>1607</v>
      </c>
      <c r="U426" s="10" t="s">
        <v>1608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5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6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7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3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8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9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60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1"/>
        <v>0</v>
      </c>
      <c r="FD426" s="32">
        <f t="shared" si="62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37"/>
      <c r="I427" s="11"/>
      <c r="J427" s="11"/>
      <c r="K427" s="11"/>
      <c r="L427" s="11"/>
      <c r="M427" s="11" t="s">
        <v>2022</v>
      </c>
      <c r="N427" s="11" t="s">
        <v>1976</v>
      </c>
      <c r="O427" s="11">
        <v>3502</v>
      </c>
      <c r="P427" s="11" t="s">
        <v>2047</v>
      </c>
      <c r="Q427" s="2" t="s">
        <v>7</v>
      </c>
      <c r="R427" s="2">
        <v>1</v>
      </c>
      <c r="S427" s="11">
        <v>1</v>
      </c>
      <c r="T427" s="12" t="s">
        <v>1608</v>
      </c>
      <c r="U427" s="12" t="s">
        <v>1609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5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6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7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3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8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9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60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1"/>
        <v>0</v>
      </c>
      <c r="FD427" s="32">
        <f t="shared" si="62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37"/>
      <c r="I428" s="11"/>
      <c r="J428" s="11"/>
      <c r="K428" s="11"/>
      <c r="L428" s="11"/>
      <c r="M428" s="11" t="s">
        <v>2022</v>
      </c>
      <c r="N428" s="11" t="s">
        <v>1976</v>
      </c>
      <c r="O428" s="11">
        <v>3502</v>
      </c>
      <c r="P428" s="11" t="s">
        <v>2047</v>
      </c>
      <c r="Q428" s="2" t="s">
        <v>8</v>
      </c>
      <c r="R428" s="2">
        <v>1</v>
      </c>
      <c r="S428" s="11">
        <v>1</v>
      </c>
      <c r="T428" s="12" t="s">
        <v>1609</v>
      </c>
      <c r="U428" s="12" t="s">
        <v>1610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5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6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7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3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8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9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60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1"/>
        <v>0</v>
      </c>
      <c r="FD428" s="32">
        <f t="shared" si="62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37"/>
      <c r="I429" s="11"/>
      <c r="J429" s="11"/>
      <c r="K429" s="11"/>
      <c r="L429" s="11"/>
      <c r="M429" s="11" t="s">
        <v>2022</v>
      </c>
      <c r="N429" s="11" t="s">
        <v>1976</v>
      </c>
      <c r="O429" s="11">
        <v>3502</v>
      </c>
      <c r="P429" s="11" t="s">
        <v>2047</v>
      </c>
      <c r="Q429" s="2" t="s">
        <v>589</v>
      </c>
      <c r="R429" s="2">
        <v>1</v>
      </c>
      <c r="S429" s="11">
        <v>1</v>
      </c>
      <c r="T429" s="12" t="s">
        <v>1610</v>
      </c>
      <c r="U429" s="12" t="s">
        <v>1611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5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6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7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3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8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9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60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1"/>
        <v>0</v>
      </c>
      <c r="FD429" s="32">
        <f t="shared" si="62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37"/>
      <c r="I430" s="11"/>
      <c r="J430" s="11"/>
      <c r="K430" s="11"/>
      <c r="L430" s="11"/>
      <c r="M430" s="11" t="s">
        <v>2022</v>
      </c>
      <c r="N430" s="11" t="s">
        <v>1976</v>
      </c>
      <c r="O430" s="11">
        <v>3502</v>
      </c>
      <c r="P430" s="11" t="s">
        <v>2047</v>
      </c>
      <c r="Q430" s="2" t="s">
        <v>590</v>
      </c>
      <c r="R430" s="2">
        <v>1</v>
      </c>
      <c r="S430" s="11">
        <v>1</v>
      </c>
      <c r="T430" s="12" t="s">
        <v>1611</v>
      </c>
      <c r="U430" s="12" t="s">
        <v>1612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5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6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7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3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8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9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60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1"/>
        <v>0</v>
      </c>
      <c r="FD430" s="32">
        <f t="shared" si="62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37"/>
      <c r="I431" s="11"/>
      <c r="J431" s="11"/>
      <c r="K431" s="11"/>
      <c r="L431" s="11"/>
      <c r="M431" s="11" t="s">
        <v>2022</v>
      </c>
      <c r="N431" s="11" t="s">
        <v>1976</v>
      </c>
      <c r="O431" s="11">
        <v>3502</v>
      </c>
      <c r="P431" s="11" t="s">
        <v>2047</v>
      </c>
      <c r="Q431" s="2" t="s">
        <v>10</v>
      </c>
      <c r="R431" s="2">
        <v>1</v>
      </c>
      <c r="S431" s="11">
        <v>1</v>
      </c>
      <c r="T431" s="12" t="s">
        <v>1612</v>
      </c>
      <c r="U431" s="12" t="s">
        <v>1613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5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6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7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3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8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9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60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1"/>
        <v>0</v>
      </c>
      <c r="FD431" s="32">
        <f t="shared" si="62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37"/>
      <c r="I432" s="8"/>
      <c r="J432" s="8"/>
      <c r="K432" s="8"/>
      <c r="L432" s="8"/>
      <c r="M432" s="8" t="s">
        <v>2022</v>
      </c>
      <c r="N432" s="8" t="s">
        <v>1976</v>
      </c>
      <c r="O432" s="8">
        <v>3502</v>
      </c>
      <c r="P432" s="8" t="s">
        <v>2047</v>
      </c>
      <c r="Q432" s="1" t="s">
        <v>597</v>
      </c>
      <c r="R432" s="1">
        <v>4</v>
      </c>
      <c r="S432" s="8">
        <v>1</v>
      </c>
      <c r="T432" s="10" t="s">
        <v>1613</v>
      </c>
      <c r="U432" s="10" t="s">
        <v>1614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5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6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7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3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8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9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60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1"/>
        <v>0</v>
      </c>
      <c r="FD432" s="32">
        <f t="shared" si="62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37"/>
      <c r="I433" s="8"/>
      <c r="J433" s="8"/>
      <c r="K433" s="8"/>
      <c r="L433" s="8"/>
      <c r="M433" s="8" t="s">
        <v>2022</v>
      </c>
      <c r="N433" s="8" t="s">
        <v>1976</v>
      </c>
      <c r="O433" s="8">
        <v>3502</v>
      </c>
      <c r="P433" s="8" t="s">
        <v>2047</v>
      </c>
      <c r="Q433" s="1" t="s">
        <v>598</v>
      </c>
      <c r="R433" s="1">
        <v>1</v>
      </c>
      <c r="S433" s="8">
        <v>1</v>
      </c>
      <c r="T433" s="10" t="s">
        <v>1614</v>
      </c>
      <c r="U433" s="10" t="s">
        <v>1615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5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6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7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3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8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9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60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1"/>
        <v>0</v>
      </c>
      <c r="FD433" s="32">
        <f t="shared" si="62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37"/>
      <c r="I434" s="8"/>
      <c r="J434" s="8"/>
      <c r="K434" s="8"/>
      <c r="L434" s="8"/>
      <c r="M434" s="8" t="s">
        <v>2022</v>
      </c>
      <c r="N434" s="8" t="s">
        <v>1976</v>
      </c>
      <c r="O434" s="8">
        <v>3502</v>
      </c>
      <c r="P434" s="8" t="s">
        <v>2047</v>
      </c>
      <c r="Q434" s="1" t="s">
        <v>599</v>
      </c>
      <c r="R434" s="1">
        <v>4</v>
      </c>
      <c r="S434" s="8">
        <v>2</v>
      </c>
      <c r="T434" s="10" t="s">
        <v>1615</v>
      </c>
      <c r="U434" s="10" t="s">
        <v>1616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5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6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7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3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8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9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60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1"/>
        <v>0</v>
      </c>
      <c r="FD434" s="32">
        <f t="shared" si="62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37"/>
      <c r="I435" s="8"/>
      <c r="J435" s="8"/>
      <c r="K435" s="8"/>
      <c r="L435" s="8"/>
      <c r="M435" s="8" t="s">
        <v>2022</v>
      </c>
      <c r="N435" s="8" t="s">
        <v>1976</v>
      </c>
      <c r="O435" s="8">
        <v>3502</v>
      </c>
      <c r="P435" s="8" t="s">
        <v>2047</v>
      </c>
      <c r="Q435" s="1" t="s">
        <v>600</v>
      </c>
      <c r="R435" s="1">
        <v>10</v>
      </c>
      <c r="S435" s="8">
        <v>4</v>
      </c>
      <c r="T435" s="10" t="s">
        <v>1616</v>
      </c>
      <c r="U435" s="10" t="s">
        <v>1617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5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6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7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3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8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9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60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1"/>
        <v>0</v>
      </c>
      <c r="FD435" s="32">
        <f t="shared" si="62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37"/>
      <c r="I436" s="8"/>
      <c r="J436" s="8"/>
      <c r="K436" s="8"/>
      <c r="L436" s="8"/>
      <c r="M436" s="8" t="s">
        <v>2022</v>
      </c>
      <c r="N436" s="8" t="s">
        <v>1976</v>
      </c>
      <c r="O436" s="8">
        <v>3502</v>
      </c>
      <c r="P436" s="8" t="s">
        <v>2047</v>
      </c>
      <c r="Q436" s="1" t="s">
        <v>601</v>
      </c>
      <c r="R436" s="1">
        <v>72</v>
      </c>
      <c r="S436" s="8">
        <v>20</v>
      </c>
      <c r="T436" s="10" t="s">
        <v>1617</v>
      </c>
      <c r="U436" s="10" t="s">
        <v>1618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5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6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7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3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8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9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60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1"/>
        <v>0</v>
      </c>
      <c r="FD436" s="32">
        <f t="shared" si="62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37"/>
      <c r="I437" s="8"/>
      <c r="J437" s="8"/>
      <c r="K437" s="8"/>
      <c r="L437" s="8"/>
      <c r="M437" s="8" t="s">
        <v>2022</v>
      </c>
      <c r="N437" s="8" t="s">
        <v>1976</v>
      </c>
      <c r="O437" s="8">
        <v>3502</v>
      </c>
      <c r="P437" s="8" t="s">
        <v>2047</v>
      </c>
      <c r="Q437" s="1" t="s">
        <v>602</v>
      </c>
      <c r="R437" s="1">
        <v>1</v>
      </c>
      <c r="S437" s="8">
        <v>1</v>
      </c>
      <c r="T437" s="10" t="s">
        <v>1618</v>
      </c>
      <c r="U437" s="10" t="s">
        <v>1619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5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6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7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3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8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9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60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1"/>
        <v>0</v>
      </c>
      <c r="FD437" s="32">
        <f t="shared" si="62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37"/>
      <c r="I438" s="8"/>
      <c r="J438" s="8"/>
      <c r="K438" s="8"/>
      <c r="L438" s="8"/>
      <c r="M438" s="8" t="s">
        <v>2022</v>
      </c>
      <c r="N438" s="8" t="s">
        <v>1976</v>
      </c>
      <c r="O438" s="8">
        <v>3502</v>
      </c>
      <c r="P438" s="8" t="s">
        <v>2047</v>
      </c>
      <c r="Q438" s="1" t="s">
        <v>604</v>
      </c>
      <c r="R438" s="1">
        <v>10</v>
      </c>
      <c r="S438" s="8">
        <v>3</v>
      </c>
      <c r="T438" s="10" t="s">
        <v>1619</v>
      </c>
      <c r="U438" s="10" t="s">
        <v>1620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5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6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7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3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8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9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60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1"/>
        <v>0</v>
      </c>
      <c r="FD438" s="32">
        <f t="shared" si="62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37"/>
      <c r="I439" s="8"/>
      <c r="J439" s="8"/>
      <c r="K439" s="8"/>
      <c r="L439" s="8"/>
      <c r="M439" s="8" t="s">
        <v>2022</v>
      </c>
      <c r="N439" s="8" t="s">
        <v>1976</v>
      </c>
      <c r="O439" s="8">
        <v>3502</v>
      </c>
      <c r="P439" s="8" t="s">
        <v>2047</v>
      </c>
      <c r="Q439" s="1" t="s">
        <v>605</v>
      </c>
      <c r="R439" s="1">
        <v>80</v>
      </c>
      <c r="S439" s="8">
        <v>20</v>
      </c>
      <c r="T439" s="10" t="s">
        <v>1620</v>
      </c>
      <c r="U439" s="10" t="s">
        <v>1621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5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6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7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3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8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9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60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1"/>
        <v>0</v>
      </c>
      <c r="FD439" s="32">
        <f t="shared" si="62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37"/>
      <c r="I440" s="8"/>
      <c r="J440" s="8"/>
      <c r="K440" s="8"/>
      <c r="L440" s="8"/>
      <c r="M440" s="8" t="s">
        <v>2022</v>
      </c>
      <c r="N440" s="8" t="s">
        <v>1976</v>
      </c>
      <c r="O440" s="8">
        <v>3502</v>
      </c>
      <c r="P440" s="8" t="s">
        <v>2047</v>
      </c>
      <c r="Q440" s="1" t="s">
        <v>606</v>
      </c>
      <c r="R440" s="1">
        <v>25</v>
      </c>
      <c r="S440" s="8">
        <v>8</v>
      </c>
      <c r="T440" s="10" t="s">
        <v>1621</v>
      </c>
      <c r="U440" s="10" t="s">
        <v>1622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5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6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7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3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8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9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60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1"/>
        <v>0</v>
      </c>
      <c r="FD440" s="32">
        <f t="shared" si="62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37"/>
      <c r="I441" s="8"/>
      <c r="J441" s="8"/>
      <c r="K441" s="8"/>
      <c r="L441" s="8"/>
      <c r="M441" s="8" t="s">
        <v>2022</v>
      </c>
      <c r="N441" s="8" t="s">
        <v>1976</v>
      </c>
      <c r="O441" s="8">
        <v>3502</v>
      </c>
      <c r="P441" s="8" t="s">
        <v>2047</v>
      </c>
      <c r="Q441" s="1" t="s">
        <v>608</v>
      </c>
      <c r="R441" s="1">
        <v>10</v>
      </c>
      <c r="S441" s="8">
        <v>3</v>
      </c>
      <c r="T441" s="10" t="s">
        <v>1622</v>
      </c>
      <c r="U441" s="10" t="s">
        <v>1623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5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6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7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3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8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9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60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1"/>
        <v>0</v>
      </c>
      <c r="FD441" s="32">
        <f t="shared" si="62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37"/>
      <c r="I442" s="8"/>
      <c r="J442" s="8"/>
      <c r="K442" s="8"/>
      <c r="L442" s="8"/>
      <c r="M442" s="8" t="s">
        <v>2022</v>
      </c>
      <c r="N442" s="8" t="s">
        <v>1976</v>
      </c>
      <c r="O442" s="8">
        <v>3502</v>
      </c>
      <c r="P442" s="8" t="s">
        <v>2047</v>
      </c>
      <c r="Q442" s="1" t="s">
        <v>609</v>
      </c>
      <c r="R442" s="1">
        <v>50</v>
      </c>
      <c r="S442" s="8">
        <v>15</v>
      </c>
      <c r="T442" s="10" t="s">
        <v>1623</v>
      </c>
      <c r="U442" s="10" t="s">
        <v>1624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5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6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7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3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8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9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60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1"/>
        <v>0</v>
      </c>
      <c r="FD442" s="32">
        <f t="shared" si="62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37"/>
      <c r="I443" s="8"/>
      <c r="J443" s="8"/>
      <c r="K443" s="8"/>
      <c r="L443" s="8"/>
      <c r="M443" s="8" t="s">
        <v>2022</v>
      </c>
      <c r="N443" s="8" t="s">
        <v>1976</v>
      </c>
      <c r="O443" s="8">
        <v>3502</v>
      </c>
      <c r="P443" s="8" t="s">
        <v>2047</v>
      </c>
      <c r="Q443" s="1" t="s">
        <v>610</v>
      </c>
      <c r="R443" s="1">
        <v>100</v>
      </c>
      <c r="S443" s="8">
        <v>50</v>
      </c>
      <c r="T443" s="10" t="s">
        <v>1624</v>
      </c>
      <c r="U443" s="10" t="s">
        <v>1625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5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6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7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3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8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9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60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1"/>
        <v>0</v>
      </c>
      <c r="FD443" s="32">
        <f t="shared" si="62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37"/>
      <c r="I444" s="8"/>
      <c r="J444" s="8"/>
      <c r="K444" s="8"/>
      <c r="L444" s="8"/>
      <c r="M444" s="8" t="s">
        <v>2022</v>
      </c>
      <c r="N444" s="8" t="s">
        <v>1976</v>
      </c>
      <c r="O444" s="8">
        <v>3502</v>
      </c>
      <c r="P444" s="8" t="s">
        <v>2047</v>
      </c>
      <c r="Q444" s="1" t="s">
        <v>621</v>
      </c>
      <c r="R444" s="1">
        <v>10</v>
      </c>
      <c r="S444" s="8">
        <v>3</v>
      </c>
      <c r="T444" s="10" t="s">
        <v>1625</v>
      </c>
      <c r="U444" s="10" t="s">
        <v>1626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5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6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7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3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8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9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60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1"/>
        <v>0</v>
      </c>
      <c r="FD444" s="32">
        <f t="shared" si="62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37"/>
      <c r="I445" s="8"/>
      <c r="J445" s="8"/>
      <c r="K445" s="8"/>
      <c r="L445" s="8"/>
      <c r="M445" s="8" t="s">
        <v>2022</v>
      </c>
      <c r="N445" s="8" t="s">
        <v>1976</v>
      </c>
      <c r="O445" s="8">
        <v>3502</v>
      </c>
      <c r="P445" s="8" t="s">
        <v>2047</v>
      </c>
      <c r="Q445" s="1" t="s">
        <v>611</v>
      </c>
      <c r="R445" s="1">
        <v>4</v>
      </c>
      <c r="S445" s="8">
        <v>1</v>
      </c>
      <c r="T445" s="10" t="s">
        <v>1626</v>
      </c>
      <c r="U445" s="10" t="s">
        <v>1627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5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6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7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3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8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9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60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1"/>
        <v>0</v>
      </c>
      <c r="FD445" s="32">
        <f t="shared" si="62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37"/>
      <c r="I446" s="8"/>
      <c r="J446" s="8"/>
      <c r="K446" s="8"/>
      <c r="L446" s="8"/>
      <c r="M446" s="8" t="s">
        <v>2022</v>
      </c>
      <c r="N446" s="8" t="s">
        <v>1976</v>
      </c>
      <c r="O446" s="8">
        <v>3502</v>
      </c>
      <c r="P446" s="8" t="s">
        <v>2047</v>
      </c>
      <c r="Q446" s="1" t="s">
        <v>612</v>
      </c>
      <c r="R446" s="1">
        <v>8</v>
      </c>
      <c r="S446" s="8">
        <v>2</v>
      </c>
      <c r="T446" s="10" t="s">
        <v>1627</v>
      </c>
      <c r="U446" s="10" t="s">
        <v>1628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5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6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7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3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8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9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60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1"/>
        <v>0</v>
      </c>
      <c r="FD446" s="32">
        <f t="shared" si="62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37"/>
      <c r="I447" s="8"/>
      <c r="J447" s="8"/>
      <c r="K447" s="8"/>
      <c r="L447" s="8"/>
      <c r="M447" s="8" t="s">
        <v>2022</v>
      </c>
      <c r="N447" s="8" t="s">
        <v>1976</v>
      </c>
      <c r="O447" s="8">
        <v>3502</v>
      </c>
      <c r="P447" s="8" t="s">
        <v>2047</v>
      </c>
      <c r="Q447" s="1" t="s">
        <v>614</v>
      </c>
      <c r="R447" s="1">
        <v>1</v>
      </c>
      <c r="S447" s="8">
        <v>1</v>
      </c>
      <c r="T447" s="10" t="s">
        <v>1628</v>
      </c>
      <c r="U447" s="10" t="s">
        <v>1629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5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6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7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3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8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9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60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1"/>
        <v>0</v>
      </c>
      <c r="FD447" s="32">
        <f t="shared" si="62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37"/>
      <c r="I448" s="8"/>
      <c r="J448" s="8"/>
      <c r="K448" s="8"/>
      <c r="L448" s="8"/>
      <c r="M448" s="8" t="s">
        <v>2022</v>
      </c>
      <c r="N448" s="8" t="s">
        <v>1976</v>
      </c>
      <c r="O448" s="8">
        <v>3502</v>
      </c>
      <c r="P448" s="8" t="s">
        <v>2047</v>
      </c>
      <c r="Q448" s="1" t="s">
        <v>617</v>
      </c>
      <c r="R448" s="1">
        <v>560</v>
      </c>
      <c r="S448" s="8">
        <v>180</v>
      </c>
      <c r="T448" s="10" t="s">
        <v>1629</v>
      </c>
      <c r="U448" s="10" t="s">
        <v>1630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5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6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7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3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8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9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60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1"/>
        <v>0</v>
      </c>
      <c r="FD448" s="32">
        <f t="shared" si="62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37"/>
      <c r="I449" s="8"/>
      <c r="J449" s="8"/>
      <c r="K449" s="8"/>
      <c r="L449" s="8"/>
      <c r="M449" s="8" t="s">
        <v>2022</v>
      </c>
      <c r="N449" s="8" t="s">
        <v>1976</v>
      </c>
      <c r="O449" s="8">
        <v>3502</v>
      </c>
      <c r="P449" s="8" t="s">
        <v>2047</v>
      </c>
      <c r="Q449" s="1" t="s">
        <v>618</v>
      </c>
      <c r="R449" s="1">
        <v>1</v>
      </c>
      <c r="S449" s="8">
        <v>1</v>
      </c>
      <c r="T449" s="10" t="s">
        <v>1630</v>
      </c>
      <c r="U449" s="10" t="s">
        <v>1631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5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6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7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3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8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9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60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1"/>
        <v>0</v>
      </c>
      <c r="FD449" s="32">
        <f t="shared" si="62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37"/>
      <c r="I450" s="8"/>
      <c r="J450" s="8"/>
      <c r="K450" s="8"/>
      <c r="L450" s="8"/>
      <c r="M450" s="8" t="s">
        <v>2022</v>
      </c>
      <c r="N450" s="8" t="s">
        <v>1976</v>
      </c>
      <c r="O450" s="8">
        <v>3502</v>
      </c>
      <c r="P450" s="8" t="s">
        <v>2047</v>
      </c>
      <c r="Q450" s="1" t="s">
        <v>619</v>
      </c>
      <c r="R450" s="1">
        <v>8</v>
      </c>
      <c r="S450" s="8">
        <v>3</v>
      </c>
      <c r="T450" s="10" t="s">
        <v>1631</v>
      </c>
      <c r="U450" s="10" t="s">
        <v>1632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5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6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7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3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8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9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60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1"/>
        <v>0</v>
      </c>
      <c r="FD450" s="32">
        <f t="shared" si="62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37"/>
      <c r="I451" s="8"/>
      <c r="J451" s="8"/>
      <c r="K451" s="8"/>
      <c r="L451" s="8"/>
      <c r="M451" s="8" t="s">
        <v>2022</v>
      </c>
      <c r="N451" s="8" t="s">
        <v>1976</v>
      </c>
      <c r="O451" s="8">
        <v>3502</v>
      </c>
      <c r="P451" s="8" t="s">
        <v>2047</v>
      </c>
      <c r="Q451" s="1" t="s">
        <v>620</v>
      </c>
      <c r="R451" s="1">
        <v>12</v>
      </c>
      <c r="S451" s="8">
        <v>4</v>
      </c>
      <c r="T451" s="10" t="s">
        <v>1632</v>
      </c>
      <c r="U451" s="10" t="s">
        <v>1633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5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6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7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3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8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9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60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1"/>
        <v>0</v>
      </c>
      <c r="FD451" s="32">
        <f t="shared" si="62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37"/>
      <c r="I452" s="8"/>
      <c r="J452" s="8"/>
      <c r="K452" s="8"/>
      <c r="L452" s="8"/>
      <c r="M452" s="8" t="s">
        <v>2022</v>
      </c>
      <c r="N452" s="8" t="s">
        <v>1976</v>
      </c>
      <c r="O452" s="8">
        <v>3502</v>
      </c>
      <c r="P452" s="8" t="s">
        <v>2047</v>
      </c>
      <c r="Q452" s="1" t="s">
        <v>622</v>
      </c>
      <c r="R452" s="1">
        <v>4</v>
      </c>
      <c r="S452" s="8">
        <v>2</v>
      </c>
      <c r="T452" s="10" t="s">
        <v>1633</v>
      </c>
      <c r="U452" s="10" t="s">
        <v>1634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5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6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7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3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8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9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60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1"/>
        <v>0</v>
      </c>
      <c r="FD452" s="32">
        <f t="shared" si="62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37"/>
      <c r="I453" s="8"/>
      <c r="J453" s="8"/>
      <c r="K453" s="8"/>
      <c r="L453" s="8"/>
      <c r="M453" s="8" t="s">
        <v>2022</v>
      </c>
      <c r="N453" s="8" t="s">
        <v>1976</v>
      </c>
      <c r="O453" s="8">
        <v>3502</v>
      </c>
      <c r="P453" s="8" t="s">
        <v>2047</v>
      </c>
      <c r="Q453" s="1" t="s">
        <v>623</v>
      </c>
      <c r="R453" s="1">
        <v>100</v>
      </c>
      <c r="S453" s="8">
        <v>30</v>
      </c>
      <c r="T453" s="10" t="s">
        <v>1634</v>
      </c>
      <c r="U453" s="10" t="s">
        <v>1635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5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6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7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3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8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9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60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1"/>
        <v>0</v>
      </c>
      <c r="FD453" s="32">
        <f t="shared" si="62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37"/>
      <c r="I454" s="8"/>
      <c r="J454" s="8"/>
      <c r="K454" s="8"/>
      <c r="L454" s="8"/>
      <c r="M454" s="8" t="s">
        <v>2022</v>
      </c>
      <c r="N454" s="8" t="s">
        <v>1976</v>
      </c>
      <c r="O454" s="8">
        <v>3502</v>
      </c>
      <c r="P454" s="8" t="s">
        <v>2047</v>
      </c>
      <c r="Q454" s="1" t="s">
        <v>624</v>
      </c>
      <c r="R454" s="1">
        <v>16</v>
      </c>
      <c r="S454" s="8">
        <v>5</v>
      </c>
      <c r="T454" s="10" t="s">
        <v>1635</v>
      </c>
      <c r="U454" s="10" t="s">
        <v>1636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5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6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7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3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8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9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60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1"/>
        <v>0</v>
      </c>
      <c r="FD454" s="32">
        <f t="shared" si="62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37"/>
      <c r="I455" s="8"/>
      <c r="J455" s="8"/>
      <c r="K455" s="8"/>
      <c r="L455" s="8"/>
      <c r="M455" s="8" t="s">
        <v>2022</v>
      </c>
      <c r="N455" s="8" t="s">
        <v>1976</v>
      </c>
      <c r="O455" s="8">
        <v>3502</v>
      </c>
      <c r="P455" s="8" t="s">
        <v>2047</v>
      </c>
      <c r="Q455" s="1" t="s">
        <v>625</v>
      </c>
      <c r="R455" s="1">
        <v>100</v>
      </c>
      <c r="S455" s="8">
        <v>30</v>
      </c>
      <c r="T455" s="10" t="s">
        <v>1636</v>
      </c>
      <c r="U455" s="10" t="s">
        <v>1637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5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6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7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3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8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9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60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1"/>
        <v>0</v>
      </c>
      <c r="FD455" s="32">
        <f t="shared" si="62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37"/>
      <c r="I456" s="8"/>
      <c r="J456" s="8"/>
      <c r="K456" s="8"/>
      <c r="L456" s="8"/>
      <c r="M456" s="8" t="s">
        <v>2022</v>
      </c>
      <c r="N456" s="8" t="s">
        <v>1976</v>
      </c>
      <c r="O456" s="8">
        <v>3502</v>
      </c>
      <c r="P456" s="8" t="s">
        <v>2047</v>
      </c>
      <c r="Q456" s="1" t="s">
        <v>626</v>
      </c>
      <c r="R456" s="1">
        <v>1</v>
      </c>
      <c r="S456" s="8">
        <v>1</v>
      </c>
      <c r="T456" s="10" t="s">
        <v>1637</v>
      </c>
      <c r="U456" s="10" t="s">
        <v>1638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5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6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7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3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8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9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60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1"/>
        <v>0</v>
      </c>
      <c r="FD456" s="32">
        <f t="shared" si="62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37"/>
      <c r="I457" s="8"/>
      <c r="J457" s="8"/>
      <c r="K457" s="8"/>
      <c r="L457" s="8"/>
      <c r="M457" s="8" t="s">
        <v>2023</v>
      </c>
      <c r="N457" s="8" t="s">
        <v>1977</v>
      </c>
      <c r="O457" s="8">
        <v>3602</v>
      </c>
      <c r="P457" s="8" t="s">
        <v>2048</v>
      </c>
      <c r="Q457" s="1" t="s">
        <v>628</v>
      </c>
      <c r="R457" s="1">
        <v>1</v>
      </c>
      <c r="S457" s="8" t="s">
        <v>1939</v>
      </c>
      <c r="T457" s="10" t="s">
        <v>1638</v>
      </c>
      <c r="U457" s="10" t="s">
        <v>1639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5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6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7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3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8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9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60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1"/>
        <v>0</v>
      </c>
      <c r="FD457" s="32">
        <f t="shared" si="62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37"/>
      <c r="I458" s="8"/>
      <c r="J458" s="8"/>
      <c r="K458" s="8"/>
      <c r="L458" s="8"/>
      <c r="M458" s="8" t="s">
        <v>2023</v>
      </c>
      <c r="N458" s="8" t="s">
        <v>1977</v>
      </c>
      <c r="O458" s="8">
        <v>3602</v>
      </c>
      <c r="P458" s="8" t="s">
        <v>2048</v>
      </c>
      <c r="Q458" s="1" t="s">
        <v>629</v>
      </c>
      <c r="R458" s="1">
        <v>2</v>
      </c>
      <c r="S458" s="8">
        <v>1</v>
      </c>
      <c r="T458" s="10" t="s">
        <v>1639</v>
      </c>
      <c r="U458" s="10" t="s">
        <v>1640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5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6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7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3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8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9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60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1"/>
        <v>0</v>
      </c>
      <c r="FD458" s="32">
        <f t="shared" si="62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37"/>
      <c r="I459" s="8"/>
      <c r="J459" s="8"/>
      <c r="K459" s="8"/>
      <c r="L459" s="8"/>
      <c r="M459" s="8" t="s">
        <v>2023</v>
      </c>
      <c r="N459" s="8" t="s">
        <v>1977</v>
      </c>
      <c r="O459" s="8">
        <v>3602</v>
      </c>
      <c r="P459" s="8" t="s">
        <v>2048</v>
      </c>
      <c r="Q459" s="1" t="s">
        <v>630</v>
      </c>
      <c r="R459" s="1">
        <v>2</v>
      </c>
      <c r="S459" s="8">
        <v>1</v>
      </c>
      <c r="T459" s="10" t="s">
        <v>1640</v>
      </c>
      <c r="U459" s="10" t="s">
        <v>1641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4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5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6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3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7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8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9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70">SUM(EM459:FB459)</f>
        <v>0</v>
      </c>
      <c r="FD459" s="32">
        <f t="shared" ref="FD459:FD522" si="71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37"/>
      <c r="I460" s="8"/>
      <c r="J460" s="8"/>
      <c r="K460" s="8"/>
      <c r="L460" s="8"/>
      <c r="M460" s="8" t="s">
        <v>2023</v>
      </c>
      <c r="N460" s="8" t="s">
        <v>1977</v>
      </c>
      <c r="O460" s="8">
        <v>3602</v>
      </c>
      <c r="P460" s="8" t="s">
        <v>2048</v>
      </c>
      <c r="Q460" s="1" t="s">
        <v>638</v>
      </c>
      <c r="R460" s="1">
        <v>1</v>
      </c>
      <c r="S460" s="8">
        <v>1</v>
      </c>
      <c r="T460" s="10" t="s">
        <v>1641</v>
      </c>
      <c r="U460" s="10" t="s">
        <v>1642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4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5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6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2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7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8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9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70"/>
        <v>0</v>
      </c>
      <c r="FD460" s="32">
        <f t="shared" si="71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37"/>
      <c r="I461" s="8"/>
      <c r="J461" s="8"/>
      <c r="K461" s="8"/>
      <c r="L461" s="8"/>
      <c r="M461" s="8" t="s">
        <v>2023</v>
      </c>
      <c r="N461" s="8" t="s">
        <v>1978</v>
      </c>
      <c r="O461" s="8">
        <v>3604</v>
      </c>
      <c r="P461" s="8" t="s">
        <v>2048</v>
      </c>
      <c r="Q461" s="1" t="s">
        <v>631</v>
      </c>
      <c r="R461" s="1">
        <v>4</v>
      </c>
      <c r="S461" s="8">
        <v>1</v>
      </c>
      <c r="T461" s="10" t="s">
        <v>1642</v>
      </c>
      <c r="U461" s="10" t="s">
        <v>1643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4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5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6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2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7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8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9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70"/>
        <v>0</v>
      </c>
      <c r="FD461" s="32">
        <f t="shared" si="71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37"/>
      <c r="I462" s="8"/>
      <c r="J462" s="8"/>
      <c r="K462" s="8"/>
      <c r="L462" s="8"/>
      <c r="M462" s="8" t="s">
        <v>2023</v>
      </c>
      <c r="N462" s="8" t="s">
        <v>1979</v>
      </c>
      <c r="O462" s="8">
        <v>3603</v>
      </c>
      <c r="P462" s="8" t="s">
        <v>2048</v>
      </c>
      <c r="Q462" s="1" t="s">
        <v>632</v>
      </c>
      <c r="R462" s="1">
        <v>2</v>
      </c>
      <c r="S462" s="8">
        <v>1</v>
      </c>
      <c r="T462" s="10" t="s">
        <v>1643</v>
      </c>
      <c r="U462" s="10" t="s">
        <v>1644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4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5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6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2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7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8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9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70"/>
        <v>0</v>
      </c>
      <c r="FD462" s="32">
        <f t="shared" si="71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37"/>
      <c r="I463" s="8"/>
      <c r="J463" s="8"/>
      <c r="K463" s="8"/>
      <c r="L463" s="8"/>
      <c r="M463" s="8" t="s">
        <v>2023</v>
      </c>
      <c r="N463" s="8" t="s">
        <v>1979</v>
      </c>
      <c r="O463" s="8">
        <v>3603</v>
      </c>
      <c r="P463" s="8" t="s">
        <v>2048</v>
      </c>
      <c r="Q463" s="1" t="s">
        <v>633</v>
      </c>
      <c r="R463" s="1">
        <v>10</v>
      </c>
      <c r="S463" s="8">
        <v>3</v>
      </c>
      <c r="T463" s="10" t="s">
        <v>1644</v>
      </c>
      <c r="U463" s="10" t="s">
        <v>1645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4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5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6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2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7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8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9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70"/>
        <v>0</v>
      </c>
      <c r="FD463" s="32">
        <f t="shared" si="71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37"/>
      <c r="I464" s="8"/>
      <c r="J464" s="8"/>
      <c r="K464" s="8"/>
      <c r="L464" s="8"/>
      <c r="M464" s="8" t="s">
        <v>2023</v>
      </c>
      <c r="N464" s="8" t="s">
        <v>1979</v>
      </c>
      <c r="O464" s="8">
        <v>3603</v>
      </c>
      <c r="P464" s="8" t="s">
        <v>2048</v>
      </c>
      <c r="Q464" s="1" t="s">
        <v>634</v>
      </c>
      <c r="R464" s="1">
        <v>100</v>
      </c>
      <c r="S464" s="8">
        <v>30</v>
      </c>
      <c r="T464" s="10" t="s">
        <v>1645</v>
      </c>
      <c r="U464" s="10" t="s">
        <v>1646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4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5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6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2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7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8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9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70"/>
        <v>0</v>
      </c>
      <c r="FD464" s="32">
        <f t="shared" si="71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37"/>
      <c r="I465" s="8"/>
      <c r="J465" s="8"/>
      <c r="K465" s="8"/>
      <c r="L465" s="8"/>
      <c r="M465" s="8" t="s">
        <v>2023</v>
      </c>
      <c r="N465" s="8" t="s">
        <v>1977</v>
      </c>
      <c r="O465" s="8">
        <v>3602</v>
      </c>
      <c r="P465" s="8" t="s">
        <v>2048</v>
      </c>
      <c r="Q465" s="1" t="s">
        <v>635</v>
      </c>
      <c r="R465" s="1">
        <v>10</v>
      </c>
      <c r="S465" s="8">
        <v>3</v>
      </c>
      <c r="T465" s="10" t="s">
        <v>1646</v>
      </c>
      <c r="U465" s="10" t="s">
        <v>1647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4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5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6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2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7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8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9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70"/>
        <v>0</v>
      </c>
      <c r="FD465" s="32">
        <f t="shared" si="71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37"/>
      <c r="I466" s="8"/>
      <c r="J466" s="8"/>
      <c r="K466" s="8"/>
      <c r="L466" s="8"/>
      <c r="M466" s="8" t="s">
        <v>2023</v>
      </c>
      <c r="N466" s="8" t="s">
        <v>1978</v>
      </c>
      <c r="O466" s="8">
        <v>3604</v>
      </c>
      <c r="P466" s="8" t="s">
        <v>2048</v>
      </c>
      <c r="Q466" s="1" t="s">
        <v>637</v>
      </c>
      <c r="R466" s="1">
        <v>2</v>
      </c>
      <c r="S466" s="8">
        <v>1</v>
      </c>
      <c r="T466" s="10" t="s">
        <v>1647</v>
      </c>
      <c r="U466" s="10" t="s">
        <v>1648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4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5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6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2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7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8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9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70"/>
        <v>0</v>
      </c>
      <c r="FD466" s="32">
        <f t="shared" si="71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37"/>
      <c r="I467" s="8"/>
      <c r="J467" s="8"/>
      <c r="K467" s="8"/>
      <c r="L467" s="8"/>
      <c r="M467" s="8" t="s">
        <v>2023</v>
      </c>
      <c r="N467" s="8" t="s">
        <v>1978</v>
      </c>
      <c r="O467" s="8">
        <v>3604</v>
      </c>
      <c r="P467" s="8" t="s">
        <v>2048</v>
      </c>
      <c r="Q467" s="1" t="s">
        <v>639</v>
      </c>
      <c r="R467" s="1">
        <v>1</v>
      </c>
      <c r="S467" s="8">
        <v>1</v>
      </c>
      <c r="T467" s="10" t="s">
        <v>1648</v>
      </c>
      <c r="U467" s="10" t="s">
        <v>1649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4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5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6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2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7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8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9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70"/>
        <v>0</v>
      </c>
      <c r="FD467" s="32">
        <f t="shared" si="71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37"/>
      <c r="I468" s="8"/>
      <c r="J468" s="8"/>
      <c r="K468" s="8"/>
      <c r="L468" s="8"/>
      <c r="M468" s="8" t="s">
        <v>2023</v>
      </c>
      <c r="N468" s="8" t="s">
        <v>1977</v>
      </c>
      <c r="O468" s="8">
        <v>3602</v>
      </c>
      <c r="P468" s="8" t="s">
        <v>2048</v>
      </c>
      <c r="Q468" s="1" t="s">
        <v>640</v>
      </c>
      <c r="R468" s="1">
        <v>1</v>
      </c>
      <c r="S468" s="8">
        <v>1</v>
      </c>
      <c r="T468" s="10" t="s">
        <v>1649</v>
      </c>
      <c r="U468" s="10" t="s">
        <v>1650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4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5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6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2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7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8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9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70"/>
        <v>0</v>
      </c>
      <c r="FD468" s="32">
        <f t="shared" si="71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37"/>
      <c r="I469" s="8"/>
      <c r="J469" s="8"/>
      <c r="K469" s="8"/>
      <c r="L469" s="8"/>
      <c r="M469" s="8" t="s">
        <v>2022</v>
      </c>
      <c r="N469" s="8" t="s">
        <v>1976</v>
      </c>
      <c r="O469" s="8">
        <v>3502</v>
      </c>
      <c r="P469" s="8" t="s">
        <v>2047</v>
      </c>
      <c r="Q469" s="1" t="s">
        <v>641</v>
      </c>
      <c r="R469" s="1">
        <v>8</v>
      </c>
      <c r="S469" s="8">
        <v>4</v>
      </c>
      <c r="T469" s="10" t="s">
        <v>1650</v>
      </c>
      <c r="U469" s="10" t="s">
        <v>1651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4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5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6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2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7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8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9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70"/>
        <v>0</v>
      </c>
      <c r="FD469" s="32">
        <f t="shared" si="71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37"/>
      <c r="I470" s="8"/>
      <c r="J470" s="8"/>
      <c r="K470" s="8"/>
      <c r="L470" s="8"/>
      <c r="M470" s="8" t="s">
        <v>2022</v>
      </c>
      <c r="N470" s="8" t="s">
        <v>1976</v>
      </c>
      <c r="O470" s="8">
        <v>3502</v>
      </c>
      <c r="P470" s="8" t="s">
        <v>2047</v>
      </c>
      <c r="Q470" s="1" t="s">
        <v>642</v>
      </c>
      <c r="R470" s="1">
        <v>2</v>
      </c>
      <c r="S470" s="8">
        <v>1</v>
      </c>
      <c r="T470" s="10" t="s">
        <v>1651</v>
      </c>
      <c r="U470" s="10" t="s">
        <v>1652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4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5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6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2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7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8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9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70"/>
        <v>0</v>
      </c>
      <c r="FD470" s="32">
        <f t="shared" si="71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37"/>
      <c r="I471" s="8"/>
      <c r="J471" s="8"/>
      <c r="K471" s="8"/>
      <c r="L471" s="8"/>
      <c r="M471" s="8" t="s">
        <v>2022</v>
      </c>
      <c r="N471" s="8" t="s">
        <v>1976</v>
      </c>
      <c r="O471" s="8">
        <v>3502</v>
      </c>
      <c r="P471" s="8" t="s">
        <v>2047</v>
      </c>
      <c r="Q471" s="1" t="s">
        <v>645</v>
      </c>
      <c r="R471" s="1">
        <v>20</v>
      </c>
      <c r="S471" s="8">
        <v>7</v>
      </c>
      <c r="T471" s="10" t="s">
        <v>1652</v>
      </c>
      <c r="U471" s="10" t="s">
        <v>1653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4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5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6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2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7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8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9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70"/>
        <v>0</v>
      </c>
      <c r="FD471" s="32">
        <f t="shared" si="71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37"/>
      <c r="I472" s="8"/>
      <c r="J472" s="8"/>
      <c r="K472" s="8"/>
      <c r="L472" s="8"/>
      <c r="M472" s="8" t="s">
        <v>2022</v>
      </c>
      <c r="N472" s="8" t="s">
        <v>1980</v>
      </c>
      <c r="O472" s="8">
        <v>3605</v>
      </c>
      <c r="P472" s="8" t="s">
        <v>2048</v>
      </c>
      <c r="Q472" s="1" t="s">
        <v>646</v>
      </c>
      <c r="R472" s="1">
        <v>1</v>
      </c>
      <c r="S472" s="8">
        <v>1</v>
      </c>
      <c r="T472" s="10" t="s">
        <v>1653</v>
      </c>
      <c r="U472" s="10" t="s">
        <v>1654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4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5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6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2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7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8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9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70"/>
        <v>0</v>
      </c>
      <c r="FD472" s="32">
        <f t="shared" si="71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37"/>
      <c r="I473" s="8"/>
      <c r="J473" s="8"/>
      <c r="K473" s="8"/>
      <c r="L473" s="8"/>
      <c r="M473" s="8" t="s">
        <v>2022</v>
      </c>
      <c r="N473" s="8" t="s">
        <v>1980</v>
      </c>
      <c r="O473" s="8">
        <v>3605</v>
      </c>
      <c r="P473" s="8" t="s">
        <v>2048</v>
      </c>
      <c r="Q473" s="1" t="s">
        <v>647</v>
      </c>
      <c r="R473" s="1">
        <v>4</v>
      </c>
      <c r="S473" s="8">
        <v>1</v>
      </c>
      <c r="T473" s="10" t="s">
        <v>1654</v>
      </c>
      <c r="U473" s="10" t="s">
        <v>1655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4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5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6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2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7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8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9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70"/>
        <v>0</v>
      </c>
      <c r="FD473" s="32">
        <f t="shared" si="71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37"/>
      <c r="I474" s="8"/>
      <c r="J474" s="8"/>
      <c r="K474" s="8"/>
      <c r="L474" s="8"/>
      <c r="M474" s="8" t="s">
        <v>2022</v>
      </c>
      <c r="N474" s="8" t="s">
        <v>1980</v>
      </c>
      <c r="O474" s="8">
        <v>3605</v>
      </c>
      <c r="P474" s="8" t="s">
        <v>2048</v>
      </c>
      <c r="Q474" s="1" t="s">
        <v>650</v>
      </c>
      <c r="R474" s="1">
        <v>3</v>
      </c>
      <c r="S474" s="8">
        <v>1</v>
      </c>
      <c r="T474" s="10" t="s">
        <v>1655</v>
      </c>
      <c r="U474" s="10" t="s">
        <v>1656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4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5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6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2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7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8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9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70"/>
        <v>0</v>
      </c>
      <c r="FD474" s="32">
        <f t="shared" si="71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37"/>
      <c r="I475" s="8"/>
      <c r="J475" s="8"/>
      <c r="K475" s="8"/>
      <c r="L475" s="8"/>
      <c r="M475" s="8" t="s">
        <v>2022</v>
      </c>
      <c r="N475" s="8" t="s">
        <v>1980</v>
      </c>
      <c r="O475" s="8">
        <v>3605</v>
      </c>
      <c r="P475" s="8" t="s">
        <v>2048</v>
      </c>
      <c r="Q475" s="1" t="s">
        <v>651</v>
      </c>
      <c r="R475" s="1">
        <v>8</v>
      </c>
      <c r="S475" s="8">
        <v>3</v>
      </c>
      <c r="T475" s="10" t="s">
        <v>1656</v>
      </c>
      <c r="U475" s="10" t="s">
        <v>1657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4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5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6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2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7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8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9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70"/>
        <v>0</v>
      </c>
      <c r="FD475" s="32">
        <f t="shared" si="71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37"/>
      <c r="I476" s="8"/>
      <c r="J476" s="8"/>
      <c r="K476" s="8"/>
      <c r="L476" s="8"/>
      <c r="M476" s="8" t="s">
        <v>2022</v>
      </c>
      <c r="N476" s="8" t="s">
        <v>1980</v>
      </c>
      <c r="O476" s="8">
        <v>3605</v>
      </c>
      <c r="P476" s="8" t="s">
        <v>2048</v>
      </c>
      <c r="Q476" s="1" t="s">
        <v>652</v>
      </c>
      <c r="R476" s="1">
        <v>4</v>
      </c>
      <c r="S476" s="8">
        <v>1</v>
      </c>
      <c r="T476" s="10" t="s">
        <v>1657</v>
      </c>
      <c r="U476" s="10" t="s">
        <v>1658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4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5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6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2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7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8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9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70"/>
        <v>0</v>
      </c>
      <c r="FD476" s="32">
        <f t="shared" si="71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37"/>
      <c r="I477" s="8"/>
      <c r="J477" s="8"/>
      <c r="K477" s="8"/>
      <c r="L477" s="8"/>
      <c r="M477" s="8" t="s">
        <v>2022</v>
      </c>
      <c r="N477" s="8" t="s">
        <v>1980</v>
      </c>
      <c r="O477" s="8">
        <v>3605</v>
      </c>
      <c r="P477" s="8" t="s">
        <v>2048</v>
      </c>
      <c r="Q477" s="1" t="s">
        <v>653</v>
      </c>
      <c r="R477" s="1">
        <v>1</v>
      </c>
      <c r="S477" s="8">
        <v>1</v>
      </c>
      <c r="T477" s="10" t="s">
        <v>1658</v>
      </c>
      <c r="U477" s="10" t="s">
        <v>1659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4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5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6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2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7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8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9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70"/>
        <v>0</v>
      </c>
      <c r="FD477" s="32">
        <f t="shared" si="71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37"/>
      <c r="I478" s="8"/>
      <c r="J478" s="8"/>
      <c r="K478" s="8"/>
      <c r="L478" s="8"/>
      <c r="M478" s="8" t="s">
        <v>2024</v>
      </c>
      <c r="N478" s="8" t="s">
        <v>1981</v>
      </c>
      <c r="O478" s="8">
        <v>1702</v>
      </c>
      <c r="P478" s="8" t="s">
        <v>2049</v>
      </c>
      <c r="Q478" s="1" t="s">
        <v>655</v>
      </c>
      <c r="R478" s="1">
        <v>1</v>
      </c>
      <c r="S478" s="8">
        <v>0.5</v>
      </c>
      <c r="T478" s="10" t="s">
        <v>1659</v>
      </c>
      <c r="U478" s="10" t="s">
        <v>1660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4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5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6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2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7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8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9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70"/>
        <v>0</v>
      </c>
      <c r="FD478" s="32">
        <f t="shared" si="71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37"/>
      <c r="I479" s="8"/>
      <c r="J479" s="8"/>
      <c r="K479" s="8"/>
      <c r="L479" s="8"/>
      <c r="M479" s="8" t="s">
        <v>2024</v>
      </c>
      <c r="N479" s="8" t="s">
        <v>1981</v>
      </c>
      <c r="O479" s="8">
        <v>1702</v>
      </c>
      <c r="P479" s="8" t="s">
        <v>2049</v>
      </c>
      <c r="Q479" s="1" t="s">
        <v>656</v>
      </c>
      <c r="R479" s="1">
        <v>8</v>
      </c>
      <c r="S479" s="8">
        <v>4</v>
      </c>
      <c r="T479" s="10" t="s">
        <v>1660</v>
      </c>
      <c r="U479" s="10" t="s">
        <v>1661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4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5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6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2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7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8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9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70"/>
        <v>0</v>
      </c>
      <c r="FD479" s="32">
        <f t="shared" si="71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37"/>
      <c r="I480" s="8"/>
      <c r="J480" s="8"/>
      <c r="K480" s="8"/>
      <c r="L480" s="8"/>
      <c r="M480" s="8" t="s">
        <v>2024</v>
      </c>
      <c r="N480" s="8" t="s">
        <v>1981</v>
      </c>
      <c r="O480" s="8">
        <v>1702</v>
      </c>
      <c r="P480" s="8" t="s">
        <v>2049</v>
      </c>
      <c r="Q480" s="1" t="s">
        <v>657</v>
      </c>
      <c r="R480" s="1">
        <v>3000</v>
      </c>
      <c r="S480" s="8">
        <v>3000</v>
      </c>
      <c r="T480" s="10" t="s">
        <v>1661</v>
      </c>
      <c r="U480" s="10" t="s">
        <v>1662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4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5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6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2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7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8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9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70"/>
        <v>0</v>
      </c>
      <c r="FD480" s="32">
        <f t="shared" si="71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37"/>
      <c r="I481" s="8"/>
      <c r="J481" s="8"/>
      <c r="K481" s="8"/>
      <c r="L481" s="8"/>
      <c r="M481" s="8" t="s">
        <v>2024</v>
      </c>
      <c r="N481" s="8" t="s">
        <v>1982</v>
      </c>
      <c r="O481" s="8">
        <v>1709</v>
      </c>
      <c r="P481" s="8" t="s">
        <v>2049</v>
      </c>
      <c r="Q481" s="1" t="s">
        <v>658</v>
      </c>
      <c r="R481" s="1">
        <v>2</v>
      </c>
      <c r="S481" s="8">
        <v>1</v>
      </c>
      <c r="T481" s="10" t="s">
        <v>1662</v>
      </c>
      <c r="U481" s="10" t="s">
        <v>1663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4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5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6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2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7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8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9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70"/>
        <v>0</v>
      </c>
      <c r="FD481" s="32">
        <f t="shared" si="71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37"/>
      <c r="I482" s="8"/>
      <c r="J482" s="8"/>
      <c r="K482" s="8"/>
      <c r="L482" s="8"/>
      <c r="M482" s="8" t="s">
        <v>2024</v>
      </c>
      <c r="N482" s="8" t="s">
        <v>1982</v>
      </c>
      <c r="O482" s="8">
        <v>1709</v>
      </c>
      <c r="P482" s="8" t="s">
        <v>2049</v>
      </c>
      <c r="Q482" s="1" t="s">
        <v>659</v>
      </c>
      <c r="R482" s="1">
        <v>4</v>
      </c>
      <c r="S482" s="8">
        <v>2</v>
      </c>
      <c r="T482" s="10" t="s">
        <v>1663</v>
      </c>
      <c r="U482" s="10" t="s">
        <v>1664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4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5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6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2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7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8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9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70"/>
        <v>0</v>
      </c>
      <c r="FD482" s="32">
        <f t="shared" si="71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37"/>
      <c r="I483" s="8"/>
      <c r="J483" s="8"/>
      <c r="K483" s="8"/>
      <c r="L483" s="8"/>
      <c r="M483" s="8" t="s">
        <v>2024</v>
      </c>
      <c r="N483" s="8" t="s">
        <v>1983</v>
      </c>
      <c r="O483" s="8">
        <v>1704</v>
      </c>
      <c r="P483" s="8" t="s">
        <v>2049</v>
      </c>
      <c r="Q483" s="1" t="s">
        <v>660</v>
      </c>
      <c r="R483" s="1">
        <v>1</v>
      </c>
      <c r="S483" s="8">
        <v>1</v>
      </c>
      <c r="T483" s="10" t="s">
        <v>1664</v>
      </c>
      <c r="U483" s="10" t="s">
        <v>1665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4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5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6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2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7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8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9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70"/>
        <v>0</v>
      </c>
      <c r="FD483" s="32">
        <f t="shared" si="71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37"/>
      <c r="I484" s="8"/>
      <c r="J484" s="8"/>
      <c r="K484" s="8"/>
      <c r="L484" s="8"/>
      <c r="M484" s="8" t="s">
        <v>2024</v>
      </c>
      <c r="N484" s="8" t="s">
        <v>1983</v>
      </c>
      <c r="O484" s="8">
        <v>1704</v>
      </c>
      <c r="P484" s="8" t="s">
        <v>2049</v>
      </c>
      <c r="Q484" s="1" t="s">
        <v>661</v>
      </c>
      <c r="R484" s="1">
        <v>1</v>
      </c>
      <c r="S484" s="8">
        <v>0</v>
      </c>
      <c r="T484" s="10" t="s">
        <v>1665</v>
      </c>
      <c r="U484" s="10" t="s">
        <v>1666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4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5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6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2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7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8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9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70"/>
        <v>0</v>
      </c>
      <c r="FD484" s="32">
        <f t="shared" si="71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37"/>
      <c r="I485" s="8"/>
      <c r="J485" s="8"/>
      <c r="K485" s="8"/>
      <c r="L485" s="8"/>
      <c r="M485" s="8" t="s">
        <v>2024</v>
      </c>
      <c r="N485" s="8" t="s">
        <v>1984</v>
      </c>
      <c r="O485" s="8">
        <v>1703</v>
      </c>
      <c r="P485" s="8" t="s">
        <v>2049</v>
      </c>
      <c r="Q485" s="1" t="s">
        <v>664</v>
      </c>
      <c r="R485" s="1">
        <v>4</v>
      </c>
      <c r="S485" s="8">
        <v>1</v>
      </c>
      <c r="T485" s="10" t="s">
        <v>1666</v>
      </c>
      <c r="U485" s="10" t="s">
        <v>1667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4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5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6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2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7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8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9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70"/>
        <v>0</v>
      </c>
      <c r="FD485" s="32">
        <f t="shared" si="71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37"/>
      <c r="I486" s="8"/>
      <c r="J486" s="8"/>
      <c r="K486" s="8"/>
      <c r="L486" s="8"/>
      <c r="M486" s="8" t="s">
        <v>2024</v>
      </c>
      <c r="N486" s="8" t="s">
        <v>1981</v>
      </c>
      <c r="O486" s="8">
        <v>1702</v>
      </c>
      <c r="P486" s="8" t="s">
        <v>2049</v>
      </c>
      <c r="Q486" s="1" t="s">
        <v>665</v>
      </c>
      <c r="R486" s="1">
        <v>17</v>
      </c>
      <c r="S486" s="8">
        <v>6</v>
      </c>
      <c r="T486" s="10" t="s">
        <v>1667</v>
      </c>
      <c r="U486" s="10" t="s">
        <v>1668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4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5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6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2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7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8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9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70"/>
        <v>0</v>
      </c>
      <c r="FD486" s="32">
        <f t="shared" si="71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37"/>
      <c r="I487" s="8"/>
      <c r="J487" s="8"/>
      <c r="K487" s="8"/>
      <c r="L487" s="8"/>
      <c r="M487" s="8" t="s">
        <v>2024</v>
      </c>
      <c r="N487" s="8" t="s">
        <v>1981</v>
      </c>
      <c r="O487" s="8">
        <v>1702</v>
      </c>
      <c r="P487" s="8" t="s">
        <v>2049</v>
      </c>
      <c r="Q487" s="1" t="s">
        <v>666</v>
      </c>
      <c r="R487" s="1">
        <v>4</v>
      </c>
      <c r="S487" s="8">
        <v>1</v>
      </c>
      <c r="T487" s="10" t="s">
        <v>1668</v>
      </c>
      <c r="U487" s="10" t="s">
        <v>1669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4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5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6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2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7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8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9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70"/>
        <v>0</v>
      </c>
      <c r="FD487" s="32">
        <f t="shared" si="71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37"/>
      <c r="I488" s="8"/>
      <c r="J488" s="8"/>
      <c r="K488" s="8"/>
      <c r="L488" s="8"/>
      <c r="M488" s="8" t="s">
        <v>2024</v>
      </c>
      <c r="N488" s="8" t="s">
        <v>1983</v>
      </c>
      <c r="O488" s="8">
        <v>1704</v>
      </c>
      <c r="P488" s="8" t="s">
        <v>2049</v>
      </c>
      <c r="Q488" s="1" t="s">
        <v>668</v>
      </c>
      <c r="R488" s="1">
        <v>1</v>
      </c>
      <c r="S488" s="8">
        <v>1</v>
      </c>
      <c r="T488" s="10" t="s">
        <v>1669</v>
      </c>
      <c r="U488" s="10" t="s">
        <v>1670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4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5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6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2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7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8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9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70"/>
        <v>0</v>
      </c>
      <c r="FD488" s="32">
        <f t="shared" si="71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37"/>
      <c r="I489" s="8"/>
      <c r="J489" s="8"/>
      <c r="K489" s="8"/>
      <c r="L489" s="8"/>
      <c r="M489" s="8" t="s">
        <v>2024</v>
      </c>
      <c r="N489" s="8" t="s">
        <v>1983</v>
      </c>
      <c r="O489" s="8">
        <v>1704</v>
      </c>
      <c r="P489" s="8" t="s">
        <v>2049</v>
      </c>
      <c r="Q489" s="1" t="s">
        <v>669</v>
      </c>
      <c r="R489" s="1">
        <v>1</v>
      </c>
      <c r="S489" s="8">
        <v>1</v>
      </c>
      <c r="T489" s="10" t="s">
        <v>1670</v>
      </c>
      <c r="U489" s="10" t="s">
        <v>1671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4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5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6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2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7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8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9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70"/>
        <v>0</v>
      </c>
      <c r="FD489" s="32">
        <f t="shared" si="71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37"/>
      <c r="I490" s="8"/>
      <c r="J490" s="8"/>
      <c r="K490" s="8"/>
      <c r="L490" s="8"/>
      <c r="M490" s="8" t="s">
        <v>2024</v>
      </c>
      <c r="N490" s="8" t="s">
        <v>1981</v>
      </c>
      <c r="O490" s="8">
        <v>1702</v>
      </c>
      <c r="P490" s="8" t="s">
        <v>2049</v>
      </c>
      <c r="Q490" s="1" t="s">
        <v>670</v>
      </c>
      <c r="R490" s="1">
        <v>4</v>
      </c>
      <c r="S490" s="8">
        <v>1</v>
      </c>
      <c r="T490" s="10" t="s">
        <v>1671</v>
      </c>
      <c r="U490" s="10" t="s">
        <v>1672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4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5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6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2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7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8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9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70"/>
        <v>0</v>
      </c>
      <c r="FD490" s="32">
        <f t="shared" si="71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37"/>
      <c r="I491" s="8"/>
      <c r="J491" s="8"/>
      <c r="K491" s="8"/>
      <c r="L491" s="8"/>
      <c r="M491" s="8" t="s">
        <v>2024</v>
      </c>
      <c r="N491" s="8" t="s">
        <v>1982</v>
      </c>
      <c r="O491" s="8">
        <v>1709</v>
      </c>
      <c r="P491" s="8" t="s">
        <v>2049</v>
      </c>
      <c r="Q491" s="1" t="s">
        <v>674</v>
      </c>
      <c r="R491" s="1">
        <v>1</v>
      </c>
      <c r="S491" s="8">
        <v>1</v>
      </c>
      <c r="T491" s="10" t="s">
        <v>1672</v>
      </c>
      <c r="U491" s="10" t="s">
        <v>1673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4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5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6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2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7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8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9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70"/>
        <v>0</v>
      </c>
      <c r="FD491" s="32">
        <f t="shared" si="71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37"/>
      <c r="I492" s="8"/>
      <c r="J492" s="8"/>
      <c r="K492" s="8"/>
      <c r="L492" s="8"/>
      <c r="M492" s="8" t="s">
        <v>2024</v>
      </c>
      <c r="N492" s="8" t="s">
        <v>1982</v>
      </c>
      <c r="O492" s="8">
        <v>1709</v>
      </c>
      <c r="P492" s="8" t="s">
        <v>2049</v>
      </c>
      <c r="Q492" s="1" t="s">
        <v>675</v>
      </c>
      <c r="R492" s="1">
        <v>1</v>
      </c>
      <c r="S492" s="8">
        <v>0.5</v>
      </c>
      <c r="T492" s="10" t="s">
        <v>1673</v>
      </c>
      <c r="U492" s="10" t="s">
        <v>1674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4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5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6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2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7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8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9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70"/>
        <v>0</v>
      </c>
      <c r="FD492" s="32">
        <f t="shared" si="71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37"/>
      <c r="I493" s="8"/>
      <c r="J493" s="8"/>
      <c r="K493" s="8"/>
      <c r="L493" s="8"/>
      <c r="M493" s="8" t="s">
        <v>2024</v>
      </c>
      <c r="N493" s="8" t="s">
        <v>1982</v>
      </c>
      <c r="O493" s="8">
        <v>1709</v>
      </c>
      <c r="P493" s="8" t="s">
        <v>2049</v>
      </c>
      <c r="Q493" s="1" t="s">
        <v>677</v>
      </c>
      <c r="R493" s="1">
        <v>4</v>
      </c>
      <c r="S493" s="8">
        <v>4</v>
      </c>
      <c r="T493" s="10" t="s">
        <v>1674</v>
      </c>
      <c r="U493" s="10" t="s">
        <v>1675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4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5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6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2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7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8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9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70"/>
        <v>0</v>
      </c>
      <c r="FD493" s="32">
        <f t="shared" si="71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37"/>
      <c r="I494" s="8"/>
      <c r="J494" s="8"/>
      <c r="K494" s="8"/>
      <c r="L494" s="8"/>
      <c r="M494" s="8" t="s">
        <v>2024</v>
      </c>
      <c r="N494" s="8" t="s">
        <v>1982</v>
      </c>
      <c r="O494" s="8">
        <v>1709</v>
      </c>
      <c r="P494" s="8" t="s">
        <v>2049</v>
      </c>
      <c r="Q494" s="1" t="s">
        <v>678</v>
      </c>
      <c r="R494" s="1">
        <v>4</v>
      </c>
      <c r="S494" s="8">
        <v>1</v>
      </c>
      <c r="T494" s="10" t="s">
        <v>1675</v>
      </c>
      <c r="U494" s="10" t="s">
        <v>1676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4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5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6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2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7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8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9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70"/>
        <v>0</v>
      </c>
      <c r="FD494" s="32">
        <f t="shared" si="71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37"/>
      <c r="I495" s="8"/>
      <c r="J495" s="8"/>
      <c r="K495" s="8"/>
      <c r="L495" s="8"/>
      <c r="M495" s="8" t="s">
        <v>2024</v>
      </c>
      <c r="N495" s="8" t="s">
        <v>1981</v>
      </c>
      <c r="O495" s="8">
        <v>1702</v>
      </c>
      <c r="P495" s="8" t="s">
        <v>2049</v>
      </c>
      <c r="Q495" s="1" t="s">
        <v>679</v>
      </c>
      <c r="R495" s="1">
        <v>16</v>
      </c>
      <c r="S495" s="8">
        <v>4</v>
      </c>
      <c r="T495" s="10" t="s">
        <v>1676</v>
      </c>
      <c r="U495" s="10" t="s">
        <v>1677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4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5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6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2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7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8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9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70"/>
        <v>0</v>
      </c>
      <c r="FD495" s="32">
        <f t="shared" si="71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37"/>
      <c r="I496" s="8"/>
      <c r="J496" s="8"/>
      <c r="K496" s="8"/>
      <c r="L496" s="8"/>
      <c r="M496" s="8" t="s">
        <v>2024</v>
      </c>
      <c r="N496" s="8" t="s">
        <v>1981</v>
      </c>
      <c r="O496" s="8">
        <v>1702</v>
      </c>
      <c r="P496" s="8" t="s">
        <v>2049</v>
      </c>
      <c r="Q496" s="1" t="s">
        <v>680</v>
      </c>
      <c r="R496" s="1">
        <v>1</v>
      </c>
      <c r="S496" s="8">
        <v>1</v>
      </c>
      <c r="T496" s="10" t="s">
        <v>1677</v>
      </c>
      <c r="U496" s="10" t="s">
        <v>1678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4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5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6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2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7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8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9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70"/>
        <v>0</v>
      </c>
      <c r="FD496" s="32">
        <f t="shared" si="71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37"/>
      <c r="I497" s="8"/>
      <c r="J497" s="8"/>
      <c r="K497" s="8"/>
      <c r="L497" s="8"/>
      <c r="M497" s="8" t="s">
        <v>2024</v>
      </c>
      <c r="N497" s="8" t="s">
        <v>1982</v>
      </c>
      <c r="O497" s="8">
        <v>1709</v>
      </c>
      <c r="P497" s="8" t="s">
        <v>2049</v>
      </c>
      <c r="Q497" s="1" t="s">
        <v>681</v>
      </c>
      <c r="R497" s="1">
        <v>1</v>
      </c>
      <c r="S497" s="8">
        <v>0.5</v>
      </c>
      <c r="T497" s="10" t="s">
        <v>1678</v>
      </c>
      <c r="U497" s="10" t="s">
        <v>1679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4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5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6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2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7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8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9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70"/>
        <v>0</v>
      </c>
      <c r="FD497" s="32">
        <f t="shared" si="71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37"/>
      <c r="I498" s="8"/>
      <c r="J498" s="8"/>
      <c r="K498" s="8"/>
      <c r="L498" s="8"/>
      <c r="M498" s="8" t="s">
        <v>2024</v>
      </c>
      <c r="N498" s="8" t="s">
        <v>1982</v>
      </c>
      <c r="O498" s="8">
        <v>1709</v>
      </c>
      <c r="P498" s="8" t="s">
        <v>2049</v>
      </c>
      <c r="Q498" s="1" t="s">
        <v>682</v>
      </c>
      <c r="R498" s="1">
        <v>1</v>
      </c>
      <c r="S498" s="8">
        <v>0.5</v>
      </c>
      <c r="T498" s="10" t="s">
        <v>1679</v>
      </c>
      <c r="U498" s="10" t="s">
        <v>1680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4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5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6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2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7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8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9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70"/>
        <v>0</v>
      </c>
      <c r="FD498" s="32">
        <f t="shared" si="71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37"/>
      <c r="I499" s="8"/>
      <c r="J499" s="8"/>
      <c r="K499" s="8"/>
      <c r="L499" s="8"/>
      <c r="M499" s="8" t="s">
        <v>2024</v>
      </c>
      <c r="N499" s="8" t="s">
        <v>1982</v>
      </c>
      <c r="O499" s="8">
        <v>1709</v>
      </c>
      <c r="P499" s="8" t="s">
        <v>2049</v>
      </c>
      <c r="Q499" s="1" t="s">
        <v>683</v>
      </c>
      <c r="R499" s="1">
        <v>1</v>
      </c>
      <c r="S499" s="8">
        <v>1</v>
      </c>
      <c r="T499" s="10" t="s">
        <v>1680</v>
      </c>
      <c r="U499" s="10" t="s">
        <v>1681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4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5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6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2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7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8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9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70"/>
        <v>0</v>
      </c>
      <c r="FD499" s="32">
        <f t="shared" si="71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37"/>
      <c r="I500" s="8"/>
      <c r="J500" s="8"/>
      <c r="K500" s="8"/>
      <c r="L500" s="8"/>
      <c r="M500" s="8" t="s">
        <v>2024</v>
      </c>
      <c r="N500" s="8" t="s">
        <v>1984</v>
      </c>
      <c r="O500" s="8">
        <v>1703</v>
      </c>
      <c r="P500" s="8" t="s">
        <v>2050</v>
      </c>
      <c r="Q500" s="1" t="s">
        <v>684</v>
      </c>
      <c r="R500" s="1">
        <v>1</v>
      </c>
      <c r="S500" s="8">
        <v>1</v>
      </c>
      <c r="T500" s="10" t="s">
        <v>1681</v>
      </c>
      <c r="U500" s="10" t="s">
        <v>1682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4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5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6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2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7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8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9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70"/>
        <v>0</v>
      </c>
      <c r="FD500" s="32">
        <f t="shared" si="71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37"/>
      <c r="I501" s="8"/>
      <c r="J501" s="8"/>
      <c r="K501" s="8"/>
      <c r="L501" s="8"/>
      <c r="M501" s="8" t="s">
        <v>2024</v>
      </c>
      <c r="N501" s="8" t="s">
        <v>1982</v>
      </c>
      <c r="O501" s="8">
        <v>1709</v>
      </c>
      <c r="P501" s="8" t="s">
        <v>2049</v>
      </c>
      <c r="Q501" s="1" t="s">
        <v>685</v>
      </c>
      <c r="R501" s="1">
        <v>1</v>
      </c>
      <c r="S501" s="8">
        <v>1</v>
      </c>
      <c r="T501" s="10" t="s">
        <v>1682</v>
      </c>
      <c r="U501" s="10" t="s">
        <v>1683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4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5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6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2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7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8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9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70"/>
        <v>0</v>
      </c>
      <c r="FD501" s="32">
        <f t="shared" si="71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37"/>
      <c r="I502" s="8"/>
      <c r="J502" s="8"/>
      <c r="K502" s="8"/>
      <c r="L502" s="8"/>
      <c r="M502" s="8" t="s">
        <v>2024</v>
      </c>
      <c r="N502" s="8" t="s">
        <v>1982</v>
      </c>
      <c r="O502" s="8">
        <v>1709</v>
      </c>
      <c r="P502" s="8" t="s">
        <v>2049</v>
      </c>
      <c r="Q502" s="1" t="s">
        <v>686</v>
      </c>
      <c r="R502" s="1">
        <v>27</v>
      </c>
      <c r="S502" s="8">
        <v>9</v>
      </c>
      <c r="T502" s="10" t="s">
        <v>1683</v>
      </c>
      <c r="U502" s="10" t="s">
        <v>1684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4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5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6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2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7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8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9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70"/>
        <v>0</v>
      </c>
      <c r="FD502" s="32">
        <f t="shared" si="71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37"/>
      <c r="I503" s="8"/>
      <c r="J503" s="8"/>
      <c r="K503" s="8"/>
      <c r="L503" s="8"/>
      <c r="M503" s="8" t="s">
        <v>2024</v>
      </c>
      <c r="N503" s="8" t="s">
        <v>1982</v>
      </c>
      <c r="O503" s="8">
        <v>1709</v>
      </c>
      <c r="P503" s="8" t="s">
        <v>2049</v>
      </c>
      <c r="Q503" s="1" t="s">
        <v>688</v>
      </c>
      <c r="R503" s="1">
        <v>1</v>
      </c>
      <c r="S503" s="8">
        <v>0.5</v>
      </c>
      <c r="T503" s="10" t="s">
        <v>1684</v>
      </c>
      <c r="U503" s="10" t="s">
        <v>1685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4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5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6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2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7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8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9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70"/>
        <v>0</v>
      </c>
      <c r="FD503" s="32">
        <f t="shared" si="71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37"/>
      <c r="I504" s="8"/>
      <c r="J504" s="8"/>
      <c r="K504" s="8"/>
      <c r="L504" s="8"/>
      <c r="M504" s="8" t="s">
        <v>2024</v>
      </c>
      <c r="N504" s="8" t="s">
        <v>1982</v>
      </c>
      <c r="O504" s="8">
        <v>1709</v>
      </c>
      <c r="P504" s="8" t="s">
        <v>2049</v>
      </c>
      <c r="Q504" s="1" t="s">
        <v>689</v>
      </c>
      <c r="R504" s="1">
        <v>1</v>
      </c>
      <c r="S504" s="8">
        <v>1</v>
      </c>
      <c r="T504" s="10" t="s">
        <v>1685</v>
      </c>
      <c r="U504" s="10" t="s">
        <v>1686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4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5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6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2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7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8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9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70"/>
        <v>0</v>
      </c>
      <c r="FD504" s="32">
        <f t="shared" si="71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37"/>
      <c r="I505" s="8"/>
      <c r="J505" s="8"/>
      <c r="K505" s="8"/>
      <c r="L505" s="8"/>
      <c r="M505" s="8" t="s">
        <v>2024</v>
      </c>
      <c r="N505" s="8" t="s">
        <v>1982</v>
      </c>
      <c r="O505" s="8">
        <v>1709</v>
      </c>
      <c r="P505" s="8" t="s">
        <v>2049</v>
      </c>
      <c r="Q505" s="1" t="s">
        <v>690</v>
      </c>
      <c r="R505" s="1">
        <v>1</v>
      </c>
      <c r="S505" s="8">
        <v>0.5</v>
      </c>
      <c r="T505" s="10" t="s">
        <v>1686</v>
      </c>
      <c r="U505" s="10" t="s">
        <v>1687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4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5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6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2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7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8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9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70"/>
        <v>0</v>
      </c>
      <c r="FD505" s="32">
        <f t="shared" si="71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37"/>
      <c r="I506" s="8"/>
      <c r="J506" s="8"/>
      <c r="K506" s="8"/>
      <c r="L506" s="8"/>
      <c r="M506" s="8" t="s">
        <v>2024</v>
      </c>
      <c r="N506" s="8" t="s">
        <v>1982</v>
      </c>
      <c r="O506" s="8">
        <v>1709</v>
      </c>
      <c r="P506" s="8" t="s">
        <v>2049</v>
      </c>
      <c r="Q506" s="2" t="s">
        <v>691</v>
      </c>
      <c r="R506" s="2">
        <v>1</v>
      </c>
      <c r="S506" s="11">
        <v>1</v>
      </c>
      <c r="T506" s="12" t="s">
        <v>1687</v>
      </c>
      <c r="U506" s="10" t="s">
        <v>1688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4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5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6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2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7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8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9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70"/>
        <v>0</v>
      </c>
      <c r="FD506" s="32">
        <f t="shared" si="71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37"/>
      <c r="I507" s="8"/>
      <c r="J507" s="8"/>
      <c r="K507" s="8"/>
      <c r="L507" s="8"/>
      <c r="M507" s="8" t="s">
        <v>2025</v>
      </c>
      <c r="N507" s="8" t="s">
        <v>1985</v>
      </c>
      <c r="O507" s="8">
        <v>2409</v>
      </c>
      <c r="P507" s="8" t="s">
        <v>2051</v>
      </c>
      <c r="Q507" s="2" t="s">
        <v>694</v>
      </c>
      <c r="R507" s="2">
        <v>1</v>
      </c>
      <c r="S507" s="11" t="s">
        <v>1939</v>
      </c>
      <c r="T507" s="12" t="s">
        <v>1688</v>
      </c>
      <c r="U507" s="10" t="s">
        <v>1689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4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5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6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2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7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8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9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70"/>
        <v>0</v>
      </c>
      <c r="FD507" s="32">
        <f t="shared" si="71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37"/>
      <c r="I508" s="8"/>
      <c r="J508" s="8"/>
      <c r="K508" s="8"/>
      <c r="L508" s="8"/>
      <c r="M508" s="8" t="s">
        <v>2025</v>
      </c>
      <c r="N508" s="8" t="s">
        <v>1985</v>
      </c>
      <c r="O508" s="8">
        <v>2409</v>
      </c>
      <c r="P508" s="8" t="s">
        <v>2051</v>
      </c>
      <c r="Q508" s="2" t="s">
        <v>695</v>
      </c>
      <c r="R508" s="2">
        <v>1</v>
      </c>
      <c r="S508" s="11">
        <v>1</v>
      </c>
      <c r="T508" s="12" t="s">
        <v>1689</v>
      </c>
      <c r="U508" s="10" t="s">
        <v>1690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4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5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6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2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7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8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9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70"/>
        <v>0</v>
      </c>
      <c r="FD508" s="32">
        <f t="shared" si="71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37"/>
      <c r="I509" s="8"/>
      <c r="J509" s="8"/>
      <c r="K509" s="8"/>
      <c r="L509" s="8"/>
      <c r="M509" s="8" t="s">
        <v>2025</v>
      </c>
      <c r="N509" s="8" t="s">
        <v>1985</v>
      </c>
      <c r="O509" s="8">
        <v>2409</v>
      </c>
      <c r="P509" s="8" t="s">
        <v>2051</v>
      </c>
      <c r="Q509" s="2" t="s">
        <v>696</v>
      </c>
      <c r="R509" s="2">
        <v>1</v>
      </c>
      <c r="S509" s="11">
        <v>0.5</v>
      </c>
      <c r="T509" s="12" t="s">
        <v>1690</v>
      </c>
      <c r="U509" s="10" t="s">
        <v>1691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4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5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6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2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7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8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9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70"/>
        <v>0</v>
      </c>
      <c r="FD509" s="32">
        <f t="shared" si="71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37"/>
      <c r="I510" s="8"/>
      <c r="J510" s="8"/>
      <c r="K510" s="8"/>
      <c r="L510" s="8"/>
      <c r="M510" s="8" t="s">
        <v>2025</v>
      </c>
      <c r="N510" s="8" t="s">
        <v>1985</v>
      </c>
      <c r="O510" s="8">
        <v>2409</v>
      </c>
      <c r="P510" s="8" t="s">
        <v>2051</v>
      </c>
      <c r="Q510" s="2" t="s">
        <v>698</v>
      </c>
      <c r="R510" s="2">
        <v>1</v>
      </c>
      <c r="S510" s="11" t="s">
        <v>1939</v>
      </c>
      <c r="T510" s="12" t="s">
        <v>1691</v>
      </c>
      <c r="U510" s="10" t="s">
        <v>1692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4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5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6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2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7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8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9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70"/>
        <v>0</v>
      </c>
      <c r="FD510" s="32">
        <f t="shared" si="71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37"/>
      <c r="I511" s="8"/>
      <c r="J511" s="8"/>
      <c r="K511" s="8"/>
      <c r="L511" s="8"/>
      <c r="M511" s="8" t="s">
        <v>2025</v>
      </c>
      <c r="N511" s="8" t="s">
        <v>1985</v>
      </c>
      <c r="O511" s="8">
        <v>2409</v>
      </c>
      <c r="P511" s="8" t="s">
        <v>2051</v>
      </c>
      <c r="Q511" s="2" t="s">
        <v>700</v>
      </c>
      <c r="R511" s="2">
        <v>1</v>
      </c>
      <c r="S511" s="11">
        <v>0.3</v>
      </c>
      <c r="T511" s="12" t="s">
        <v>1692</v>
      </c>
      <c r="U511" s="10" t="s">
        <v>1693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4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5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6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2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7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8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9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70"/>
        <v>0</v>
      </c>
      <c r="FD511" s="32">
        <f t="shared" si="71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37"/>
      <c r="I512" s="8"/>
      <c r="J512" s="8"/>
      <c r="K512" s="8"/>
      <c r="L512" s="8"/>
      <c r="M512" s="8" t="s">
        <v>2025</v>
      </c>
      <c r="N512" s="8" t="s">
        <v>1985</v>
      </c>
      <c r="O512" s="8">
        <v>2409</v>
      </c>
      <c r="P512" s="8" t="s">
        <v>2051</v>
      </c>
      <c r="Q512" s="2" t="s">
        <v>701</v>
      </c>
      <c r="R512" s="2">
        <v>2</v>
      </c>
      <c r="S512" s="11">
        <v>1</v>
      </c>
      <c r="T512" s="12" t="s">
        <v>1693</v>
      </c>
      <c r="U512" s="10" t="s">
        <v>1694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4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5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6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2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7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8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9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70"/>
        <v>0</v>
      </c>
      <c r="FD512" s="32">
        <f t="shared" si="71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37"/>
      <c r="I513" s="8"/>
      <c r="J513" s="8"/>
      <c r="K513" s="8"/>
      <c r="L513" s="8"/>
      <c r="M513" s="8" t="s">
        <v>2025</v>
      </c>
      <c r="N513" s="8" t="s">
        <v>1985</v>
      </c>
      <c r="O513" s="8">
        <v>2409</v>
      </c>
      <c r="P513" s="8" t="s">
        <v>2051</v>
      </c>
      <c r="Q513" s="2" t="s">
        <v>702</v>
      </c>
      <c r="R513" s="2">
        <v>120</v>
      </c>
      <c r="S513" s="11">
        <v>40</v>
      </c>
      <c r="T513" s="12" t="s">
        <v>1694</v>
      </c>
      <c r="U513" s="10" t="s">
        <v>1695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4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5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6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2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7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8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9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70"/>
        <v>0</v>
      </c>
      <c r="FD513" s="32">
        <f t="shared" si="71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37"/>
      <c r="I514" s="8"/>
      <c r="J514" s="8"/>
      <c r="K514" s="8"/>
      <c r="L514" s="8"/>
      <c r="M514" s="8" t="s">
        <v>2025</v>
      </c>
      <c r="N514" s="8" t="s">
        <v>1986</v>
      </c>
      <c r="O514" s="8">
        <v>2408</v>
      </c>
      <c r="P514" s="8" t="s">
        <v>2051</v>
      </c>
      <c r="Q514" s="2" t="s">
        <v>703</v>
      </c>
      <c r="R514" s="2">
        <v>1</v>
      </c>
      <c r="S514" s="11">
        <v>0.33</v>
      </c>
      <c r="T514" s="12" t="s">
        <v>1695</v>
      </c>
      <c r="U514" s="10" t="s">
        <v>1696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4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5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6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2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7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8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9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70"/>
        <v>0</v>
      </c>
      <c r="FD514" s="32">
        <f t="shared" si="71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37"/>
      <c r="I515" s="8"/>
      <c r="J515" s="8"/>
      <c r="K515" s="8"/>
      <c r="L515" s="8"/>
      <c r="M515" s="8" t="s">
        <v>2025</v>
      </c>
      <c r="N515" s="8" t="s">
        <v>1986</v>
      </c>
      <c r="O515" s="8">
        <v>2408</v>
      </c>
      <c r="P515" s="8" t="s">
        <v>2051</v>
      </c>
      <c r="Q515" s="2" t="s">
        <v>704</v>
      </c>
      <c r="R515" s="2">
        <v>4</v>
      </c>
      <c r="S515" s="11">
        <v>1</v>
      </c>
      <c r="T515" s="12" t="s">
        <v>1696</v>
      </c>
      <c r="U515" s="10" t="s">
        <v>1697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4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5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6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2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7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8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9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70"/>
        <v>0</v>
      </c>
      <c r="FD515" s="32">
        <f t="shared" si="71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37"/>
      <c r="I516" s="8"/>
      <c r="J516" s="8"/>
      <c r="K516" s="8"/>
      <c r="L516" s="8"/>
      <c r="M516" s="8" t="s">
        <v>2025</v>
      </c>
      <c r="N516" s="8" t="s">
        <v>1986</v>
      </c>
      <c r="O516" s="8">
        <v>2408</v>
      </c>
      <c r="P516" s="8" t="s">
        <v>2051</v>
      </c>
      <c r="Q516" s="2" t="s">
        <v>705</v>
      </c>
      <c r="R516" s="2">
        <v>1</v>
      </c>
      <c r="S516" s="11">
        <v>0.33</v>
      </c>
      <c r="T516" s="12" t="s">
        <v>1697</v>
      </c>
      <c r="U516" s="10" t="s">
        <v>1698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4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5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6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2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7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8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9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70"/>
        <v>0</v>
      </c>
      <c r="FD516" s="32">
        <f t="shared" si="71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37"/>
      <c r="I517" s="8"/>
      <c r="J517" s="8"/>
      <c r="K517" s="8"/>
      <c r="L517" s="8"/>
      <c r="M517" s="8" t="s">
        <v>2025</v>
      </c>
      <c r="N517" s="8" t="s">
        <v>1986</v>
      </c>
      <c r="O517" s="8">
        <v>2408</v>
      </c>
      <c r="P517" s="8" t="s">
        <v>2051</v>
      </c>
      <c r="Q517" s="2" t="s">
        <v>706</v>
      </c>
      <c r="R517" s="2">
        <v>1</v>
      </c>
      <c r="S517" s="11">
        <v>0.6</v>
      </c>
      <c r="T517" s="12" t="s">
        <v>1698</v>
      </c>
      <c r="U517" s="10" t="s">
        <v>1699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4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5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6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2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7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8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9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70"/>
        <v>0</v>
      </c>
      <c r="FD517" s="32">
        <f t="shared" si="71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37"/>
      <c r="I518" s="8"/>
      <c r="J518" s="8"/>
      <c r="K518" s="8"/>
      <c r="L518" s="8"/>
      <c r="M518" s="8" t="s">
        <v>2025</v>
      </c>
      <c r="N518" s="8" t="s">
        <v>1986</v>
      </c>
      <c r="O518" s="8">
        <v>2408</v>
      </c>
      <c r="P518" s="8" t="s">
        <v>2051</v>
      </c>
      <c r="Q518" s="2" t="s">
        <v>707</v>
      </c>
      <c r="R518" s="2">
        <v>1</v>
      </c>
      <c r="S518" s="11">
        <v>0</v>
      </c>
      <c r="T518" s="12" t="s">
        <v>1699</v>
      </c>
      <c r="U518" s="10" t="s">
        <v>1700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4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5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6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2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7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8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9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70"/>
        <v>0</v>
      </c>
      <c r="FD518" s="32">
        <f t="shared" si="71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37"/>
      <c r="I519" s="8"/>
      <c r="J519" s="8"/>
      <c r="K519" s="8"/>
      <c r="L519" s="8"/>
      <c r="M519" s="8" t="s">
        <v>2025</v>
      </c>
      <c r="N519" s="8" t="s">
        <v>1986</v>
      </c>
      <c r="O519" s="8">
        <v>2408</v>
      </c>
      <c r="P519" s="8" t="s">
        <v>2051</v>
      </c>
      <c r="Q519" s="2" t="s">
        <v>708</v>
      </c>
      <c r="R519" s="2">
        <v>4</v>
      </c>
      <c r="S519" s="11">
        <v>1</v>
      </c>
      <c r="T519" s="12" t="s">
        <v>1700</v>
      </c>
      <c r="U519" s="10" t="s">
        <v>1701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4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5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6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2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7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8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9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70"/>
        <v>0</v>
      </c>
      <c r="FD519" s="32">
        <f t="shared" si="71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37"/>
      <c r="I520" s="8"/>
      <c r="J520" s="8"/>
      <c r="K520" s="8"/>
      <c r="L520" s="8"/>
      <c r="M520" s="8" t="s">
        <v>2025</v>
      </c>
      <c r="N520" s="8" t="s">
        <v>1986</v>
      </c>
      <c r="O520" s="8">
        <v>2408</v>
      </c>
      <c r="P520" s="8" t="s">
        <v>2051</v>
      </c>
      <c r="Q520" s="2" t="s">
        <v>709</v>
      </c>
      <c r="R520" s="2">
        <v>134</v>
      </c>
      <c r="S520" s="11">
        <v>134</v>
      </c>
      <c r="T520" s="12" t="s">
        <v>1701</v>
      </c>
      <c r="U520" s="10" t="s">
        <v>1702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4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5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6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2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7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8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9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70"/>
        <v>0</v>
      </c>
      <c r="FD520" s="32">
        <f t="shared" si="71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37"/>
      <c r="I521" s="8"/>
      <c r="J521" s="8"/>
      <c r="K521" s="8"/>
      <c r="L521" s="8"/>
      <c r="M521" s="8" t="s">
        <v>2025</v>
      </c>
      <c r="N521" s="8" t="s">
        <v>1986</v>
      </c>
      <c r="O521" s="8">
        <v>2408</v>
      </c>
      <c r="P521" s="8" t="s">
        <v>2051</v>
      </c>
      <c r="Q521" s="2" t="s">
        <v>710</v>
      </c>
      <c r="R521" s="2">
        <v>4</v>
      </c>
      <c r="S521" s="11">
        <v>2</v>
      </c>
      <c r="T521" s="12" t="s">
        <v>1702</v>
      </c>
      <c r="U521" s="10" t="s">
        <v>1703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4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5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6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2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7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8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9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70"/>
        <v>0</v>
      </c>
      <c r="FD521" s="32">
        <f t="shared" si="71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37"/>
      <c r="I522" s="8"/>
      <c r="J522" s="8"/>
      <c r="K522" s="8"/>
      <c r="L522" s="8"/>
      <c r="M522" s="8" t="s">
        <v>2025</v>
      </c>
      <c r="N522" s="8" t="s">
        <v>1986</v>
      </c>
      <c r="O522" s="8">
        <v>2408</v>
      </c>
      <c r="P522" s="8" t="s">
        <v>2051</v>
      </c>
      <c r="Q522" s="2" t="s">
        <v>711</v>
      </c>
      <c r="R522" s="2">
        <v>4</v>
      </c>
      <c r="S522" s="11">
        <v>2</v>
      </c>
      <c r="T522" s="12" t="s">
        <v>1703</v>
      </c>
      <c r="U522" s="10" t="s">
        <v>1704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4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5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6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2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7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8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9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70"/>
        <v>0</v>
      </c>
      <c r="FD522" s="32">
        <f t="shared" si="71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37"/>
      <c r="I523" s="8"/>
      <c r="J523" s="8"/>
      <c r="K523" s="8"/>
      <c r="L523" s="8"/>
      <c r="M523" s="8" t="s">
        <v>2025</v>
      </c>
      <c r="N523" s="8" t="s">
        <v>1986</v>
      </c>
      <c r="O523" s="8">
        <v>2408</v>
      </c>
      <c r="P523" s="8" t="s">
        <v>2051</v>
      </c>
      <c r="Q523" s="1" t="s">
        <v>712</v>
      </c>
      <c r="R523" s="1">
        <v>19</v>
      </c>
      <c r="S523" s="8">
        <v>0</v>
      </c>
      <c r="T523" s="10" t="s">
        <v>1704</v>
      </c>
      <c r="U523" s="10" t="s">
        <v>1705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3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4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5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2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6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7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8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9">SUM(EM523:FB523)</f>
        <v>0</v>
      </c>
      <c r="FD523" s="32">
        <f t="shared" ref="FD523:FD586" si="80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37"/>
      <c r="I524" s="8"/>
      <c r="J524" s="8"/>
      <c r="K524" s="8"/>
      <c r="L524" s="8"/>
      <c r="M524" s="8" t="s">
        <v>2025</v>
      </c>
      <c r="N524" s="8" t="s">
        <v>1986</v>
      </c>
      <c r="O524" s="8">
        <v>2408</v>
      </c>
      <c r="P524" s="8" t="s">
        <v>2051</v>
      </c>
      <c r="Q524" s="1" t="s">
        <v>713</v>
      </c>
      <c r="R524" s="1">
        <v>10.92</v>
      </c>
      <c r="S524" s="8">
        <v>4.83</v>
      </c>
      <c r="T524" s="10" t="s">
        <v>1705</v>
      </c>
      <c r="U524" s="10" t="s">
        <v>1706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3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4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5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1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6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7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8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9"/>
        <v>0</v>
      </c>
      <c r="FD524" s="32">
        <f t="shared" si="80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37"/>
      <c r="I525" s="8"/>
      <c r="J525" s="8"/>
      <c r="K525" s="8"/>
      <c r="L525" s="8"/>
      <c r="M525" s="8" t="s">
        <v>2025</v>
      </c>
      <c r="N525" s="8" t="s">
        <v>1986</v>
      </c>
      <c r="O525" s="8">
        <v>2408</v>
      </c>
      <c r="P525" s="8" t="s">
        <v>2051</v>
      </c>
      <c r="Q525" s="1" t="s">
        <v>714</v>
      </c>
      <c r="R525" s="1">
        <v>1</v>
      </c>
      <c r="S525" s="8">
        <v>0.8</v>
      </c>
      <c r="T525" s="10" t="s">
        <v>1706</v>
      </c>
      <c r="U525" s="10" t="s">
        <v>1707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3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4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5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1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6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7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8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9"/>
        <v>0</v>
      </c>
      <c r="FD525" s="32">
        <f t="shared" si="80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37"/>
      <c r="I526" s="8"/>
      <c r="J526" s="8"/>
      <c r="K526" s="8"/>
      <c r="L526" s="8"/>
      <c r="M526" s="8" t="s">
        <v>2025</v>
      </c>
      <c r="N526" s="8" t="s">
        <v>1986</v>
      </c>
      <c r="O526" s="8">
        <v>2408</v>
      </c>
      <c r="P526" s="8" t="s">
        <v>2051</v>
      </c>
      <c r="Q526" s="1" t="s">
        <v>715</v>
      </c>
      <c r="R526" s="1">
        <v>17.22</v>
      </c>
      <c r="S526" s="8">
        <v>6.98</v>
      </c>
      <c r="T526" s="10" t="s">
        <v>1707</v>
      </c>
      <c r="U526" s="10" t="s">
        <v>1708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3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4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5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1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6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7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8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9"/>
        <v>0</v>
      </c>
      <c r="FD526" s="32">
        <f t="shared" si="80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37"/>
      <c r="I527" s="8"/>
      <c r="J527" s="8"/>
      <c r="K527" s="8"/>
      <c r="L527" s="8"/>
      <c r="M527" s="8" t="s">
        <v>2025</v>
      </c>
      <c r="N527" s="8" t="s">
        <v>1985</v>
      </c>
      <c r="O527" s="8">
        <v>2409</v>
      </c>
      <c r="P527" s="8" t="s">
        <v>2051</v>
      </c>
      <c r="Q527" s="1" t="s">
        <v>716</v>
      </c>
      <c r="R527" s="1">
        <v>1</v>
      </c>
      <c r="S527" s="8">
        <v>0.5</v>
      </c>
      <c r="T527" s="10" t="s">
        <v>1708</v>
      </c>
      <c r="U527" s="10" t="s">
        <v>1709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3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4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5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1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6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7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8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9"/>
        <v>0</v>
      </c>
      <c r="FD527" s="32">
        <f t="shared" si="80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37"/>
      <c r="I528" s="8"/>
      <c r="J528" s="8"/>
      <c r="K528" s="8"/>
      <c r="L528" s="8"/>
      <c r="M528" s="8" t="s">
        <v>2025</v>
      </c>
      <c r="N528" s="8" t="s">
        <v>1986</v>
      </c>
      <c r="O528" s="8">
        <v>2408</v>
      </c>
      <c r="P528" s="8" t="s">
        <v>2051</v>
      </c>
      <c r="Q528" s="1" t="s">
        <v>717</v>
      </c>
      <c r="R528" s="1">
        <v>1</v>
      </c>
      <c r="S528" s="8">
        <v>0.33</v>
      </c>
      <c r="T528" s="10" t="s">
        <v>1709</v>
      </c>
      <c r="U528" s="10" t="s">
        <v>1710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3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4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5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1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6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7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8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9"/>
        <v>0</v>
      </c>
      <c r="FD528" s="32">
        <f t="shared" si="80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37"/>
      <c r="I529" s="8"/>
      <c r="J529" s="8"/>
      <c r="K529" s="8"/>
      <c r="L529" s="8"/>
      <c r="M529" s="8" t="s">
        <v>2025</v>
      </c>
      <c r="N529" s="8" t="s">
        <v>1986</v>
      </c>
      <c r="O529" s="8">
        <v>2408</v>
      </c>
      <c r="P529" s="8" t="s">
        <v>2051</v>
      </c>
      <c r="Q529" s="1" t="s">
        <v>718</v>
      </c>
      <c r="R529" s="1">
        <v>1</v>
      </c>
      <c r="S529" s="8" t="s">
        <v>1939</v>
      </c>
      <c r="T529" s="10" t="s">
        <v>1710</v>
      </c>
      <c r="U529" s="10" t="s">
        <v>1711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3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4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5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1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6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7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8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9"/>
        <v>0</v>
      </c>
      <c r="FD529" s="32">
        <f t="shared" si="80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37"/>
      <c r="I530" s="8"/>
      <c r="J530" s="8"/>
      <c r="K530" s="8"/>
      <c r="L530" s="8"/>
      <c r="M530" s="8" t="s">
        <v>2025</v>
      </c>
      <c r="N530" s="8" t="s">
        <v>1986</v>
      </c>
      <c r="O530" s="8">
        <v>2408</v>
      </c>
      <c r="P530" s="8" t="s">
        <v>2051</v>
      </c>
      <c r="Q530" s="1" t="s">
        <v>719</v>
      </c>
      <c r="R530" s="1">
        <v>3</v>
      </c>
      <c r="S530" s="8">
        <v>1</v>
      </c>
      <c r="T530" s="10" t="s">
        <v>1711</v>
      </c>
      <c r="U530" s="10" t="s">
        <v>1712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3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4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5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1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6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7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8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9"/>
        <v>0</v>
      </c>
      <c r="FD530" s="32">
        <f t="shared" si="80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37"/>
      <c r="I531" s="8"/>
      <c r="J531" s="8"/>
      <c r="K531" s="8"/>
      <c r="L531" s="8"/>
      <c r="M531" s="8" t="s">
        <v>2025</v>
      </c>
      <c r="N531" s="8" t="s">
        <v>1985</v>
      </c>
      <c r="O531" s="8">
        <v>2409</v>
      </c>
      <c r="P531" s="8" t="s">
        <v>2051</v>
      </c>
      <c r="Q531" s="1" t="s">
        <v>721</v>
      </c>
      <c r="R531" s="1">
        <v>1</v>
      </c>
      <c r="S531" s="8">
        <v>0.25</v>
      </c>
      <c r="T531" s="10" t="s">
        <v>1712</v>
      </c>
      <c r="U531" s="10" t="s">
        <v>1713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3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4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5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1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6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7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8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9"/>
        <v>0</v>
      </c>
      <c r="FD531" s="32">
        <f t="shared" si="80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37"/>
      <c r="I532" s="8"/>
      <c r="J532" s="8"/>
      <c r="K532" s="8"/>
      <c r="L532" s="8"/>
      <c r="M532" s="8" t="s">
        <v>2025</v>
      </c>
      <c r="N532" s="8" t="s">
        <v>1985</v>
      </c>
      <c r="O532" s="8">
        <v>2409</v>
      </c>
      <c r="P532" s="8" t="s">
        <v>2051</v>
      </c>
      <c r="Q532" s="1" t="s">
        <v>722</v>
      </c>
      <c r="R532" s="1">
        <v>40000</v>
      </c>
      <c r="S532" s="8">
        <v>10000</v>
      </c>
      <c r="T532" s="10" t="s">
        <v>1713</v>
      </c>
      <c r="U532" s="10" t="s">
        <v>1714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3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4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5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1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6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7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8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9"/>
        <v>0</v>
      </c>
      <c r="FD532" s="32">
        <f t="shared" si="80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37"/>
      <c r="I533" s="8"/>
      <c r="J533" s="8"/>
      <c r="K533" s="8"/>
      <c r="L533" s="8"/>
      <c r="M533" s="8" t="s">
        <v>2025</v>
      </c>
      <c r="N533" s="8" t="s">
        <v>1985</v>
      </c>
      <c r="O533" s="8">
        <v>2409</v>
      </c>
      <c r="P533" s="8" t="s">
        <v>2051</v>
      </c>
      <c r="Q533" s="1" t="s">
        <v>724</v>
      </c>
      <c r="R533" s="1">
        <v>4</v>
      </c>
      <c r="S533" s="8">
        <v>1</v>
      </c>
      <c r="T533" s="10" t="s">
        <v>1714</v>
      </c>
      <c r="U533" s="10" t="s">
        <v>1715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3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4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5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1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6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7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8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9"/>
        <v>0</v>
      </c>
      <c r="FD533" s="32">
        <f t="shared" si="80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37"/>
      <c r="I534" s="8"/>
      <c r="J534" s="8"/>
      <c r="K534" s="8"/>
      <c r="L534" s="8"/>
      <c r="M534" s="8" t="s">
        <v>2025</v>
      </c>
      <c r="N534" s="8" t="s">
        <v>1985</v>
      </c>
      <c r="O534" s="8">
        <v>2409</v>
      </c>
      <c r="P534" s="8" t="s">
        <v>2051</v>
      </c>
      <c r="Q534" s="1" t="s">
        <v>725</v>
      </c>
      <c r="R534" s="1">
        <v>2</v>
      </c>
      <c r="S534" s="8">
        <v>1</v>
      </c>
      <c r="T534" s="10" t="s">
        <v>1715</v>
      </c>
      <c r="U534" s="10" t="s">
        <v>1716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3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4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5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1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6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7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8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9"/>
        <v>0</v>
      </c>
      <c r="FD534" s="32">
        <f t="shared" si="80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37"/>
      <c r="I535" s="8"/>
      <c r="J535" s="8"/>
      <c r="K535" s="8"/>
      <c r="L535" s="8"/>
      <c r="M535" s="8" t="s">
        <v>2025</v>
      </c>
      <c r="N535" s="8" t="s">
        <v>1985</v>
      </c>
      <c r="O535" s="8">
        <v>2409</v>
      </c>
      <c r="P535" s="8" t="s">
        <v>2051</v>
      </c>
      <c r="Q535" s="1" t="s">
        <v>727</v>
      </c>
      <c r="R535" s="1">
        <v>140000</v>
      </c>
      <c r="S535" s="8">
        <v>42500</v>
      </c>
      <c r="T535" s="10" t="s">
        <v>1716</v>
      </c>
      <c r="U535" s="10" t="s">
        <v>1717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3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4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5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1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6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7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8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9"/>
        <v>0</v>
      </c>
      <c r="FD535" s="32">
        <f t="shared" si="80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37"/>
      <c r="I536" s="8"/>
      <c r="J536" s="8"/>
      <c r="K536" s="8"/>
      <c r="L536" s="8"/>
      <c r="M536" s="8" t="s">
        <v>2025</v>
      </c>
      <c r="N536" s="8" t="s">
        <v>1985</v>
      </c>
      <c r="O536" s="8">
        <v>2409</v>
      </c>
      <c r="P536" s="8" t="s">
        <v>2051</v>
      </c>
      <c r="Q536" s="1" t="s">
        <v>728</v>
      </c>
      <c r="R536" s="1">
        <v>2300</v>
      </c>
      <c r="S536" s="8">
        <v>650</v>
      </c>
      <c r="T536" s="10" t="s">
        <v>1717</v>
      </c>
      <c r="U536" s="10" t="s">
        <v>1718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3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4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5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1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6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7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8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9"/>
        <v>0</v>
      </c>
      <c r="FD536" s="32">
        <f t="shared" si="80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37"/>
      <c r="I537" s="8"/>
      <c r="J537" s="8"/>
      <c r="K537" s="8"/>
      <c r="L537" s="8"/>
      <c r="M537" s="8" t="s">
        <v>2025</v>
      </c>
      <c r="N537" s="8" t="s">
        <v>1985</v>
      </c>
      <c r="O537" s="8">
        <v>2409</v>
      </c>
      <c r="P537" s="8" t="s">
        <v>2051</v>
      </c>
      <c r="Q537" s="1" t="s">
        <v>729</v>
      </c>
      <c r="R537" s="1">
        <v>1</v>
      </c>
      <c r="S537" s="8">
        <v>1</v>
      </c>
      <c r="T537" s="10" t="s">
        <v>1718</v>
      </c>
      <c r="U537" s="10" t="s">
        <v>1719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3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4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5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1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6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7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8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9"/>
        <v>0</v>
      </c>
      <c r="FD537" s="32">
        <f t="shared" si="80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37"/>
      <c r="I538" s="8"/>
      <c r="J538" s="8"/>
      <c r="K538" s="8"/>
      <c r="L538" s="8"/>
      <c r="M538" s="8" t="s">
        <v>2025</v>
      </c>
      <c r="N538" s="8" t="s">
        <v>1985</v>
      </c>
      <c r="O538" s="8">
        <v>2409</v>
      </c>
      <c r="P538" s="8" t="s">
        <v>2051</v>
      </c>
      <c r="Q538" s="1" t="s">
        <v>722</v>
      </c>
      <c r="R538" s="1">
        <v>40000</v>
      </c>
      <c r="S538" s="8">
        <v>10000</v>
      </c>
      <c r="T538" s="10" t="s">
        <v>1719</v>
      </c>
      <c r="U538" s="10" t="s">
        <v>1720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3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4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5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1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6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7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8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9"/>
        <v>0</v>
      </c>
      <c r="FD538" s="32">
        <f t="shared" si="80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37"/>
      <c r="I539" s="8"/>
      <c r="J539" s="8"/>
      <c r="K539" s="8"/>
      <c r="L539" s="8"/>
      <c r="M539" s="8" t="s">
        <v>2025</v>
      </c>
      <c r="N539" s="8" t="s">
        <v>1985</v>
      </c>
      <c r="O539" s="8">
        <v>2409</v>
      </c>
      <c r="P539" s="8" t="s">
        <v>2051</v>
      </c>
      <c r="Q539" s="1" t="s">
        <v>731</v>
      </c>
      <c r="R539" s="1">
        <v>1</v>
      </c>
      <c r="S539" s="8">
        <v>1</v>
      </c>
      <c r="T539" s="10" t="s">
        <v>1720</v>
      </c>
      <c r="U539" s="10" t="s">
        <v>1721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3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4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5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1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6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7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8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9"/>
        <v>0</v>
      </c>
      <c r="FD539" s="32">
        <f t="shared" si="80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37"/>
      <c r="I540" s="8"/>
      <c r="J540" s="8"/>
      <c r="K540" s="8"/>
      <c r="L540" s="8"/>
      <c r="M540" s="8" t="s">
        <v>2025</v>
      </c>
      <c r="N540" s="8" t="s">
        <v>1985</v>
      </c>
      <c r="O540" s="8">
        <v>2409</v>
      </c>
      <c r="P540" s="8" t="s">
        <v>2051</v>
      </c>
      <c r="Q540" s="1" t="s">
        <v>732</v>
      </c>
      <c r="R540" s="1">
        <v>1</v>
      </c>
      <c r="S540" s="8">
        <v>1</v>
      </c>
      <c r="T540" s="10" t="s">
        <v>1721</v>
      </c>
      <c r="U540" s="10" t="s">
        <v>1722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4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5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1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6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7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8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9"/>
        <v>0</v>
      </c>
      <c r="FD540" s="32">
        <f t="shared" si="80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37"/>
      <c r="I541" s="8"/>
      <c r="J541" s="8"/>
      <c r="K541" s="8"/>
      <c r="L541" s="8"/>
      <c r="M541" s="8" t="s">
        <v>2025</v>
      </c>
      <c r="N541" s="8" t="s">
        <v>1985</v>
      </c>
      <c r="O541" s="8">
        <v>2409</v>
      </c>
      <c r="P541" s="8" t="s">
        <v>2051</v>
      </c>
      <c r="Q541" s="1" t="s">
        <v>733</v>
      </c>
      <c r="R541" s="1">
        <v>2</v>
      </c>
      <c r="S541" s="8">
        <v>1</v>
      </c>
      <c r="T541" s="10" t="s">
        <v>1722</v>
      </c>
      <c r="U541" s="10" t="s">
        <v>1723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3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4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5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1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6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7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8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9"/>
        <v>0</v>
      </c>
      <c r="FD541" s="32">
        <f t="shared" si="80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37"/>
      <c r="I542" s="8"/>
      <c r="J542" s="8"/>
      <c r="K542" s="8"/>
      <c r="L542" s="8"/>
      <c r="M542" s="8" t="s">
        <v>2025</v>
      </c>
      <c r="N542" s="8" t="s">
        <v>1985</v>
      </c>
      <c r="O542" s="8">
        <v>2409</v>
      </c>
      <c r="P542" s="8" t="s">
        <v>2051</v>
      </c>
      <c r="Q542" s="1" t="s">
        <v>735</v>
      </c>
      <c r="R542" s="1">
        <v>1</v>
      </c>
      <c r="S542" s="8" t="s">
        <v>1939</v>
      </c>
      <c r="T542" s="10" t="s">
        <v>1723</v>
      </c>
      <c r="U542" s="10" t="s">
        <v>1724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3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4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5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1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6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7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8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9"/>
        <v>0</v>
      </c>
      <c r="FD542" s="32">
        <f t="shared" si="80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37"/>
      <c r="I543" s="8"/>
      <c r="J543" s="8"/>
      <c r="K543" s="8"/>
      <c r="L543" s="8"/>
      <c r="M543" s="8" t="s">
        <v>2025</v>
      </c>
      <c r="N543" s="8" t="s">
        <v>1985</v>
      </c>
      <c r="O543" s="8">
        <v>2409</v>
      </c>
      <c r="P543" s="8" t="s">
        <v>2051</v>
      </c>
      <c r="Q543" s="1" t="s">
        <v>736</v>
      </c>
      <c r="R543" s="1">
        <v>100</v>
      </c>
      <c r="S543" s="8">
        <v>35</v>
      </c>
      <c r="T543" s="10" t="s">
        <v>1724</v>
      </c>
      <c r="U543" s="10" t="s">
        <v>1725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3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4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5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1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6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7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8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9"/>
        <v>0</v>
      </c>
      <c r="FD543" s="32">
        <f t="shared" si="80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37"/>
      <c r="I544" s="8"/>
      <c r="J544" s="8"/>
      <c r="K544" s="8"/>
      <c r="L544" s="8"/>
      <c r="M544" s="8" t="s">
        <v>2025</v>
      </c>
      <c r="N544" s="8" t="s">
        <v>1985</v>
      </c>
      <c r="O544" s="8">
        <v>2409</v>
      </c>
      <c r="P544" s="8" t="s">
        <v>2051</v>
      </c>
      <c r="Q544" s="1" t="s">
        <v>737</v>
      </c>
      <c r="R544" s="1">
        <v>1</v>
      </c>
      <c r="S544" s="8" t="s">
        <v>1939</v>
      </c>
      <c r="T544" s="10" t="s">
        <v>1725</v>
      </c>
      <c r="U544" s="10" t="s">
        <v>1726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3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4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5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1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6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7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8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9"/>
        <v>0</v>
      </c>
      <c r="FD544" s="32">
        <f t="shared" si="80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37"/>
      <c r="I545" s="8"/>
      <c r="J545" s="8"/>
      <c r="K545" s="8"/>
      <c r="L545" s="8"/>
      <c r="M545" s="8" t="s">
        <v>2025</v>
      </c>
      <c r="N545" s="8" t="s">
        <v>1985</v>
      </c>
      <c r="O545" s="8">
        <v>2409</v>
      </c>
      <c r="P545" s="8" t="s">
        <v>2051</v>
      </c>
      <c r="Q545" s="1" t="s">
        <v>738</v>
      </c>
      <c r="R545" s="1">
        <v>15</v>
      </c>
      <c r="S545" s="8">
        <v>4.75</v>
      </c>
      <c r="T545" s="10" t="s">
        <v>1726</v>
      </c>
      <c r="U545" s="10" t="s">
        <v>1727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3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4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5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1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6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7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8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9"/>
        <v>0</v>
      </c>
      <c r="FD545" s="32">
        <f t="shared" si="80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37"/>
      <c r="I546" s="8"/>
      <c r="J546" s="8"/>
      <c r="K546" s="8"/>
      <c r="L546" s="8"/>
      <c r="M546" s="8" t="s">
        <v>2025</v>
      </c>
      <c r="N546" s="8" t="s">
        <v>1986</v>
      </c>
      <c r="O546" s="8">
        <v>2408</v>
      </c>
      <c r="P546" s="8" t="s">
        <v>2051</v>
      </c>
      <c r="Q546" s="1" t="s">
        <v>739</v>
      </c>
      <c r="R546" s="1">
        <v>140</v>
      </c>
      <c r="S546" s="8">
        <v>0.42</v>
      </c>
      <c r="T546" s="10" t="s">
        <v>1727</v>
      </c>
      <c r="U546" s="10" t="s">
        <v>1728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3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4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5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1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6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7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8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9"/>
        <v>0</v>
      </c>
      <c r="FD546" s="32">
        <f t="shared" si="80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37"/>
      <c r="I547" s="8"/>
      <c r="J547" s="8"/>
      <c r="K547" s="8"/>
      <c r="L547" s="8"/>
      <c r="M547" s="8" t="s">
        <v>2025</v>
      </c>
      <c r="N547" s="8" t="s">
        <v>1986</v>
      </c>
      <c r="O547" s="8">
        <v>2408</v>
      </c>
      <c r="P547" s="8" t="s">
        <v>2051</v>
      </c>
      <c r="Q547" s="1" t="s">
        <v>740</v>
      </c>
      <c r="R547" s="1">
        <v>5500</v>
      </c>
      <c r="S547" s="8">
        <v>3305</v>
      </c>
      <c r="T547" s="10" t="s">
        <v>1728</v>
      </c>
      <c r="U547" s="10" t="s">
        <v>1729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3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4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5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1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6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7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8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9"/>
        <v>0</v>
      </c>
      <c r="FD547" s="32">
        <f t="shared" si="80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37"/>
      <c r="I548" s="8"/>
      <c r="J548" s="8"/>
      <c r="K548" s="8"/>
      <c r="L548" s="8"/>
      <c r="M548" s="8" t="s">
        <v>2025</v>
      </c>
      <c r="N548" s="8" t="s">
        <v>1986</v>
      </c>
      <c r="O548" s="8">
        <v>2408</v>
      </c>
      <c r="P548" s="8" t="s">
        <v>2051</v>
      </c>
      <c r="Q548" s="1" t="s">
        <v>741</v>
      </c>
      <c r="R548" s="1">
        <v>996</v>
      </c>
      <c r="S548" s="8">
        <v>595.77</v>
      </c>
      <c r="T548" s="10" t="s">
        <v>1729</v>
      </c>
      <c r="U548" s="10" t="s">
        <v>1730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3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4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5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1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6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7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8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9"/>
        <v>0</v>
      </c>
      <c r="FD548" s="32">
        <f t="shared" si="80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37"/>
      <c r="I549" s="8"/>
      <c r="J549" s="8"/>
      <c r="K549" s="8"/>
      <c r="L549" s="8"/>
      <c r="M549" s="8" t="s">
        <v>2025</v>
      </c>
      <c r="N549" s="8" t="s">
        <v>1986</v>
      </c>
      <c r="O549" s="8">
        <v>2408</v>
      </c>
      <c r="P549" s="8" t="s">
        <v>2051</v>
      </c>
      <c r="Q549" s="1" t="s">
        <v>743</v>
      </c>
      <c r="R549" s="1">
        <v>1</v>
      </c>
      <c r="S549" s="8">
        <v>0.4</v>
      </c>
      <c r="T549" s="10" t="s">
        <v>1730</v>
      </c>
      <c r="U549" s="10" t="s">
        <v>1731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3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4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5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1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6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7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8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9"/>
        <v>0</v>
      </c>
      <c r="FD549" s="32">
        <f t="shared" si="80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37"/>
      <c r="I550" s="8"/>
      <c r="J550" s="8"/>
      <c r="K550" s="8"/>
      <c r="L550" s="8"/>
      <c r="M550" s="8" t="s">
        <v>2025</v>
      </c>
      <c r="N550" s="8" t="s">
        <v>1985</v>
      </c>
      <c r="O550" s="8">
        <v>2409</v>
      </c>
      <c r="P550" s="8" t="s">
        <v>2051</v>
      </c>
      <c r="Q550" s="1" t="s">
        <v>744</v>
      </c>
      <c r="R550" s="1">
        <v>24</v>
      </c>
      <c r="S550" s="8">
        <v>6</v>
      </c>
      <c r="T550" s="10" t="s">
        <v>1731</v>
      </c>
      <c r="U550" s="10" t="s">
        <v>1732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3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4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5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1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6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7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8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9"/>
        <v>0</v>
      </c>
      <c r="FD550" s="32">
        <f t="shared" si="80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37"/>
      <c r="I551" s="8"/>
      <c r="J551" s="8"/>
      <c r="K551" s="8"/>
      <c r="L551" s="8"/>
      <c r="M551" s="8" t="s">
        <v>2025</v>
      </c>
      <c r="N551" s="8" t="s">
        <v>1985</v>
      </c>
      <c r="O551" s="8">
        <v>2409</v>
      </c>
      <c r="P551" s="8" t="s">
        <v>2051</v>
      </c>
      <c r="Q551" s="1" t="s">
        <v>745</v>
      </c>
      <c r="R551" s="1">
        <v>3000</v>
      </c>
      <c r="S551" s="8">
        <v>866</v>
      </c>
      <c r="T551" s="10" t="s">
        <v>1732</v>
      </c>
      <c r="U551" s="10" t="s">
        <v>1733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3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4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5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1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6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7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8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9"/>
        <v>0</v>
      </c>
      <c r="FD551" s="32">
        <f t="shared" si="80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37"/>
      <c r="I552" s="8"/>
      <c r="J552" s="8"/>
      <c r="K552" s="8"/>
      <c r="L552" s="8"/>
      <c r="M552" s="8" t="s">
        <v>2025</v>
      </c>
      <c r="N552" s="8" t="s">
        <v>1985</v>
      </c>
      <c r="O552" s="8">
        <v>2409</v>
      </c>
      <c r="P552" s="8" t="s">
        <v>2051</v>
      </c>
      <c r="Q552" s="1" t="s">
        <v>1130</v>
      </c>
      <c r="R552" s="1">
        <v>1</v>
      </c>
      <c r="S552" s="8">
        <v>1</v>
      </c>
      <c r="T552" s="10" t="s">
        <v>1733</v>
      </c>
      <c r="U552" s="10" t="s">
        <v>1734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3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4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5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1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6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7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8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9"/>
        <v>0</v>
      </c>
      <c r="FD552" s="32">
        <f t="shared" si="80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37"/>
      <c r="I553" s="8"/>
      <c r="J553" s="8"/>
      <c r="K553" s="8"/>
      <c r="L553" s="8"/>
      <c r="M553" s="8" t="s">
        <v>2025</v>
      </c>
      <c r="N553" s="8" t="s">
        <v>1985</v>
      </c>
      <c r="O553" s="8">
        <v>2409</v>
      </c>
      <c r="P553" s="8" t="s">
        <v>2051</v>
      </c>
      <c r="Q553" s="1" t="s">
        <v>746</v>
      </c>
      <c r="R553" s="1">
        <v>40</v>
      </c>
      <c r="S553" s="8">
        <v>10</v>
      </c>
      <c r="T553" s="10" t="s">
        <v>1734</v>
      </c>
      <c r="U553" s="10" t="s">
        <v>1735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3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4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5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1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6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7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8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9"/>
        <v>0</v>
      </c>
      <c r="FD553" s="32">
        <f t="shared" si="80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37"/>
      <c r="I554" s="8"/>
      <c r="J554" s="8"/>
      <c r="K554" s="8"/>
      <c r="L554" s="8"/>
      <c r="M554" s="8" t="s">
        <v>2025</v>
      </c>
      <c r="N554" s="8" t="s">
        <v>1985</v>
      </c>
      <c r="O554" s="8">
        <v>2409</v>
      </c>
      <c r="P554" s="8" t="s">
        <v>2051</v>
      </c>
      <c r="Q554" s="1" t="s">
        <v>747</v>
      </c>
      <c r="R554" s="1">
        <v>1</v>
      </c>
      <c r="S554" s="8" t="s">
        <v>1939</v>
      </c>
      <c r="T554" s="10" t="s">
        <v>1735</v>
      </c>
      <c r="U554" s="10" t="s">
        <v>1736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3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4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5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1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6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7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8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9"/>
        <v>0</v>
      </c>
      <c r="FD554" s="32">
        <f t="shared" si="80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37"/>
      <c r="I555" s="8"/>
      <c r="J555" s="8"/>
      <c r="K555" s="8"/>
      <c r="L555" s="8"/>
      <c r="M555" s="8" t="s">
        <v>2025</v>
      </c>
      <c r="N555" s="8" t="s">
        <v>1985</v>
      </c>
      <c r="O555" s="8">
        <v>2409</v>
      </c>
      <c r="P555" s="8" t="s">
        <v>2051</v>
      </c>
      <c r="Q555" s="1" t="s">
        <v>748</v>
      </c>
      <c r="R555" s="1">
        <v>12</v>
      </c>
      <c r="S555" s="8">
        <v>3</v>
      </c>
      <c r="T555" s="10" t="s">
        <v>1736</v>
      </c>
      <c r="U555" s="10" t="s">
        <v>1737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3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4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5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1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6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7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8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9"/>
        <v>0</v>
      </c>
      <c r="FD555" s="32">
        <f t="shared" si="80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37"/>
      <c r="I556" s="8"/>
      <c r="J556" s="8"/>
      <c r="K556" s="8"/>
      <c r="L556" s="8"/>
      <c r="M556" s="8" t="s">
        <v>2025</v>
      </c>
      <c r="N556" s="8" t="s">
        <v>1985</v>
      </c>
      <c r="O556" s="8">
        <v>2409</v>
      </c>
      <c r="P556" s="8" t="s">
        <v>2051</v>
      </c>
      <c r="Q556" s="1" t="s">
        <v>749</v>
      </c>
      <c r="R556" s="1">
        <v>4</v>
      </c>
      <c r="S556" s="8">
        <v>1</v>
      </c>
      <c r="T556" s="10" t="s">
        <v>1737</v>
      </c>
      <c r="U556" s="10" t="s">
        <v>1738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3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4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5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1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6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7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8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9"/>
        <v>0</v>
      </c>
      <c r="FD556" s="32">
        <f t="shared" si="80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37"/>
      <c r="I557" s="8"/>
      <c r="J557" s="8"/>
      <c r="K557" s="8"/>
      <c r="L557" s="8"/>
      <c r="M557" s="8" t="s">
        <v>2025</v>
      </c>
      <c r="N557" s="8" t="s">
        <v>1985</v>
      </c>
      <c r="O557" s="8">
        <v>2409</v>
      </c>
      <c r="P557" s="8" t="s">
        <v>2051</v>
      </c>
      <c r="Q557" s="1" t="s">
        <v>750</v>
      </c>
      <c r="R557" s="1">
        <v>1</v>
      </c>
      <c r="S557" s="8">
        <v>1</v>
      </c>
      <c r="T557" s="10" t="s">
        <v>1738</v>
      </c>
      <c r="U557" s="10" t="s">
        <v>1739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3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4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5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1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6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7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8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9"/>
        <v>0</v>
      </c>
      <c r="FD557" s="32">
        <f t="shared" si="80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37"/>
      <c r="I558" s="8"/>
      <c r="J558" s="8"/>
      <c r="K558" s="8"/>
      <c r="L558" s="8"/>
      <c r="M558" s="8" t="s">
        <v>2025</v>
      </c>
      <c r="N558" s="8" t="s">
        <v>1985</v>
      </c>
      <c r="O558" s="8">
        <v>2409</v>
      </c>
      <c r="P558" s="8" t="s">
        <v>2051</v>
      </c>
      <c r="Q558" s="1" t="s">
        <v>751</v>
      </c>
      <c r="R558" s="1">
        <v>12</v>
      </c>
      <c r="S558" s="8">
        <v>3</v>
      </c>
      <c r="T558" s="10" t="s">
        <v>1739</v>
      </c>
      <c r="U558" s="10" t="s">
        <v>1740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3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4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5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1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6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7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8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9"/>
        <v>0</v>
      </c>
      <c r="FD558" s="32">
        <f t="shared" si="80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37"/>
      <c r="I559" s="8"/>
      <c r="J559" s="8"/>
      <c r="K559" s="8"/>
      <c r="L559" s="8"/>
      <c r="M559" s="8" t="s">
        <v>2026</v>
      </c>
      <c r="N559" s="8" t="s">
        <v>1987</v>
      </c>
      <c r="O559" s="8">
        <v>2102</v>
      </c>
      <c r="P559" s="8" t="s">
        <v>2052</v>
      </c>
      <c r="Q559" s="1" t="s">
        <v>759</v>
      </c>
      <c r="R559" s="1">
        <v>1142</v>
      </c>
      <c r="S559" s="8">
        <v>422.54</v>
      </c>
      <c r="T559" s="10" t="s">
        <v>1740</v>
      </c>
      <c r="U559" s="10" t="s">
        <v>1741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3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4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5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1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6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7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8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9"/>
        <v>0</v>
      </c>
      <c r="FD559" s="32">
        <f t="shared" si="80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37"/>
      <c r="I560" s="8"/>
      <c r="J560" s="8"/>
      <c r="K560" s="8"/>
      <c r="L560" s="8"/>
      <c r="M560" s="8" t="s">
        <v>2026</v>
      </c>
      <c r="N560" s="8" t="s">
        <v>1987</v>
      </c>
      <c r="O560" s="8">
        <v>2102</v>
      </c>
      <c r="P560" s="8" t="s">
        <v>2052</v>
      </c>
      <c r="Q560" s="1" t="s">
        <v>755</v>
      </c>
      <c r="R560" s="1">
        <v>1428</v>
      </c>
      <c r="S560" s="8">
        <v>528.36</v>
      </c>
      <c r="T560" s="10" t="s">
        <v>1741</v>
      </c>
      <c r="U560" s="10" t="s">
        <v>1742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3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4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5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1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6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7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8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9"/>
        <v>0</v>
      </c>
      <c r="FD560" s="32">
        <f t="shared" si="80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37"/>
      <c r="I561" s="8"/>
      <c r="J561" s="8"/>
      <c r="K561" s="8"/>
      <c r="L561" s="8"/>
      <c r="M561" s="8" t="s">
        <v>2026</v>
      </c>
      <c r="N561" s="8" t="s">
        <v>1987</v>
      </c>
      <c r="O561" s="8">
        <v>2102</v>
      </c>
      <c r="P561" s="8" t="s">
        <v>2052</v>
      </c>
      <c r="Q561" s="1" t="s">
        <v>756</v>
      </c>
      <c r="R561" s="1">
        <v>3</v>
      </c>
      <c r="S561" s="8">
        <v>1</v>
      </c>
      <c r="T561" s="10" t="s">
        <v>1742</v>
      </c>
      <c r="U561" s="10" t="s">
        <v>1743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3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4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5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1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6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7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8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9"/>
        <v>0</v>
      </c>
      <c r="FD561" s="32">
        <f t="shared" si="80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37"/>
      <c r="I562" s="8"/>
      <c r="J562" s="8"/>
      <c r="K562" s="8"/>
      <c r="L562" s="8"/>
      <c r="M562" s="8" t="s">
        <v>2026</v>
      </c>
      <c r="N562" s="8" t="s">
        <v>1987</v>
      </c>
      <c r="O562" s="8">
        <v>2102</v>
      </c>
      <c r="P562" s="8" t="s">
        <v>2052</v>
      </c>
      <c r="Q562" s="1" t="s">
        <v>757</v>
      </c>
      <c r="R562" s="1">
        <v>4</v>
      </c>
      <c r="S562" s="8">
        <v>1</v>
      </c>
      <c r="T562" s="10" t="s">
        <v>1743</v>
      </c>
      <c r="U562" s="10" t="s">
        <v>1744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3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4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5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1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6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7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8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9"/>
        <v>0</v>
      </c>
      <c r="FD562" s="32">
        <f t="shared" si="80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37"/>
      <c r="I563" s="8"/>
      <c r="J563" s="8"/>
      <c r="K563" s="8"/>
      <c r="L563" s="8"/>
      <c r="M563" s="8" t="s">
        <v>2026</v>
      </c>
      <c r="N563" s="8" t="s">
        <v>1987</v>
      </c>
      <c r="O563" s="8">
        <v>2102</v>
      </c>
      <c r="P563" s="8" t="s">
        <v>2052</v>
      </c>
      <c r="Q563" s="1" t="s">
        <v>758</v>
      </c>
      <c r="R563" s="1">
        <v>4</v>
      </c>
      <c r="S563" s="8">
        <v>1.48</v>
      </c>
      <c r="T563" s="10" t="s">
        <v>1744</v>
      </c>
      <c r="U563" s="10" t="s">
        <v>1745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3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4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5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1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6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7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8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9"/>
        <v>0</v>
      </c>
      <c r="FD563" s="32">
        <f t="shared" si="80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37"/>
      <c r="I564" s="8"/>
      <c r="J564" s="8"/>
      <c r="K564" s="8"/>
      <c r="L564" s="8"/>
      <c r="M564" s="8" t="s">
        <v>2016</v>
      </c>
      <c r="N564" s="8" t="s">
        <v>1988</v>
      </c>
      <c r="O564" s="8">
        <v>3204</v>
      </c>
      <c r="P564" s="8" t="s">
        <v>2040</v>
      </c>
      <c r="Q564" s="1" t="s">
        <v>7</v>
      </c>
      <c r="R564" s="1">
        <v>1</v>
      </c>
      <c r="S564" s="8">
        <v>0.7</v>
      </c>
      <c r="T564" s="10" t="s">
        <v>1745</v>
      </c>
      <c r="U564" s="10" t="s">
        <v>1746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3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4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5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1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6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7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8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9"/>
        <v>0</v>
      </c>
      <c r="FD564" s="32">
        <f t="shared" si="80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37"/>
      <c r="I565" s="8"/>
      <c r="J565" s="8"/>
      <c r="K565" s="8"/>
      <c r="L565" s="8"/>
      <c r="M565" s="8" t="s">
        <v>2016</v>
      </c>
      <c r="N565" s="8" t="s">
        <v>1989</v>
      </c>
      <c r="O565" s="8">
        <v>3201</v>
      </c>
      <c r="P565" s="8" t="s">
        <v>2040</v>
      </c>
      <c r="Q565" s="1" t="s">
        <v>765</v>
      </c>
      <c r="R565" s="1">
        <v>1</v>
      </c>
      <c r="S565" s="8">
        <v>0</v>
      </c>
      <c r="T565" s="10" t="s">
        <v>1746</v>
      </c>
      <c r="U565" s="10" t="s">
        <v>1747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3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4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5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1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6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7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8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9"/>
        <v>0</v>
      </c>
      <c r="FD565" s="32">
        <f t="shared" si="80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37"/>
      <c r="I566" s="8"/>
      <c r="J566" s="8"/>
      <c r="K566" s="8"/>
      <c r="L566" s="8"/>
      <c r="M566" s="8" t="s">
        <v>2016</v>
      </c>
      <c r="N566" s="8" t="s">
        <v>1989</v>
      </c>
      <c r="O566" s="8">
        <v>3201</v>
      </c>
      <c r="P566" s="8" t="s">
        <v>2040</v>
      </c>
      <c r="Q566" s="1" t="s">
        <v>766</v>
      </c>
      <c r="R566" s="1">
        <v>1</v>
      </c>
      <c r="S566" s="8">
        <v>0.6</v>
      </c>
      <c r="T566" s="10" t="s">
        <v>1747</v>
      </c>
      <c r="U566" s="10" t="s">
        <v>1748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3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4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5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1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6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7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8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9"/>
        <v>0</v>
      </c>
      <c r="FD566" s="32">
        <f t="shared" si="80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37"/>
      <c r="I567" s="8"/>
      <c r="J567" s="8"/>
      <c r="K567" s="8"/>
      <c r="L567" s="8"/>
      <c r="M567" s="8" t="s">
        <v>2016</v>
      </c>
      <c r="N567" s="8" t="s">
        <v>1988</v>
      </c>
      <c r="O567" s="8">
        <v>3204</v>
      </c>
      <c r="P567" s="8" t="s">
        <v>2040</v>
      </c>
      <c r="Q567" s="1" t="s">
        <v>767</v>
      </c>
      <c r="R567" s="1">
        <v>1</v>
      </c>
      <c r="S567" s="8">
        <v>1</v>
      </c>
      <c r="T567" s="10" t="s">
        <v>1748</v>
      </c>
      <c r="U567" s="10" t="s">
        <v>1749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3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4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5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1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6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7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8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9"/>
        <v>0</v>
      </c>
      <c r="FD567" s="32">
        <f t="shared" si="80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1941</v>
      </c>
      <c r="H568" s="37"/>
      <c r="I568" s="8"/>
      <c r="J568" s="8"/>
      <c r="K568" s="8"/>
      <c r="L568" s="8"/>
      <c r="M568" s="8" t="s">
        <v>2016</v>
      </c>
      <c r="N568" s="8" t="s">
        <v>1990</v>
      </c>
      <c r="O568" s="8">
        <v>3208</v>
      </c>
      <c r="P568" s="8" t="s">
        <v>2040</v>
      </c>
      <c r="Q568" s="1" t="s">
        <v>771</v>
      </c>
      <c r="R568" s="1">
        <v>150</v>
      </c>
      <c r="S568" s="8">
        <v>55</v>
      </c>
      <c r="T568" s="10" t="s">
        <v>1749</v>
      </c>
      <c r="U568" s="10" t="s">
        <v>1750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3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4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5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1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6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7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8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9"/>
        <v>0</v>
      </c>
      <c r="FD568" s="32">
        <f t="shared" si="80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37"/>
      <c r="I569" s="8"/>
      <c r="J569" s="8"/>
      <c r="K569" s="8"/>
      <c r="L569" s="8"/>
      <c r="M569" s="8" t="s">
        <v>2016</v>
      </c>
      <c r="N569" s="8" t="s">
        <v>1988</v>
      </c>
      <c r="O569" s="8">
        <v>3204</v>
      </c>
      <c r="P569" s="8" t="s">
        <v>2040</v>
      </c>
      <c r="Q569" s="1" t="s">
        <v>772</v>
      </c>
      <c r="R569" s="1">
        <v>2</v>
      </c>
      <c r="S569" s="8">
        <v>1</v>
      </c>
      <c r="T569" s="10" t="s">
        <v>1750</v>
      </c>
      <c r="U569" s="10" t="s">
        <v>1751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3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4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5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1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6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7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8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9"/>
        <v>0</v>
      </c>
      <c r="FD569" s="32">
        <f t="shared" si="80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37"/>
      <c r="I570" s="8"/>
      <c r="J570" s="8"/>
      <c r="K570" s="8"/>
      <c r="L570" s="8"/>
      <c r="M570" s="8" t="s">
        <v>2016</v>
      </c>
      <c r="N570" s="8" t="s">
        <v>1990</v>
      </c>
      <c r="O570" s="8">
        <v>3208</v>
      </c>
      <c r="P570" s="8" t="s">
        <v>2040</v>
      </c>
      <c r="Q570" s="1" t="s">
        <v>778</v>
      </c>
      <c r="R570" s="1">
        <v>2</v>
      </c>
      <c r="S570" s="8" t="s">
        <v>1945</v>
      </c>
      <c r="T570" s="10" t="s">
        <v>1751</v>
      </c>
      <c r="U570" s="10" t="s">
        <v>1752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3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4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5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1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6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7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8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9"/>
        <v>0</v>
      </c>
      <c r="FD570" s="32">
        <f t="shared" si="80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37"/>
      <c r="I571" s="8"/>
      <c r="J571" s="8"/>
      <c r="K571" s="8"/>
      <c r="L571" s="8"/>
      <c r="M571" s="8" t="s">
        <v>2016</v>
      </c>
      <c r="N571" s="8" t="s">
        <v>1988</v>
      </c>
      <c r="O571" s="8">
        <v>3204</v>
      </c>
      <c r="P571" s="8" t="s">
        <v>2040</v>
      </c>
      <c r="Q571" s="1" t="s">
        <v>773</v>
      </c>
      <c r="R571" s="1">
        <v>12</v>
      </c>
      <c r="S571" s="8">
        <v>3</v>
      </c>
      <c r="T571" s="10" t="s">
        <v>1752</v>
      </c>
      <c r="U571" s="10" t="s">
        <v>1753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3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4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5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1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6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7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8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9"/>
        <v>0</v>
      </c>
      <c r="FD571" s="32">
        <f t="shared" si="80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37"/>
      <c r="I572" s="8"/>
      <c r="J572" s="8"/>
      <c r="K572" s="8"/>
      <c r="L572" s="8"/>
      <c r="M572" s="8" t="s">
        <v>2016</v>
      </c>
      <c r="N572" s="8" t="s">
        <v>1964</v>
      </c>
      <c r="O572" s="8">
        <v>3203</v>
      </c>
      <c r="P572" s="8" t="s">
        <v>2040</v>
      </c>
      <c r="Q572" s="1" t="s">
        <v>780</v>
      </c>
      <c r="R572" s="1">
        <v>2</v>
      </c>
      <c r="S572" s="8">
        <v>0.5</v>
      </c>
      <c r="T572" s="10" t="s">
        <v>1753</v>
      </c>
      <c r="U572" s="10" t="s">
        <v>1754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3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4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5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1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6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7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8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9"/>
        <v>0</v>
      </c>
      <c r="FD572" s="32">
        <f t="shared" si="80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37"/>
      <c r="I573" s="8"/>
      <c r="J573" s="8"/>
      <c r="K573" s="8"/>
      <c r="L573" s="8"/>
      <c r="M573" s="8" t="s">
        <v>2016</v>
      </c>
      <c r="N573" s="8" t="s">
        <v>1990</v>
      </c>
      <c r="O573" s="8">
        <v>3208</v>
      </c>
      <c r="P573" s="8" t="s">
        <v>2040</v>
      </c>
      <c r="Q573" s="1" t="s">
        <v>775</v>
      </c>
      <c r="R573" s="1">
        <v>460</v>
      </c>
      <c r="S573" s="8">
        <v>150</v>
      </c>
      <c r="T573" s="10" t="s">
        <v>1754</v>
      </c>
      <c r="U573" s="10" t="s">
        <v>1755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3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4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5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1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6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7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8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9"/>
        <v>0</v>
      </c>
      <c r="FD573" s="32">
        <f t="shared" si="80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37"/>
      <c r="I574" s="8"/>
      <c r="J574" s="8"/>
      <c r="K574" s="8"/>
      <c r="L574" s="8"/>
      <c r="M574" s="8" t="s">
        <v>2016</v>
      </c>
      <c r="N574" s="8" t="s">
        <v>1990</v>
      </c>
      <c r="O574" s="8">
        <v>3208</v>
      </c>
      <c r="P574" s="8" t="s">
        <v>2040</v>
      </c>
      <c r="Q574" s="1" t="s">
        <v>779</v>
      </c>
      <c r="R574" s="1">
        <v>49</v>
      </c>
      <c r="S574" s="8">
        <v>13</v>
      </c>
      <c r="T574" s="10" t="s">
        <v>1755</v>
      </c>
      <c r="U574" s="10" t="s">
        <v>1756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3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4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5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1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6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7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8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9"/>
        <v>0</v>
      </c>
      <c r="FD574" s="32">
        <f t="shared" si="80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37"/>
      <c r="I575" s="8"/>
      <c r="J575" s="8"/>
      <c r="K575" s="8"/>
      <c r="L575" s="8"/>
      <c r="M575" s="8" t="s">
        <v>2016</v>
      </c>
      <c r="N575" s="8" t="s">
        <v>1990</v>
      </c>
      <c r="O575" s="8">
        <v>3208</v>
      </c>
      <c r="P575" s="8" t="s">
        <v>2040</v>
      </c>
      <c r="Q575" s="1" t="s">
        <v>792</v>
      </c>
      <c r="R575" s="1">
        <v>4</v>
      </c>
      <c r="S575" s="8">
        <v>1</v>
      </c>
      <c r="T575" s="10" t="s">
        <v>1756</v>
      </c>
      <c r="U575" s="10" t="s">
        <v>1757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3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4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5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1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6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7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8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9"/>
        <v>0</v>
      </c>
      <c r="FD575" s="32">
        <f t="shared" si="80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37"/>
      <c r="I576" s="8"/>
      <c r="J576" s="8"/>
      <c r="K576" s="8"/>
      <c r="L576" s="8"/>
      <c r="M576" s="8" t="s">
        <v>2016</v>
      </c>
      <c r="N576" s="8" t="s">
        <v>1988</v>
      </c>
      <c r="O576" s="8">
        <v>3204</v>
      </c>
      <c r="P576" s="8" t="s">
        <v>2040</v>
      </c>
      <c r="Q576" s="1" t="s">
        <v>783</v>
      </c>
      <c r="R576" s="1">
        <v>1</v>
      </c>
      <c r="S576" s="8">
        <v>1</v>
      </c>
      <c r="T576" s="10" t="s">
        <v>1757</v>
      </c>
      <c r="U576" s="10" t="s">
        <v>1758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3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4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5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1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6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7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8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9"/>
        <v>0</v>
      </c>
      <c r="FD576" s="32">
        <f t="shared" si="80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37"/>
      <c r="I577" s="8"/>
      <c r="J577" s="8"/>
      <c r="K577" s="8"/>
      <c r="L577" s="8"/>
      <c r="M577" s="8" t="s">
        <v>2016</v>
      </c>
      <c r="N577" s="8" t="s">
        <v>1991</v>
      </c>
      <c r="O577" s="8">
        <v>3202</v>
      </c>
      <c r="P577" s="8" t="s">
        <v>2040</v>
      </c>
      <c r="Q577" s="1" t="s">
        <v>784</v>
      </c>
      <c r="R577" s="1">
        <v>3</v>
      </c>
      <c r="S577" s="8">
        <v>1</v>
      </c>
      <c r="T577" s="10" t="s">
        <v>1758</v>
      </c>
      <c r="U577" s="10" t="s">
        <v>1759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3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4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5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1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6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7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8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9"/>
        <v>0</v>
      </c>
      <c r="FD577" s="32">
        <f t="shared" si="80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37"/>
      <c r="I578" s="8"/>
      <c r="J578" s="8"/>
      <c r="K578" s="8"/>
      <c r="L578" s="8"/>
      <c r="M578" s="8" t="s">
        <v>2016</v>
      </c>
      <c r="N578" s="8" t="s">
        <v>1988</v>
      </c>
      <c r="O578" s="8">
        <v>3204</v>
      </c>
      <c r="P578" s="8" t="s">
        <v>2040</v>
      </c>
      <c r="Q578" s="1" t="s">
        <v>785</v>
      </c>
      <c r="R578" s="1">
        <v>1</v>
      </c>
      <c r="S578" s="8">
        <v>0.7</v>
      </c>
      <c r="T578" s="10" t="s">
        <v>1759</v>
      </c>
      <c r="U578" s="10" t="s">
        <v>1760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3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4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5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1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6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7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8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9"/>
        <v>0</v>
      </c>
      <c r="FD578" s="32">
        <f t="shared" si="80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37"/>
      <c r="I579" s="8"/>
      <c r="J579" s="8"/>
      <c r="K579" s="8"/>
      <c r="L579" s="8"/>
      <c r="M579" s="8" t="s">
        <v>2016</v>
      </c>
      <c r="N579" s="8" t="s">
        <v>1988</v>
      </c>
      <c r="O579" s="8">
        <v>3204</v>
      </c>
      <c r="P579" s="8" t="s">
        <v>2040</v>
      </c>
      <c r="Q579" s="1" t="s">
        <v>786</v>
      </c>
      <c r="R579" s="1">
        <v>1</v>
      </c>
      <c r="S579" s="8">
        <v>0.5</v>
      </c>
      <c r="T579" s="10" t="s">
        <v>1760</v>
      </c>
      <c r="U579" s="10" t="s">
        <v>1761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3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4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5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1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6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7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8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9"/>
        <v>0</v>
      </c>
      <c r="FD579" s="32">
        <f t="shared" si="80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37"/>
      <c r="I580" s="8"/>
      <c r="J580" s="8"/>
      <c r="K580" s="8"/>
      <c r="L580" s="8"/>
      <c r="M580" s="8" t="s">
        <v>2016</v>
      </c>
      <c r="N580" s="8" t="s">
        <v>1991</v>
      </c>
      <c r="O580" s="8">
        <v>3202</v>
      </c>
      <c r="P580" s="8" t="s">
        <v>2040</v>
      </c>
      <c r="Q580" s="1" t="s">
        <v>787</v>
      </c>
      <c r="R580" s="1">
        <v>3</v>
      </c>
      <c r="S580" s="8">
        <v>1</v>
      </c>
      <c r="T580" s="10" t="s">
        <v>1761</v>
      </c>
      <c r="U580" s="10" t="s">
        <v>1762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3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4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5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1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6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7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8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9"/>
        <v>0</v>
      </c>
      <c r="FD580" s="32">
        <f t="shared" si="80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37"/>
      <c r="I581" s="8"/>
      <c r="J581" s="8"/>
      <c r="K581" s="8"/>
      <c r="L581" s="8"/>
      <c r="M581" s="8" t="s">
        <v>2016</v>
      </c>
      <c r="N581" s="8" t="s">
        <v>1964</v>
      </c>
      <c r="O581" s="8">
        <v>3203</v>
      </c>
      <c r="P581" s="8" t="s">
        <v>2040</v>
      </c>
      <c r="Q581" s="1" t="s">
        <v>791</v>
      </c>
      <c r="R581" s="1">
        <v>80</v>
      </c>
      <c r="S581" s="8">
        <v>74</v>
      </c>
      <c r="T581" s="10" t="s">
        <v>1762</v>
      </c>
      <c r="U581" s="10" t="s">
        <v>1763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3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4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5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1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6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7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8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9"/>
        <v>0</v>
      </c>
      <c r="FD581" s="32">
        <f t="shared" si="80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37"/>
      <c r="I582" s="8"/>
      <c r="J582" s="8"/>
      <c r="K582" s="8"/>
      <c r="L582" s="8"/>
      <c r="M582" s="8" t="s">
        <v>2016</v>
      </c>
      <c r="N582" s="8" t="s">
        <v>1964</v>
      </c>
      <c r="O582" s="8">
        <v>3203</v>
      </c>
      <c r="P582" s="8" t="s">
        <v>2040</v>
      </c>
      <c r="Q582" s="1" t="s">
        <v>801</v>
      </c>
      <c r="R582" s="1">
        <v>1</v>
      </c>
      <c r="S582" s="8">
        <v>1</v>
      </c>
      <c r="T582" s="10" t="s">
        <v>1763</v>
      </c>
      <c r="U582" s="10" t="s">
        <v>1764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3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4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5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1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6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7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8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9"/>
        <v>0</v>
      </c>
      <c r="FD582" s="32">
        <f t="shared" si="80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37"/>
      <c r="I583" s="8"/>
      <c r="J583" s="8"/>
      <c r="K583" s="8"/>
      <c r="L583" s="8"/>
      <c r="M583" s="8" t="s">
        <v>2016</v>
      </c>
      <c r="N583" s="8" t="s">
        <v>1964</v>
      </c>
      <c r="O583" s="8">
        <v>3203</v>
      </c>
      <c r="P583" s="8" t="s">
        <v>2040</v>
      </c>
      <c r="Q583" s="1" t="s">
        <v>793</v>
      </c>
      <c r="R583" s="1">
        <v>100</v>
      </c>
      <c r="S583" s="8">
        <v>25</v>
      </c>
      <c r="T583" s="10" t="s">
        <v>1764</v>
      </c>
      <c r="U583" s="10" t="s">
        <v>1765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3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4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5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1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6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7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8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9"/>
        <v>0</v>
      </c>
      <c r="FD583" s="32">
        <f t="shared" si="80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37"/>
      <c r="I584" s="8"/>
      <c r="J584" s="8"/>
      <c r="K584" s="8"/>
      <c r="L584" s="8"/>
      <c r="M584" s="8" t="s">
        <v>2016</v>
      </c>
      <c r="N584" s="8" t="s">
        <v>1964</v>
      </c>
      <c r="O584" s="8">
        <v>3203</v>
      </c>
      <c r="P584" s="8" t="s">
        <v>2040</v>
      </c>
      <c r="Q584" s="1" t="s">
        <v>794</v>
      </c>
      <c r="R584" s="1">
        <v>100</v>
      </c>
      <c r="S584" s="8">
        <v>32</v>
      </c>
      <c r="T584" s="10" t="s">
        <v>1765</v>
      </c>
      <c r="U584" s="10" t="s">
        <v>1766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3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4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5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1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6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7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8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9"/>
        <v>0</v>
      </c>
      <c r="FD584" s="32">
        <f t="shared" si="80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37"/>
      <c r="I585" s="8"/>
      <c r="J585" s="8"/>
      <c r="K585" s="8"/>
      <c r="L585" s="8"/>
      <c r="M585" s="8" t="s">
        <v>2016</v>
      </c>
      <c r="N585" s="8" t="s">
        <v>1991</v>
      </c>
      <c r="O585" s="8">
        <v>3202</v>
      </c>
      <c r="P585" s="8" t="s">
        <v>2040</v>
      </c>
      <c r="Q585" s="1" t="s">
        <v>796</v>
      </c>
      <c r="R585" s="1">
        <v>1</v>
      </c>
      <c r="S585" s="8">
        <v>1</v>
      </c>
      <c r="T585" s="10" t="s">
        <v>1766</v>
      </c>
      <c r="U585" s="10" t="s">
        <v>1767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3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4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5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1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6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7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8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9"/>
        <v>0</v>
      </c>
      <c r="FD585" s="32">
        <f t="shared" si="80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37"/>
      <c r="I586" s="8"/>
      <c r="J586" s="8"/>
      <c r="K586" s="8"/>
      <c r="L586" s="8"/>
      <c r="M586" s="8" t="s">
        <v>2016</v>
      </c>
      <c r="N586" s="8" t="s">
        <v>1991</v>
      </c>
      <c r="O586" s="8">
        <v>3202</v>
      </c>
      <c r="P586" s="8" t="s">
        <v>2040</v>
      </c>
      <c r="Q586" s="1" t="s">
        <v>797</v>
      </c>
      <c r="R586" s="1">
        <v>1</v>
      </c>
      <c r="S586" s="8">
        <v>1</v>
      </c>
      <c r="T586" s="10" t="s">
        <v>1767</v>
      </c>
      <c r="U586" s="10" t="s">
        <v>1768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3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4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5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1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6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7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8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9"/>
        <v>0</v>
      </c>
      <c r="FD586" s="32">
        <f t="shared" si="80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37"/>
      <c r="I587" s="8"/>
      <c r="J587" s="8"/>
      <c r="K587" s="8"/>
      <c r="L587" s="8"/>
      <c r="M587" s="8" t="s">
        <v>2016</v>
      </c>
      <c r="N587" s="8" t="s">
        <v>1991</v>
      </c>
      <c r="O587" s="8">
        <v>3202</v>
      </c>
      <c r="P587" s="8" t="s">
        <v>2040</v>
      </c>
      <c r="Q587" s="1" t="s">
        <v>798</v>
      </c>
      <c r="R587" s="1">
        <v>3</v>
      </c>
      <c r="S587" s="8">
        <v>1</v>
      </c>
      <c r="T587" s="10" t="s">
        <v>1768</v>
      </c>
      <c r="U587" s="10" t="s">
        <v>1769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2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3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4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1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5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6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7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8">SUM(EM587:FB587)</f>
        <v>0</v>
      </c>
      <c r="FD587" s="32">
        <f t="shared" ref="FD587:FD650" si="89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37"/>
      <c r="I588" s="8"/>
      <c r="J588" s="8"/>
      <c r="K588" s="8"/>
      <c r="L588" s="8"/>
      <c r="M588" s="8" t="s">
        <v>2016</v>
      </c>
      <c r="N588" s="8" t="s">
        <v>1964</v>
      </c>
      <c r="O588" s="8">
        <v>3203</v>
      </c>
      <c r="P588" s="8" t="s">
        <v>2040</v>
      </c>
      <c r="Q588" s="1" t="s">
        <v>800</v>
      </c>
      <c r="R588" s="1">
        <v>1</v>
      </c>
      <c r="S588" s="8">
        <v>1</v>
      </c>
      <c r="T588" s="10" t="s">
        <v>1769</v>
      </c>
      <c r="U588" s="10" t="s">
        <v>1770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2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3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4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90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5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6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7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8"/>
        <v>0</v>
      </c>
      <c r="FD588" s="32">
        <f t="shared" si="89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37"/>
      <c r="I589" s="8"/>
      <c r="J589" s="8"/>
      <c r="K589" s="8"/>
      <c r="L589" s="8"/>
      <c r="M589" s="8" t="s">
        <v>2016</v>
      </c>
      <c r="N589" s="8" t="s">
        <v>1989</v>
      </c>
      <c r="O589" s="8">
        <v>3201</v>
      </c>
      <c r="P589" s="8" t="s">
        <v>2040</v>
      </c>
      <c r="Q589" s="1" t="s">
        <v>802</v>
      </c>
      <c r="R589" s="1">
        <v>2</v>
      </c>
      <c r="S589" s="8">
        <v>0.5</v>
      </c>
      <c r="T589" s="10" t="s">
        <v>1770</v>
      </c>
      <c r="U589" s="10" t="s">
        <v>1771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2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3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4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90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5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6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7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8"/>
        <v>0</v>
      </c>
      <c r="FD589" s="32">
        <f t="shared" si="89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37"/>
      <c r="I590" s="8"/>
      <c r="J590" s="8"/>
      <c r="K590" s="8"/>
      <c r="L590" s="8"/>
      <c r="M590" s="8" t="s">
        <v>2016</v>
      </c>
      <c r="N590" s="8" t="s">
        <v>1989</v>
      </c>
      <c r="O590" s="8">
        <v>3201</v>
      </c>
      <c r="P590" s="8" t="s">
        <v>2040</v>
      </c>
      <c r="Q590" s="1" t="s">
        <v>803</v>
      </c>
      <c r="R590" s="1">
        <v>6</v>
      </c>
      <c r="S590" s="8">
        <v>2</v>
      </c>
      <c r="T590" s="10" t="s">
        <v>1771</v>
      </c>
      <c r="U590" s="10" t="s">
        <v>1772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2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3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4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90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5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6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7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8"/>
        <v>0</v>
      </c>
      <c r="FD590" s="32">
        <f t="shared" si="89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37"/>
      <c r="I591" s="8"/>
      <c r="J591" s="8"/>
      <c r="K591" s="8"/>
      <c r="L591" s="8"/>
      <c r="M591" s="8" t="s">
        <v>2016</v>
      </c>
      <c r="N591" s="8" t="s">
        <v>1992</v>
      </c>
      <c r="O591" s="8">
        <v>3206</v>
      </c>
      <c r="P591" s="8" t="s">
        <v>2040</v>
      </c>
      <c r="Q591" s="1" t="s">
        <v>804</v>
      </c>
      <c r="R591" s="1">
        <v>2</v>
      </c>
      <c r="S591" s="8">
        <v>0</v>
      </c>
      <c r="T591" s="10" t="s">
        <v>1772</v>
      </c>
      <c r="U591" s="10" t="s">
        <v>1773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2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3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4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90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5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6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7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8"/>
        <v>0</v>
      </c>
      <c r="FD591" s="32">
        <f t="shared" si="89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37"/>
      <c r="I592" s="8"/>
      <c r="J592" s="8"/>
      <c r="K592" s="8"/>
      <c r="L592" s="8"/>
      <c r="M592" s="8" t="s">
        <v>2016</v>
      </c>
      <c r="N592" s="8" t="s">
        <v>1991</v>
      </c>
      <c r="O592" s="8">
        <v>3202</v>
      </c>
      <c r="P592" s="8" t="s">
        <v>2040</v>
      </c>
      <c r="Q592" s="1" t="s">
        <v>806</v>
      </c>
      <c r="R592" s="1">
        <v>160</v>
      </c>
      <c r="S592" s="8">
        <v>40</v>
      </c>
      <c r="T592" s="10" t="s">
        <v>1773</v>
      </c>
      <c r="U592" s="10" t="s">
        <v>1774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2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3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4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90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5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6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7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8"/>
        <v>0</v>
      </c>
      <c r="FD592" s="32">
        <f t="shared" si="89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37"/>
      <c r="I593" s="8"/>
      <c r="J593" s="8"/>
      <c r="K593" s="8"/>
      <c r="L593" s="8"/>
      <c r="M593" s="8" t="s">
        <v>2016</v>
      </c>
      <c r="N593" s="8" t="s">
        <v>1991</v>
      </c>
      <c r="O593" s="8">
        <v>3202</v>
      </c>
      <c r="P593" s="8" t="s">
        <v>2040</v>
      </c>
      <c r="Q593" s="1" t="s">
        <v>807</v>
      </c>
      <c r="R593" s="1">
        <v>1</v>
      </c>
      <c r="S593" s="8">
        <v>0</v>
      </c>
      <c r="T593" s="10" t="s">
        <v>1774</v>
      </c>
      <c r="U593" s="10" t="s">
        <v>1775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2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3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4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90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5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6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7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8"/>
        <v>0</v>
      </c>
      <c r="FD593" s="32">
        <f t="shared" si="89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37"/>
      <c r="I594" s="8"/>
      <c r="J594" s="8"/>
      <c r="K594" s="8"/>
      <c r="L594" s="8"/>
      <c r="M594" s="8" t="s">
        <v>2016</v>
      </c>
      <c r="N594" s="8" t="s">
        <v>1992</v>
      </c>
      <c r="O594" s="8">
        <v>3206</v>
      </c>
      <c r="P594" s="8" t="s">
        <v>2040</v>
      </c>
      <c r="Q594" s="1" t="s">
        <v>808</v>
      </c>
      <c r="R594" s="1">
        <v>15</v>
      </c>
      <c r="S594" s="8">
        <v>2</v>
      </c>
      <c r="T594" s="10" t="s">
        <v>1775</v>
      </c>
      <c r="U594" s="10" t="s">
        <v>1776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2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3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4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90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5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6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7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8"/>
        <v>0</v>
      </c>
      <c r="FD594" s="32">
        <f t="shared" si="89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37"/>
      <c r="I595" s="8"/>
      <c r="J595" s="8"/>
      <c r="K595" s="8"/>
      <c r="L595" s="8"/>
      <c r="M595" s="8" t="s">
        <v>2016</v>
      </c>
      <c r="N595" s="8" t="s">
        <v>1989</v>
      </c>
      <c r="O595" s="8">
        <v>3201</v>
      </c>
      <c r="P595" s="8" t="s">
        <v>2040</v>
      </c>
      <c r="Q595" s="1" t="s">
        <v>809</v>
      </c>
      <c r="R595" s="1">
        <v>1</v>
      </c>
      <c r="S595" s="8">
        <v>1</v>
      </c>
      <c r="T595" s="10" t="s">
        <v>1776</v>
      </c>
      <c r="U595" s="10" t="s">
        <v>1777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2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3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4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90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5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6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7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8"/>
        <v>0</v>
      </c>
      <c r="FD595" s="32">
        <f t="shared" si="89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37"/>
      <c r="I596" s="8"/>
      <c r="J596" s="8"/>
      <c r="K596" s="8"/>
      <c r="L596" s="8"/>
      <c r="M596" s="8" t="s">
        <v>2016</v>
      </c>
      <c r="N596" s="8" t="s">
        <v>1991</v>
      </c>
      <c r="O596" s="8">
        <v>3202</v>
      </c>
      <c r="P596" s="8" t="s">
        <v>2040</v>
      </c>
      <c r="Q596" s="1" t="s">
        <v>810</v>
      </c>
      <c r="R596" s="1">
        <v>1</v>
      </c>
      <c r="S596" s="8">
        <v>0.5</v>
      </c>
      <c r="T596" s="10" t="s">
        <v>1777</v>
      </c>
      <c r="U596" s="10" t="s">
        <v>1778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2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3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4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90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5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6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7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8"/>
        <v>0</v>
      </c>
      <c r="FD596" s="32">
        <f t="shared" si="89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37"/>
      <c r="I597" s="8"/>
      <c r="J597" s="8"/>
      <c r="K597" s="8"/>
      <c r="L597" s="8"/>
      <c r="M597" s="8" t="s">
        <v>2016</v>
      </c>
      <c r="N597" s="8" t="s">
        <v>1992</v>
      </c>
      <c r="O597" s="8">
        <v>3206</v>
      </c>
      <c r="P597" s="8" t="s">
        <v>2040</v>
      </c>
      <c r="Q597" s="1" t="s">
        <v>811</v>
      </c>
      <c r="R597" s="1">
        <v>1</v>
      </c>
      <c r="S597" s="8">
        <v>0.5</v>
      </c>
      <c r="T597" s="10" t="s">
        <v>1778</v>
      </c>
      <c r="U597" s="10" t="s">
        <v>1779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2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3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4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90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5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6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7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8"/>
        <v>0</v>
      </c>
      <c r="FD597" s="32">
        <f t="shared" si="89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37"/>
      <c r="I598" s="8"/>
      <c r="J598" s="8"/>
      <c r="K598" s="8"/>
      <c r="L598" s="8"/>
      <c r="M598" s="8" t="s">
        <v>2016</v>
      </c>
      <c r="N598" s="8" t="s">
        <v>1992</v>
      </c>
      <c r="O598" s="8">
        <v>3206</v>
      </c>
      <c r="P598" s="8" t="s">
        <v>2040</v>
      </c>
      <c r="Q598" s="1" t="s">
        <v>812</v>
      </c>
      <c r="R598" s="1">
        <v>4</v>
      </c>
      <c r="S598" s="8">
        <v>1</v>
      </c>
      <c r="T598" s="10" t="s">
        <v>1779</v>
      </c>
      <c r="U598" s="10" t="s">
        <v>1780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2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3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4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90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5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6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7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8"/>
        <v>0</v>
      </c>
      <c r="FD598" s="32">
        <f t="shared" si="89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37"/>
      <c r="I599" s="8"/>
      <c r="J599" s="8"/>
      <c r="K599" s="8"/>
      <c r="L599" s="8"/>
      <c r="M599" s="8" t="s">
        <v>2016</v>
      </c>
      <c r="N599" s="8" t="s">
        <v>1964</v>
      </c>
      <c r="O599" s="8">
        <v>3203</v>
      </c>
      <c r="P599" s="8" t="s">
        <v>2040</v>
      </c>
      <c r="Q599" s="1" t="s">
        <v>813</v>
      </c>
      <c r="R599" s="1">
        <v>1</v>
      </c>
      <c r="S599" s="8">
        <v>1</v>
      </c>
      <c r="T599" s="10" t="s">
        <v>1780</v>
      </c>
      <c r="U599" s="10" t="s">
        <v>1781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2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3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4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90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5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6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7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8"/>
        <v>0</v>
      </c>
      <c r="FD599" s="32">
        <f t="shared" si="89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37"/>
      <c r="I600" s="8"/>
      <c r="J600" s="8"/>
      <c r="K600" s="8"/>
      <c r="L600" s="8"/>
      <c r="M600" s="8" t="s">
        <v>2016</v>
      </c>
      <c r="N600" s="8" t="s">
        <v>1991</v>
      </c>
      <c r="O600" s="8">
        <v>3202</v>
      </c>
      <c r="P600" s="8" t="s">
        <v>2040</v>
      </c>
      <c r="Q600" s="1" t="s">
        <v>817</v>
      </c>
      <c r="R600" s="1">
        <v>1</v>
      </c>
      <c r="S600" s="8">
        <v>1</v>
      </c>
      <c r="T600" s="10" t="s">
        <v>1781</v>
      </c>
      <c r="U600" s="10" t="s">
        <v>1782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2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3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4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90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5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6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7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8"/>
        <v>0</v>
      </c>
      <c r="FD600" s="32">
        <f t="shared" si="89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37"/>
      <c r="I601" s="8"/>
      <c r="J601" s="8"/>
      <c r="K601" s="8"/>
      <c r="L601" s="8"/>
      <c r="M601" s="8" t="s">
        <v>2016</v>
      </c>
      <c r="N601" s="8" t="s">
        <v>1991</v>
      </c>
      <c r="O601" s="8">
        <v>3202</v>
      </c>
      <c r="P601" s="8" t="s">
        <v>2040</v>
      </c>
      <c r="Q601" s="1" t="s">
        <v>818</v>
      </c>
      <c r="R601" s="1">
        <v>40</v>
      </c>
      <c r="S601" s="8">
        <v>12</v>
      </c>
      <c r="T601" s="10" t="s">
        <v>1782</v>
      </c>
      <c r="U601" s="10" t="s">
        <v>1783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2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3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4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90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5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6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7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8"/>
        <v>0</v>
      </c>
      <c r="FD601" s="32">
        <f t="shared" si="89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37"/>
      <c r="I602" s="8"/>
      <c r="J602" s="8"/>
      <c r="K602" s="8"/>
      <c r="L602" s="8"/>
      <c r="M602" s="8" t="s">
        <v>2016</v>
      </c>
      <c r="N602" s="8" t="s">
        <v>1991</v>
      </c>
      <c r="O602" s="8">
        <v>3202</v>
      </c>
      <c r="P602" s="8" t="s">
        <v>2040</v>
      </c>
      <c r="Q602" s="1" t="s">
        <v>819</v>
      </c>
      <c r="R602" s="1">
        <v>2000</v>
      </c>
      <c r="S602" s="8">
        <v>650</v>
      </c>
      <c r="T602" s="10" t="s">
        <v>1783</v>
      </c>
      <c r="U602" s="10" t="s">
        <v>1784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2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3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4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90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5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6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7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8"/>
        <v>0</v>
      </c>
      <c r="FD602" s="32">
        <f t="shared" si="89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37"/>
      <c r="I603" s="8"/>
      <c r="J603" s="8"/>
      <c r="K603" s="8"/>
      <c r="L603" s="8"/>
      <c r="M603" s="8" t="s">
        <v>2016</v>
      </c>
      <c r="N603" s="8" t="s">
        <v>1991</v>
      </c>
      <c r="O603" s="8">
        <v>3202</v>
      </c>
      <c r="P603" s="8" t="s">
        <v>2040</v>
      </c>
      <c r="Q603" s="1" t="s">
        <v>820</v>
      </c>
      <c r="R603" s="1">
        <v>4</v>
      </c>
      <c r="S603" s="8">
        <v>1</v>
      </c>
      <c r="T603" s="10" t="s">
        <v>1784</v>
      </c>
      <c r="U603" s="10" t="s">
        <v>1785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2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3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4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90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5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6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7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8"/>
        <v>0</v>
      </c>
      <c r="FD603" s="32">
        <f t="shared" si="89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37"/>
      <c r="I604" s="8"/>
      <c r="J604" s="8"/>
      <c r="K604" s="8"/>
      <c r="L604" s="8"/>
      <c r="M604" s="8" t="s">
        <v>2016</v>
      </c>
      <c r="N604" s="8" t="s">
        <v>1991</v>
      </c>
      <c r="O604" s="8">
        <v>3202</v>
      </c>
      <c r="P604" s="8" t="s">
        <v>2040</v>
      </c>
      <c r="Q604" s="1" t="s">
        <v>821</v>
      </c>
      <c r="R604" s="1">
        <v>600</v>
      </c>
      <c r="S604" s="8">
        <v>150</v>
      </c>
      <c r="T604" s="10" t="s">
        <v>1785</v>
      </c>
      <c r="U604" s="10" t="s">
        <v>1786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2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3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4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90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5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6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7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8"/>
        <v>0</v>
      </c>
      <c r="FD604" s="32">
        <f t="shared" si="89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37"/>
      <c r="I605" s="8"/>
      <c r="J605" s="8"/>
      <c r="K605" s="8"/>
      <c r="L605" s="8"/>
      <c r="M605" s="8" t="s">
        <v>2016</v>
      </c>
      <c r="N605" s="8" t="s">
        <v>1990</v>
      </c>
      <c r="O605" s="8">
        <v>3208</v>
      </c>
      <c r="P605" s="8" t="s">
        <v>2040</v>
      </c>
      <c r="Q605" s="1" t="s">
        <v>822</v>
      </c>
      <c r="R605" s="1">
        <v>15</v>
      </c>
      <c r="S605" s="8">
        <v>4</v>
      </c>
      <c r="T605" s="10" t="s">
        <v>1786</v>
      </c>
      <c r="U605" s="10" t="s">
        <v>1787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2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3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4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90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5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6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7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8"/>
        <v>0</v>
      </c>
      <c r="FD605" s="32">
        <f t="shared" si="89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37"/>
      <c r="I606" s="8"/>
      <c r="J606" s="8"/>
      <c r="K606" s="8"/>
      <c r="L606" s="8"/>
      <c r="M606" s="8" t="s">
        <v>2016</v>
      </c>
      <c r="N606" s="8" t="s">
        <v>1991</v>
      </c>
      <c r="O606" s="8">
        <v>3202</v>
      </c>
      <c r="P606" s="8" t="s">
        <v>2040</v>
      </c>
      <c r="Q606" s="1" t="s">
        <v>823</v>
      </c>
      <c r="R606" s="1">
        <v>4</v>
      </c>
      <c r="S606" s="8">
        <v>1</v>
      </c>
      <c r="T606" s="10" t="s">
        <v>1787</v>
      </c>
      <c r="U606" s="10" t="s">
        <v>1788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2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3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4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90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5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6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7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8"/>
        <v>0</v>
      </c>
      <c r="FD606" s="32">
        <f t="shared" si="89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37"/>
      <c r="I607" s="8"/>
      <c r="J607" s="8"/>
      <c r="K607" s="8"/>
      <c r="L607" s="8"/>
      <c r="M607" s="8" t="s">
        <v>2016</v>
      </c>
      <c r="N607" s="8" t="s">
        <v>1990</v>
      </c>
      <c r="O607" s="8">
        <v>3208</v>
      </c>
      <c r="P607" s="8" t="s">
        <v>2040</v>
      </c>
      <c r="Q607" s="1" t="s">
        <v>825</v>
      </c>
      <c r="R607" s="1">
        <v>1</v>
      </c>
      <c r="S607" s="8">
        <v>0</v>
      </c>
      <c r="T607" s="10" t="s">
        <v>1788</v>
      </c>
      <c r="U607" s="10" t="s">
        <v>1789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2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3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4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90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5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6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7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8"/>
        <v>0</v>
      </c>
      <c r="FD607" s="32">
        <f t="shared" si="89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37"/>
      <c r="I608" s="8"/>
      <c r="J608" s="8"/>
      <c r="K608" s="8"/>
      <c r="L608" s="8"/>
      <c r="M608" s="8" t="s">
        <v>2016</v>
      </c>
      <c r="N608" s="8" t="s">
        <v>1990</v>
      </c>
      <c r="O608" s="8">
        <v>3208</v>
      </c>
      <c r="P608" s="8" t="s">
        <v>2040</v>
      </c>
      <c r="Q608" s="1" t="s">
        <v>828</v>
      </c>
      <c r="R608" s="1">
        <v>40</v>
      </c>
      <c r="S608" s="8">
        <v>12</v>
      </c>
      <c r="T608" s="10" t="s">
        <v>1789</v>
      </c>
      <c r="U608" s="10" t="s">
        <v>1790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2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3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4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90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5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6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7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8"/>
        <v>0</v>
      </c>
      <c r="FD608" s="32">
        <f t="shared" si="89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37"/>
      <c r="I609" s="8"/>
      <c r="J609" s="8"/>
      <c r="K609" s="8"/>
      <c r="L609" s="8"/>
      <c r="M609" s="8" t="s">
        <v>2016</v>
      </c>
      <c r="N609" s="8" t="s">
        <v>1991</v>
      </c>
      <c r="O609" s="8">
        <v>3202</v>
      </c>
      <c r="P609" s="8" t="s">
        <v>2040</v>
      </c>
      <c r="Q609" s="1" t="s">
        <v>826</v>
      </c>
      <c r="R609" s="1">
        <v>4</v>
      </c>
      <c r="S609" s="8">
        <v>1</v>
      </c>
      <c r="T609" s="10" t="s">
        <v>1790</v>
      </c>
      <c r="U609" s="10" t="s">
        <v>1791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2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3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4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90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5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6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7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8"/>
        <v>0</v>
      </c>
      <c r="FD609" s="32">
        <f t="shared" si="89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37"/>
      <c r="I610" s="8"/>
      <c r="J610" s="8"/>
      <c r="K610" s="8"/>
      <c r="L610" s="8"/>
      <c r="M610" s="8" t="s">
        <v>2016</v>
      </c>
      <c r="N610" s="8" t="s">
        <v>1991</v>
      </c>
      <c r="O610" s="8">
        <v>3202</v>
      </c>
      <c r="P610" s="8" t="s">
        <v>2040</v>
      </c>
      <c r="Q610" s="1" t="s">
        <v>827</v>
      </c>
      <c r="R610" s="1">
        <v>1</v>
      </c>
      <c r="S610" s="8">
        <v>0</v>
      </c>
      <c r="T610" s="10" t="s">
        <v>1791</v>
      </c>
      <c r="U610" s="10" t="s">
        <v>1792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2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3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4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90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5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6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7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8"/>
        <v>0</v>
      </c>
      <c r="FD610" s="32">
        <f t="shared" si="89"/>
        <v>0</v>
      </c>
    </row>
    <row r="611" spans="1:160" customFormat="1" ht="60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37">
        <v>2020520010124</v>
      </c>
      <c r="I611" s="8" t="s">
        <v>2115</v>
      </c>
      <c r="J611" s="8" t="s">
        <v>2116</v>
      </c>
      <c r="K611" s="8"/>
      <c r="L611" s="8"/>
      <c r="M611" s="8" t="s">
        <v>2018</v>
      </c>
      <c r="N611" s="8" t="s">
        <v>1993</v>
      </c>
      <c r="O611" s="8">
        <v>4501</v>
      </c>
      <c r="P611" s="8" t="s">
        <v>2042</v>
      </c>
      <c r="Q611" s="1" t="s">
        <v>7</v>
      </c>
      <c r="R611" s="1">
        <v>1</v>
      </c>
      <c r="S611" s="8">
        <v>1</v>
      </c>
      <c r="T611" s="10">
        <v>44197</v>
      </c>
      <c r="U611" s="10">
        <v>44561</v>
      </c>
      <c r="V611" s="8" t="s">
        <v>2117</v>
      </c>
      <c r="W611" s="8" t="s">
        <v>362</v>
      </c>
      <c r="X611" s="9"/>
      <c r="Y611" s="9"/>
      <c r="Z611" s="9"/>
      <c r="AA611" s="9"/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2"/>
        <v>0</v>
      </c>
      <c r="AO611" s="9">
        <v>0</v>
      </c>
      <c r="AP611" s="9">
        <v>1000000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3"/>
        <v>1000000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4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90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5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6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7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8"/>
        <v>0</v>
      </c>
      <c r="FD611" s="32">
        <f t="shared" si="89"/>
        <v>1000000</v>
      </c>
    </row>
    <row r="612" spans="1:160" customFormat="1" ht="60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37"/>
      <c r="I612" s="8"/>
      <c r="J612" s="8"/>
      <c r="K612" s="8"/>
      <c r="L612" s="8"/>
      <c r="M612" s="8" t="s">
        <v>2018</v>
      </c>
      <c r="N612" s="8" t="s">
        <v>1993</v>
      </c>
      <c r="O612" s="8">
        <v>4501</v>
      </c>
      <c r="P612" s="8" t="s">
        <v>2042</v>
      </c>
      <c r="Q612" s="1" t="s">
        <v>8</v>
      </c>
      <c r="R612" s="1">
        <v>1</v>
      </c>
      <c r="S612" s="8" t="s">
        <v>1939</v>
      </c>
      <c r="T612" s="10" t="s">
        <v>1939</v>
      </c>
      <c r="U612" s="10" t="s">
        <v>1939</v>
      </c>
      <c r="V612" s="8"/>
      <c r="W612" s="8"/>
      <c r="X612" s="9"/>
      <c r="Y612" s="9"/>
      <c r="Z612" s="9"/>
      <c r="AA612" s="9"/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2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3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4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90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5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6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7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8"/>
        <v>0</v>
      </c>
      <c r="FD612" s="32">
        <f t="shared" si="89"/>
        <v>0</v>
      </c>
    </row>
    <row r="613" spans="1:160" customFormat="1" ht="60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37">
        <v>2020520010124</v>
      </c>
      <c r="I613" s="8" t="s">
        <v>2115</v>
      </c>
      <c r="J613" s="8" t="s">
        <v>2116</v>
      </c>
      <c r="K613" s="8"/>
      <c r="L613" s="8"/>
      <c r="M613" s="8" t="s">
        <v>2018</v>
      </c>
      <c r="N613" s="8" t="s">
        <v>1993</v>
      </c>
      <c r="O613" s="8">
        <v>4501</v>
      </c>
      <c r="P613" s="8" t="s">
        <v>2042</v>
      </c>
      <c r="Q613" s="1" t="s">
        <v>1131</v>
      </c>
      <c r="R613" s="1">
        <v>1</v>
      </c>
      <c r="S613" s="8">
        <v>1</v>
      </c>
      <c r="T613" s="10">
        <v>44197</v>
      </c>
      <c r="U613" s="10">
        <v>44561</v>
      </c>
      <c r="V613" s="8" t="s">
        <v>2118</v>
      </c>
      <c r="W613" s="8" t="s">
        <v>362</v>
      </c>
      <c r="X613" s="9"/>
      <c r="Y613" s="9"/>
      <c r="Z613" s="9"/>
      <c r="AA613" s="9"/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2"/>
        <v>0</v>
      </c>
      <c r="AO613" s="9">
        <v>0</v>
      </c>
      <c r="AP613" s="9">
        <v>32000000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3"/>
        <v>32000000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4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90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5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6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7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8"/>
        <v>0</v>
      </c>
      <c r="FD613" s="32">
        <f t="shared" si="89"/>
        <v>32000000</v>
      </c>
    </row>
    <row r="614" spans="1:160" customFormat="1" ht="60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37">
        <v>2020520010124</v>
      </c>
      <c r="I614" s="8" t="s">
        <v>2115</v>
      </c>
      <c r="J614" s="8" t="s">
        <v>2116</v>
      </c>
      <c r="K614" s="8"/>
      <c r="L614" s="8"/>
      <c r="M614" s="8" t="s">
        <v>2018</v>
      </c>
      <c r="N614" s="8" t="s">
        <v>1993</v>
      </c>
      <c r="O614" s="8">
        <v>4501</v>
      </c>
      <c r="P614" s="8" t="s">
        <v>2042</v>
      </c>
      <c r="Q614" s="1" t="s">
        <v>833</v>
      </c>
      <c r="R614" s="1">
        <v>1</v>
      </c>
      <c r="S614" s="8">
        <v>0.5</v>
      </c>
      <c r="T614" s="10">
        <v>44197</v>
      </c>
      <c r="U614" s="10">
        <v>44561</v>
      </c>
      <c r="V614" s="8" t="s">
        <v>2119</v>
      </c>
      <c r="W614" s="8" t="s">
        <v>362</v>
      </c>
      <c r="X614" s="9"/>
      <c r="Y614" s="9"/>
      <c r="Z614" s="9"/>
      <c r="AA614" s="9"/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2"/>
        <v>0</v>
      </c>
      <c r="AO614" s="9">
        <v>0</v>
      </c>
      <c r="AP614" s="9">
        <v>70000000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3"/>
        <v>70000000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4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90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5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6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7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8"/>
        <v>0</v>
      </c>
      <c r="FD614" s="32">
        <f t="shared" si="89"/>
        <v>70000000</v>
      </c>
    </row>
    <row r="615" spans="1:160" customFormat="1" ht="60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37">
        <v>2020520010124</v>
      </c>
      <c r="I615" s="8" t="s">
        <v>2115</v>
      </c>
      <c r="J615" s="8" t="s">
        <v>2116</v>
      </c>
      <c r="K615" s="8"/>
      <c r="L615" s="8"/>
      <c r="M615" s="8" t="s">
        <v>2018</v>
      </c>
      <c r="N615" s="8" t="s">
        <v>1993</v>
      </c>
      <c r="O615" s="8">
        <v>4501</v>
      </c>
      <c r="P615" s="8" t="s">
        <v>2042</v>
      </c>
      <c r="Q615" s="1" t="s">
        <v>834</v>
      </c>
      <c r="R615" s="1">
        <v>3</v>
      </c>
      <c r="S615" s="8">
        <v>1</v>
      </c>
      <c r="T615" s="10">
        <v>44197</v>
      </c>
      <c r="U615" s="10">
        <v>44561</v>
      </c>
      <c r="V615" s="8" t="s">
        <v>2120</v>
      </c>
      <c r="W615" s="8" t="s">
        <v>362</v>
      </c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2"/>
        <v>0</v>
      </c>
      <c r="AO615" s="9">
        <v>0</v>
      </c>
      <c r="AP615" s="9">
        <v>77000000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3"/>
        <v>77000000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4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90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5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6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7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8"/>
        <v>0</v>
      </c>
      <c r="FD615" s="32">
        <f t="shared" si="89"/>
        <v>77000000</v>
      </c>
    </row>
    <row r="616" spans="1:160" customFormat="1" ht="60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37">
        <v>2020520010054</v>
      </c>
      <c r="I616" s="8" t="s">
        <v>2162</v>
      </c>
      <c r="J616" s="8" t="s">
        <v>2163</v>
      </c>
      <c r="K616" s="8"/>
      <c r="L616" s="8"/>
      <c r="M616" s="8" t="s">
        <v>2018</v>
      </c>
      <c r="N616" s="8" t="s">
        <v>1993</v>
      </c>
      <c r="O616" s="8">
        <v>4501</v>
      </c>
      <c r="P616" s="8" t="s">
        <v>2042</v>
      </c>
      <c r="Q616" s="1" t="s">
        <v>838</v>
      </c>
      <c r="R616" s="1">
        <v>1</v>
      </c>
      <c r="S616" s="8">
        <v>1</v>
      </c>
      <c r="T616" s="10">
        <v>44197</v>
      </c>
      <c r="U616" s="10">
        <v>44561</v>
      </c>
      <c r="V616" s="8" t="s">
        <v>2155</v>
      </c>
      <c r="W616" s="8" t="s">
        <v>2154</v>
      </c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2"/>
        <v>0</v>
      </c>
      <c r="AO616" s="9">
        <v>0</v>
      </c>
      <c r="AP616" s="9">
        <f>60000000+30000000+250000000</f>
        <v>340000000</v>
      </c>
      <c r="AQ616" s="9">
        <v>0</v>
      </c>
      <c r="AR616" s="9">
        <v>1870552062</v>
      </c>
      <c r="AS616" s="9"/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3"/>
        <v>2210552062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4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90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5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6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7"/>
        <v>0</v>
      </c>
      <c r="EM616" s="9">
        <v>0</v>
      </c>
      <c r="EN616" s="9">
        <v>0</v>
      </c>
      <c r="EO616" s="9">
        <v>0</v>
      </c>
      <c r="EP616" s="9"/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/>
      <c r="FB616" s="9">
        <v>0</v>
      </c>
      <c r="FC616" s="31">
        <f t="shared" si="88"/>
        <v>0</v>
      </c>
      <c r="FD616" s="32">
        <f t="shared" si="89"/>
        <v>2210552062</v>
      </c>
    </row>
    <row r="617" spans="1:160" customFormat="1" ht="105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37">
        <v>2021520010008</v>
      </c>
      <c r="I617" s="8" t="s">
        <v>2164</v>
      </c>
      <c r="J617" s="8" t="s">
        <v>2165</v>
      </c>
      <c r="K617" s="8"/>
      <c r="L617" s="8"/>
      <c r="M617" s="8" t="s">
        <v>2018</v>
      </c>
      <c r="N617" s="8" t="s">
        <v>1993</v>
      </c>
      <c r="O617" s="8">
        <v>4501</v>
      </c>
      <c r="P617" s="8" t="s">
        <v>2042</v>
      </c>
      <c r="Q617" s="1" t="s">
        <v>840</v>
      </c>
      <c r="R617" s="1">
        <v>5</v>
      </c>
      <c r="S617" s="8">
        <v>1</v>
      </c>
      <c r="T617" s="10">
        <v>44256</v>
      </c>
      <c r="U617" s="10">
        <v>44561</v>
      </c>
      <c r="V617" s="8" t="s">
        <v>2157</v>
      </c>
      <c r="W617" s="8" t="s">
        <v>2154</v>
      </c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2"/>
        <v>0</v>
      </c>
      <c r="AO617" s="9">
        <v>0</v>
      </c>
      <c r="AP617" s="9">
        <v>270000000</v>
      </c>
      <c r="AQ617" s="9">
        <v>200000000</v>
      </c>
      <c r="AR617" s="9"/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6861000000</v>
      </c>
      <c r="BB617" s="9">
        <v>0</v>
      </c>
      <c r="BC617" s="9">
        <v>0</v>
      </c>
      <c r="BD617" s="9">
        <v>0</v>
      </c>
      <c r="BE617" s="31">
        <f t="shared" si="83"/>
        <v>7331000000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4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90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5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6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7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8"/>
        <v>0</v>
      </c>
      <c r="FD617" s="32">
        <f t="shared" si="89"/>
        <v>7331000000</v>
      </c>
    </row>
    <row r="618" spans="1:160" customFormat="1" ht="45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37">
        <v>2020520010055</v>
      </c>
      <c r="I618" s="8" t="s">
        <v>2166</v>
      </c>
      <c r="J618" s="8" t="s">
        <v>2167</v>
      </c>
      <c r="K618" s="8"/>
      <c r="L618" s="8"/>
      <c r="M618" s="8" t="s">
        <v>2018</v>
      </c>
      <c r="N618" s="8" t="s">
        <v>1993</v>
      </c>
      <c r="O618" s="8">
        <v>4501</v>
      </c>
      <c r="P618" s="8" t="s">
        <v>2042</v>
      </c>
      <c r="Q618" s="1" t="s">
        <v>845</v>
      </c>
      <c r="R618" s="1">
        <v>1200</v>
      </c>
      <c r="S618" s="8">
        <v>320</v>
      </c>
      <c r="T618" s="10">
        <v>44197</v>
      </c>
      <c r="U618" s="10">
        <v>44561</v>
      </c>
      <c r="V618" s="8" t="s">
        <v>2168</v>
      </c>
      <c r="W618" s="8" t="s">
        <v>2154</v>
      </c>
      <c r="X618" s="9">
        <v>0</v>
      </c>
      <c r="Y618" s="9">
        <v>0</v>
      </c>
      <c r="Z618" s="9">
        <v>0</v>
      </c>
      <c r="AA618" s="9">
        <v>363625000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2"/>
        <v>363625000</v>
      </c>
      <c r="AO618" s="9">
        <v>0</v>
      </c>
      <c r="AP618" s="9">
        <v>45000000</v>
      </c>
      <c r="AQ618" s="9">
        <v>0</v>
      </c>
      <c r="AR618" s="9">
        <v>15000000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3"/>
        <v>60000000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4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90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5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6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7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8"/>
        <v>0</v>
      </c>
      <c r="FD618" s="32">
        <f t="shared" si="89"/>
        <v>423625000</v>
      </c>
    </row>
    <row r="619" spans="1:160" customFormat="1" ht="45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37">
        <v>2020520010057</v>
      </c>
      <c r="I619" s="8" t="s">
        <v>2160</v>
      </c>
      <c r="J619" s="8" t="s">
        <v>2161</v>
      </c>
      <c r="K619" s="8"/>
      <c r="L619" s="8"/>
      <c r="M619" s="8" t="s">
        <v>2018</v>
      </c>
      <c r="N619" s="8" t="s">
        <v>1993</v>
      </c>
      <c r="O619" s="8">
        <v>4501</v>
      </c>
      <c r="P619" s="8" t="s">
        <v>2042</v>
      </c>
      <c r="Q619" s="1" t="s">
        <v>847</v>
      </c>
      <c r="R619" s="1">
        <v>4</v>
      </c>
      <c r="S619" s="8">
        <v>1</v>
      </c>
      <c r="T619" s="10">
        <v>44197</v>
      </c>
      <c r="U619" s="10">
        <v>44561</v>
      </c>
      <c r="V619" s="8" t="s">
        <v>2158</v>
      </c>
      <c r="W619" s="8" t="s">
        <v>2154</v>
      </c>
      <c r="X619" s="9">
        <v>0</v>
      </c>
      <c r="Y619" s="9"/>
      <c r="Z619" s="9">
        <v>0</v>
      </c>
      <c r="AA619" s="9">
        <v>66300000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2"/>
        <v>66300000</v>
      </c>
      <c r="AO619" s="9">
        <v>0</v>
      </c>
      <c r="AP619" s="9">
        <v>1700000</v>
      </c>
      <c r="AQ619" s="9">
        <v>0</v>
      </c>
      <c r="AR619" s="9"/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3"/>
        <v>1700000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4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90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5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6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7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8"/>
        <v>0</v>
      </c>
      <c r="FD619" s="32">
        <f t="shared" si="89"/>
        <v>68000000</v>
      </c>
    </row>
    <row r="620" spans="1:160" customFormat="1" ht="75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37">
        <v>2020520010057</v>
      </c>
      <c r="I620" s="8" t="s">
        <v>2160</v>
      </c>
      <c r="J620" s="8" t="s">
        <v>2161</v>
      </c>
      <c r="K620" s="8"/>
      <c r="L620" s="8"/>
      <c r="M620" s="8" t="s">
        <v>2018</v>
      </c>
      <c r="N620" s="8" t="s">
        <v>1993</v>
      </c>
      <c r="O620" s="8">
        <v>4501</v>
      </c>
      <c r="P620" s="8" t="s">
        <v>2042</v>
      </c>
      <c r="Q620" s="1" t="s">
        <v>846</v>
      </c>
      <c r="R620" s="1">
        <v>48</v>
      </c>
      <c r="S620" s="8">
        <v>12</v>
      </c>
      <c r="T620" s="10">
        <v>44197</v>
      </c>
      <c r="U620" s="10">
        <v>44561</v>
      </c>
      <c r="V620" s="8" t="s">
        <v>2159</v>
      </c>
      <c r="W620" s="8" t="s">
        <v>2154</v>
      </c>
      <c r="X620" s="9">
        <v>0</v>
      </c>
      <c r="Y620" s="9">
        <v>1300000</v>
      </c>
      <c r="Z620" s="9">
        <v>0</v>
      </c>
      <c r="AA620" s="9">
        <v>54300000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2"/>
        <v>55600000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3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4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90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5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6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7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8"/>
        <v>0</v>
      </c>
      <c r="FD620" s="32">
        <f t="shared" si="89"/>
        <v>55600000</v>
      </c>
    </row>
    <row r="621" spans="1:160" customFormat="1" ht="60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37">
        <v>2020520010055</v>
      </c>
      <c r="I621" s="8" t="s">
        <v>2166</v>
      </c>
      <c r="J621" s="8" t="s">
        <v>2167</v>
      </c>
      <c r="K621" s="8"/>
      <c r="L621" s="8"/>
      <c r="M621" s="8" t="s">
        <v>2018</v>
      </c>
      <c r="N621" s="8" t="s">
        <v>1993</v>
      </c>
      <c r="O621" s="8">
        <v>4501</v>
      </c>
      <c r="P621" s="8" t="s">
        <v>2042</v>
      </c>
      <c r="Q621" s="1" t="s">
        <v>848</v>
      </c>
      <c r="R621" s="1">
        <v>40</v>
      </c>
      <c r="S621" s="8">
        <v>10</v>
      </c>
      <c r="T621" s="10">
        <v>44197</v>
      </c>
      <c r="U621" s="10">
        <v>44561</v>
      </c>
      <c r="V621" s="8" t="s">
        <v>2169</v>
      </c>
      <c r="W621" s="8" t="s">
        <v>2154</v>
      </c>
      <c r="X621" s="9">
        <v>0</v>
      </c>
      <c r="Y621" s="9">
        <v>0</v>
      </c>
      <c r="Z621" s="9">
        <v>0</v>
      </c>
      <c r="AA621" s="9">
        <v>80925000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2"/>
        <v>80925000</v>
      </c>
      <c r="AO621" s="9">
        <v>0</v>
      </c>
      <c r="AP621" s="9">
        <v>0</v>
      </c>
      <c r="AQ621" s="9">
        <v>0</v>
      </c>
      <c r="AR621" s="9">
        <v>65000000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3"/>
        <v>65000000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4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90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5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6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7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8"/>
        <v>0</v>
      </c>
      <c r="FD621" s="32">
        <f t="shared" si="89"/>
        <v>145925000</v>
      </c>
    </row>
    <row r="622" spans="1:160" customFormat="1" ht="75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37">
        <v>2020520010054</v>
      </c>
      <c r="I622" s="8" t="s">
        <v>2162</v>
      </c>
      <c r="J622" s="8" t="s">
        <v>2163</v>
      </c>
      <c r="K622" s="8"/>
      <c r="L622" s="8"/>
      <c r="M622" s="8" t="s">
        <v>2018</v>
      </c>
      <c r="N622" s="8" t="s">
        <v>1993</v>
      </c>
      <c r="O622" s="8">
        <v>4501</v>
      </c>
      <c r="P622" s="8" t="s">
        <v>2042</v>
      </c>
      <c r="Q622" s="1" t="s">
        <v>841</v>
      </c>
      <c r="R622" s="1">
        <v>2</v>
      </c>
      <c r="S622" s="8">
        <v>2</v>
      </c>
      <c r="T622" s="10">
        <v>44197</v>
      </c>
      <c r="U622" s="10">
        <v>44561</v>
      </c>
      <c r="V622" s="8" t="s">
        <v>2156</v>
      </c>
      <c r="W622" s="8" t="s">
        <v>2154</v>
      </c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2"/>
        <v>0</v>
      </c>
      <c r="AO622" s="9">
        <v>0</v>
      </c>
      <c r="AP622" s="9">
        <v>0</v>
      </c>
      <c r="AQ622" s="9">
        <v>0</v>
      </c>
      <c r="AR622" s="9">
        <v>667167314.44000006</v>
      </c>
      <c r="AS622" s="9"/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287167314.44999999</v>
      </c>
      <c r="AZ622" s="9">
        <v>0</v>
      </c>
      <c r="BA622" s="9">
        <v>0</v>
      </c>
      <c r="BB622" s="9">
        <v>0</v>
      </c>
      <c r="BC622" s="9"/>
      <c r="BD622" s="9">
        <v>0</v>
      </c>
      <c r="BE622" s="31">
        <f t="shared" si="83"/>
        <v>954334628.8900001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4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90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5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6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7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8"/>
        <v>0</v>
      </c>
      <c r="FD622" s="32">
        <f t="shared" si="89"/>
        <v>954334628.8900001</v>
      </c>
    </row>
    <row r="623" spans="1:160" customFormat="1" ht="120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37">
        <v>2020520010058</v>
      </c>
      <c r="I623" s="8" t="s">
        <v>2170</v>
      </c>
      <c r="J623" s="8" t="s">
        <v>2171</v>
      </c>
      <c r="K623" s="8"/>
      <c r="L623" s="8"/>
      <c r="M623" s="8" t="s">
        <v>2018</v>
      </c>
      <c r="N623" s="8" t="s">
        <v>1993</v>
      </c>
      <c r="O623" s="8">
        <v>4501</v>
      </c>
      <c r="P623" s="8" t="s">
        <v>2042</v>
      </c>
      <c r="Q623" s="1" t="s">
        <v>850</v>
      </c>
      <c r="R623" s="1">
        <v>1</v>
      </c>
      <c r="S623" s="8">
        <v>1</v>
      </c>
      <c r="T623" s="10">
        <v>44197</v>
      </c>
      <c r="U623" s="10">
        <v>44561</v>
      </c>
      <c r="V623" s="8" t="s">
        <v>2172</v>
      </c>
      <c r="W623" s="8" t="s">
        <v>2179</v>
      </c>
      <c r="X623" s="9"/>
      <c r="Y623" s="9"/>
      <c r="Z623" s="9"/>
      <c r="AA623" s="9">
        <v>331200000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2"/>
        <v>331200000</v>
      </c>
      <c r="AO623" s="9">
        <v>0</v>
      </c>
      <c r="AP623" s="9">
        <v>0</v>
      </c>
      <c r="AQ623" s="9">
        <v>4500000</v>
      </c>
      <c r="AR623" s="9">
        <v>7000000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3"/>
        <v>11500000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4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90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5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6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7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8"/>
        <v>0</v>
      </c>
      <c r="FD623" s="32">
        <f t="shared" si="89"/>
        <v>342700000</v>
      </c>
    </row>
    <row r="624" spans="1:160" customFormat="1" ht="105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37">
        <v>2020520010058</v>
      </c>
      <c r="I624" s="8" t="s">
        <v>2170</v>
      </c>
      <c r="J624" s="8" t="s">
        <v>2171</v>
      </c>
      <c r="K624" s="8"/>
      <c r="L624" s="8"/>
      <c r="M624" s="8" t="s">
        <v>2018</v>
      </c>
      <c r="N624" s="8" t="s">
        <v>1993</v>
      </c>
      <c r="O624" s="8">
        <v>4501</v>
      </c>
      <c r="P624" s="8" t="s">
        <v>2042</v>
      </c>
      <c r="Q624" s="1" t="s">
        <v>851</v>
      </c>
      <c r="R624" s="1">
        <v>40000</v>
      </c>
      <c r="S624" s="8">
        <v>10000</v>
      </c>
      <c r="T624" s="10">
        <v>44197</v>
      </c>
      <c r="U624" s="10">
        <v>44561</v>
      </c>
      <c r="V624" s="8" t="s">
        <v>2175</v>
      </c>
      <c r="W624" s="8" t="s">
        <v>2179</v>
      </c>
      <c r="X624" s="9">
        <v>2140000</v>
      </c>
      <c r="Y624" s="9"/>
      <c r="Z624" s="9"/>
      <c r="AA624" s="9">
        <v>193160000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2"/>
        <v>195300000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3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4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90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5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6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7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8"/>
        <v>0</v>
      </c>
      <c r="FD624" s="32">
        <f t="shared" si="89"/>
        <v>195300000</v>
      </c>
    </row>
    <row r="625" spans="1:160" customFormat="1" ht="60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37">
        <v>2020520010058</v>
      </c>
      <c r="I625" s="8" t="s">
        <v>2170</v>
      </c>
      <c r="J625" s="8" t="s">
        <v>2171</v>
      </c>
      <c r="K625" s="8"/>
      <c r="L625" s="8"/>
      <c r="M625" s="8" t="s">
        <v>2018</v>
      </c>
      <c r="N625" s="8" t="s">
        <v>1993</v>
      </c>
      <c r="O625" s="8">
        <v>4501</v>
      </c>
      <c r="P625" s="8" t="s">
        <v>2042</v>
      </c>
      <c r="Q625" s="1" t="s">
        <v>852</v>
      </c>
      <c r="R625" s="1">
        <v>50</v>
      </c>
      <c r="S625" s="8">
        <v>22</v>
      </c>
      <c r="T625" s="10">
        <v>44197</v>
      </c>
      <c r="U625" s="10">
        <v>44561</v>
      </c>
      <c r="V625" s="8" t="s">
        <v>2176</v>
      </c>
      <c r="W625" s="8" t="s">
        <v>2179</v>
      </c>
      <c r="X625" s="9">
        <v>14700000</v>
      </c>
      <c r="Y625" s="9"/>
      <c r="Z625" s="9"/>
      <c r="AA625" s="9"/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2"/>
        <v>14700000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3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4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90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5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6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7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8"/>
        <v>0</v>
      </c>
      <c r="FD625" s="32">
        <f t="shared" si="89"/>
        <v>14700000</v>
      </c>
    </row>
    <row r="626" spans="1:160" customFormat="1" ht="60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37">
        <v>2020520010058</v>
      </c>
      <c r="I626" s="8" t="s">
        <v>2170</v>
      </c>
      <c r="J626" s="8" t="s">
        <v>2171</v>
      </c>
      <c r="K626" s="8"/>
      <c r="L626" s="8"/>
      <c r="M626" s="8" t="s">
        <v>2018</v>
      </c>
      <c r="N626" s="8" t="s">
        <v>1993</v>
      </c>
      <c r="O626" s="8">
        <v>4501</v>
      </c>
      <c r="P626" s="8" t="s">
        <v>2042</v>
      </c>
      <c r="Q626" s="1" t="s">
        <v>853</v>
      </c>
      <c r="R626" s="1">
        <v>8000</v>
      </c>
      <c r="S626" s="8">
        <v>2200</v>
      </c>
      <c r="T626" s="10">
        <v>44197</v>
      </c>
      <c r="U626" s="10">
        <v>44561</v>
      </c>
      <c r="V626" s="8" t="s">
        <v>2173</v>
      </c>
      <c r="W626" s="8" t="s">
        <v>2179</v>
      </c>
      <c r="X626" s="9"/>
      <c r="Y626" s="9"/>
      <c r="Z626" s="9"/>
      <c r="AA626" s="9">
        <v>41200000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2"/>
        <v>41200000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3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4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90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5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6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7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8"/>
        <v>0</v>
      </c>
      <c r="FD626" s="32">
        <f t="shared" si="89"/>
        <v>41200000</v>
      </c>
    </row>
    <row r="627" spans="1:160" customFormat="1" ht="60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37">
        <v>2020520010058</v>
      </c>
      <c r="I627" s="8" t="s">
        <v>2170</v>
      </c>
      <c r="J627" s="8" t="s">
        <v>2171</v>
      </c>
      <c r="K627" s="8"/>
      <c r="L627" s="8"/>
      <c r="M627" s="8" t="s">
        <v>2018</v>
      </c>
      <c r="N627" s="8" t="s">
        <v>1993</v>
      </c>
      <c r="O627" s="8">
        <v>4501</v>
      </c>
      <c r="P627" s="8" t="s">
        <v>2042</v>
      </c>
      <c r="Q627" s="1" t="s">
        <v>854</v>
      </c>
      <c r="R627" s="1">
        <v>2</v>
      </c>
      <c r="S627" s="8">
        <v>2</v>
      </c>
      <c r="T627" s="10">
        <v>44197</v>
      </c>
      <c r="U627" s="10">
        <v>44561</v>
      </c>
      <c r="V627" s="8" t="s">
        <v>2177</v>
      </c>
      <c r="W627" s="8" t="s">
        <v>2179</v>
      </c>
      <c r="X627" s="9"/>
      <c r="Y627" s="9"/>
      <c r="Z627" s="9"/>
      <c r="AA627" s="9">
        <v>24200000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2"/>
        <v>24200000</v>
      </c>
      <c r="AO627" s="9">
        <v>0</v>
      </c>
      <c r="AP627" s="9">
        <v>20000000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3"/>
        <v>20000000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4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90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5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6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7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8"/>
        <v>0</v>
      </c>
      <c r="FD627" s="32">
        <f t="shared" si="89"/>
        <v>44200000</v>
      </c>
    </row>
    <row r="628" spans="1:160" customFormat="1" ht="60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37">
        <v>2020520010058</v>
      </c>
      <c r="I628" s="8" t="s">
        <v>2170</v>
      </c>
      <c r="J628" s="8" t="s">
        <v>2171</v>
      </c>
      <c r="K628" s="8"/>
      <c r="L628" s="8"/>
      <c r="M628" s="8" t="s">
        <v>2018</v>
      </c>
      <c r="N628" s="8" t="s">
        <v>1993</v>
      </c>
      <c r="O628" s="8">
        <v>4501</v>
      </c>
      <c r="P628" s="8" t="s">
        <v>2042</v>
      </c>
      <c r="Q628" s="1" t="s">
        <v>843</v>
      </c>
      <c r="R628" s="1">
        <v>4000</v>
      </c>
      <c r="S628" s="8">
        <v>1050</v>
      </c>
      <c r="T628" s="10">
        <v>44197</v>
      </c>
      <c r="U628" s="10">
        <v>44561</v>
      </c>
      <c r="V628" s="8" t="s">
        <v>2174</v>
      </c>
      <c r="W628" s="8" t="s">
        <v>2179</v>
      </c>
      <c r="X628" s="9"/>
      <c r="Y628" s="9"/>
      <c r="Z628" s="9"/>
      <c r="AA628" s="9">
        <v>49500000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2"/>
        <v>49500000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3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4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90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5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6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7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8"/>
        <v>0</v>
      </c>
      <c r="FD628" s="32">
        <f t="shared" si="89"/>
        <v>49500000</v>
      </c>
    </row>
    <row r="629" spans="1:160" customFormat="1" ht="60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37">
        <v>2020520010058</v>
      </c>
      <c r="I629" s="8" t="s">
        <v>2170</v>
      </c>
      <c r="J629" s="8" t="s">
        <v>2171</v>
      </c>
      <c r="K629" s="8"/>
      <c r="L629" s="8"/>
      <c r="M629" s="8" t="s">
        <v>2018</v>
      </c>
      <c r="N629" s="8" t="s">
        <v>1993</v>
      </c>
      <c r="O629" s="8">
        <v>4501</v>
      </c>
      <c r="P629" s="8" t="s">
        <v>2042</v>
      </c>
      <c r="Q629" s="1" t="s">
        <v>844</v>
      </c>
      <c r="R629" s="1">
        <v>2280</v>
      </c>
      <c r="S629" s="8">
        <v>520</v>
      </c>
      <c r="T629" s="10">
        <v>44197</v>
      </c>
      <c r="U629" s="10">
        <v>44561</v>
      </c>
      <c r="V629" s="8" t="s">
        <v>2178</v>
      </c>
      <c r="W629" s="8" t="s">
        <v>2179</v>
      </c>
      <c r="X629" s="9">
        <v>14700000</v>
      </c>
      <c r="Y629" s="9"/>
      <c r="Z629" s="9">
        <v>27310000</v>
      </c>
      <c r="AA629" s="9">
        <v>16940000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2"/>
        <v>58950000</v>
      </c>
      <c r="AO629" s="9">
        <v>0</v>
      </c>
      <c r="AP629" s="9"/>
      <c r="AQ629" s="9">
        <v>3000000</v>
      </c>
      <c r="AR629" s="9"/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3"/>
        <v>3000000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4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90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5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6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7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8"/>
        <v>0</v>
      </c>
      <c r="FD629" s="32">
        <f t="shared" si="89"/>
        <v>61950000</v>
      </c>
    </row>
    <row r="630" spans="1:160" customFormat="1" ht="60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37">
        <v>2020520010056</v>
      </c>
      <c r="I630" s="8" t="s">
        <v>2121</v>
      </c>
      <c r="J630" s="8" t="s">
        <v>2122</v>
      </c>
      <c r="K630" s="8"/>
      <c r="L630" s="8"/>
      <c r="M630" s="8" t="s">
        <v>2018</v>
      </c>
      <c r="N630" s="8" t="s">
        <v>1993</v>
      </c>
      <c r="O630" s="8">
        <v>4501</v>
      </c>
      <c r="P630" s="8" t="s">
        <v>2042</v>
      </c>
      <c r="Q630" s="1" t="s">
        <v>859</v>
      </c>
      <c r="R630" s="1">
        <v>400</v>
      </c>
      <c r="S630" s="8">
        <v>100</v>
      </c>
      <c r="T630" s="10">
        <v>44197</v>
      </c>
      <c r="U630" s="10">
        <v>44561</v>
      </c>
      <c r="V630" s="8" t="s">
        <v>2123</v>
      </c>
      <c r="W630" s="8" t="s">
        <v>2084</v>
      </c>
      <c r="X630" s="9">
        <v>0</v>
      </c>
      <c r="Y630" s="13">
        <v>60654000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2"/>
        <v>60654000</v>
      </c>
      <c r="AO630" s="9">
        <v>0</v>
      </c>
      <c r="AP630" s="9">
        <f>5000000+56500000+2000000</f>
        <v>63500000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3"/>
        <v>63500000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4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90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5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6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7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8"/>
        <v>0</v>
      </c>
      <c r="FD630" s="32">
        <f t="shared" si="89"/>
        <v>124154000</v>
      </c>
    </row>
    <row r="631" spans="1:160" customFormat="1" ht="60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37">
        <v>2020520010056</v>
      </c>
      <c r="I631" s="8" t="s">
        <v>2121</v>
      </c>
      <c r="J631" s="8" t="s">
        <v>2122</v>
      </c>
      <c r="K631" s="8"/>
      <c r="L631" s="8"/>
      <c r="M631" s="8" t="s">
        <v>2018</v>
      </c>
      <c r="N631" s="8" t="s">
        <v>1993</v>
      </c>
      <c r="O631" s="8">
        <v>4501</v>
      </c>
      <c r="P631" s="8" t="s">
        <v>2042</v>
      </c>
      <c r="Q631" s="1" t="s">
        <v>857</v>
      </c>
      <c r="R631" s="1">
        <v>20</v>
      </c>
      <c r="S631" s="8">
        <v>5</v>
      </c>
      <c r="T631" s="10">
        <v>44197</v>
      </c>
      <c r="U631" s="10">
        <v>44561</v>
      </c>
      <c r="V631" s="8" t="s">
        <v>2124</v>
      </c>
      <c r="W631" s="8" t="s">
        <v>2084</v>
      </c>
      <c r="X631" s="9">
        <v>0</v>
      </c>
      <c r="Y631" s="13">
        <v>8433333.3300000001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2"/>
        <v>8433333.3300000001</v>
      </c>
      <c r="AO631" s="9">
        <v>0</v>
      </c>
      <c r="AP631" s="9"/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3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4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90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5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6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7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8"/>
        <v>0</v>
      </c>
      <c r="FD631" s="32">
        <f t="shared" si="89"/>
        <v>8433333.3300000001</v>
      </c>
    </row>
    <row r="632" spans="1:160" customFormat="1" ht="75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37">
        <v>2020520010056</v>
      </c>
      <c r="I632" s="8" t="s">
        <v>2121</v>
      </c>
      <c r="J632" s="8" t="s">
        <v>2122</v>
      </c>
      <c r="K632" s="8"/>
      <c r="L632" s="8"/>
      <c r="M632" s="8" t="s">
        <v>2018</v>
      </c>
      <c r="N632" s="8" t="s">
        <v>1993</v>
      </c>
      <c r="O632" s="8">
        <v>4501</v>
      </c>
      <c r="P632" s="8" t="s">
        <v>2042</v>
      </c>
      <c r="Q632" s="1" t="s">
        <v>860</v>
      </c>
      <c r="R632" s="1">
        <v>420</v>
      </c>
      <c r="S632" s="8">
        <v>110</v>
      </c>
      <c r="T632" s="10">
        <v>44197</v>
      </c>
      <c r="U632" s="10">
        <v>44561</v>
      </c>
      <c r="V632" s="8" t="s">
        <v>2125</v>
      </c>
      <c r="W632" s="8" t="s">
        <v>2084</v>
      </c>
      <c r="X632" s="9">
        <v>0</v>
      </c>
      <c r="Y632" s="13">
        <v>49500000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2"/>
        <v>49500000</v>
      </c>
      <c r="AO632" s="9">
        <v>0</v>
      </c>
      <c r="AP632" s="9"/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3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4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90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5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6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7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8"/>
        <v>0</v>
      </c>
      <c r="FD632" s="32">
        <f t="shared" si="89"/>
        <v>49500000</v>
      </c>
    </row>
    <row r="633" spans="1:160" customFormat="1" ht="60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37">
        <v>2020520010056</v>
      </c>
      <c r="I633" s="8" t="s">
        <v>2121</v>
      </c>
      <c r="J633" s="8" t="s">
        <v>2122</v>
      </c>
      <c r="K633" s="8"/>
      <c r="L633" s="8"/>
      <c r="M633" s="8" t="s">
        <v>2018</v>
      </c>
      <c r="N633" s="8" t="s">
        <v>1993</v>
      </c>
      <c r="O633" s="8">
        <v>4501</v>
      </c>
      <c r="P633" s="8" t="s">
        <v>2042</v>
      </c>
      <c r="Q633" s="1" t="s">
        <v>861</v>
      </c>
      <c r="R633" s="1">
        <v>1</v>
      </c>
      <c r="S633" s="8">
        <v>1</v>
      </c>
      <c r="T633" s="10">
        <v>44197</v>
      </c>
      <c r="U633" s="10">
        <v>44561</v>
      </c>
      <c r="V633" s="8" t="s">
        <v>2126</v>
      </c>
      <c r="W633" s="8" t="s">
        <v>2084</v>
      </c>
      <c r="X633" s="9">
        <v>0</v>
      </c>
      <c r="Y633" s="13">
        <v>8433333.3300000001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2"/>
        <v>8433333.3300000001</v>
      </c>
      <c r="AO633" s="9">
        <v>0</v>
      </c>
      <c r="AP633" s="9"/>
      <c r="AQ633" s="9">
        <v>20000000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3"/>
        <v>20000000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4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90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5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6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7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8"/>
        <v>0</v>
      </c>
      <c r="FD633" s="32">
        <f t="shared" si="89"/>
        <v>28433333.329999998</v>
      </c>
    </row>
    <row r="634" spans="1:160" customFormat="1" ht="60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37">
        <v>2020520010056</v>
      </c>
      <c r="I634" s="8" t="s">
        <v>2121</v>
      </c>
      <c r="J634" s="8" t="s">
        <v>2122</v>
      </c>
      <c r="K634" s="8"/>
      <c r="L634" s="8"/>
      <c r="M634" s="8" t="s">
        <v>2018</v>
      </c>
      <c r="N634" s="8" t="s">
        <v>1993</v>
      </c>
      <c r="O634" s="8">
        <v>4501</v>
      </c>
      <c r="P634" s="8" t="s">
        <v>2042</v>
      </c>
      <c r="Q634" s="1" t="s">
        <v>858</v>
      </c>
      <c r="R634" s="1">
        <v>16</v>
      </c>
      <c r="S634" s="8">
        <v>4</v>
      </c>
      <c r="T634" s="10">
        <v>44197</v>
      </c>
      <c r="U634" s="10">
        <v>44561</v>
      </c>
      <c r="V634" s="8" t="s">
        <v>2127</v>
      </c>
      <c r="W634" s="8" t="s">
        <v>2084</v>
      </c>
      <c r="X634" s="9">
        <v>0</v>
      </c>
      <c r="Y634" s="13">
        <v>26400000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2"/>
        <v>26400000</v>
      </c>
      <c r="AO634" s="9">
        <v>7000000</v>
      </c>
      <c r="AP634" s="9">
        <v>3500000</v>
      </c>
      <c r="AQ634" s="9"/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3"/>
        <v>10500000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4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90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5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6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7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8"/>
        <v>0</v>
      </c>
      <c r="FD634" s="32">
        <f t="shared" si="89"/>
        <v>36900000</v>
      </c>
    </row>
    <row r="635" spans="1:160" customFormat="1" ht="60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37">
        <v>2020520010056</v>
      </c>
      <c r="I635" s="8" t="s">
        <v>2121</v>
      </c>
      <c r="J635" s="8" t="s">
        <v>2122</v>
      </c>
      <c r="K635" s="8"/>
      <c r="L635" s="8"/>
      <c r="M635" s="8" t="s">
        <v>2018</v>
      </c>
      <c r="N635" s="8" t="s">
        <v>1993</v>
      </c>
      <c r="O635" s="8">
        <v>4501</v>
      </c>
      <c r="P635" s="8" t="s">
        <v>2042</v>
      </c>
      <c r="Q635" s="1" t="s">
        <v>862</v>
      </c>
      <c r="R635" s="1">
        <v>32</v>
      </c>
      <c r="S635" s="8">
        <v>8</v>
      </c>
      <c r="T635" s="10">
        <v>44197</v>
      </c>
      <c r="U635" s="10">
        <v>44561</v>
      </c>
      <c r="V635" s="8" t="s">
        <v>2128</v>
      </c>
      <c r="W635" s="8" t="s">
        <v>2084</v>
      </c>
      <c r="X635" s="9">
        <v>0</v>
      </c>
      <c r="Y635" s="13">
        <v>8433333.3300000001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2"/>
        <v>8433333.3300000001</v>
      </c>
      <c r="AO635" s="9">
        <v>0</v>
      </c>
      <c r="AP635" s="9"/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3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4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90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5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6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7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8"/>
        <v>0</v>
      </c>
      <c r="FD635" s="32">
        <f t="shared" si="89"/>
        <v>8433333.3300000001</v>
      </c>
    </row>
    <row r="636" spans="1:160" customFormat="1" ht="60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37">
        <v>2020520010056</v>
      </c>
      <c r="I636" s="8" t="s">
        <v>2121</v>
      </c>
      <c r="J636" s="8" t="s">
        <v>2122</v>
      </c>
      <c r="K636" s="8"/>
      <c r="L636" s="8"/>
      <c r="M636" s="8" t="s">
        <v>2018</v>
      </c>
      <c r="N636" s="8" t="s">
        <v>1993</v>
      </c>
      <c r="O636" s="8">
        <v>4501</v>
      </c>
      <c r="P636" s="8" t="s">
        <v>2042</v>
      </c>
      <c r="Q636" s="1" t="s">
        <v>863</v>
      </c>
      <c r="R636" s="1">
        <v>4</v>
      </c>
      <c r="S636" s="8">
        <v>4</v>
      </c>
      <c r="T636" s="10">
        <v>44197</v>
      </c>
      <c r="U636" s="10">
        <v>44561</v>
      </c>
      <c r="V636" s="8" t="s">
        <v>2129</v>
      </c>
      <c r="W636" s="8" t="s">
        <v>2084</v>
      </c>
      <c r="X636" s="9">
        <v>0</v>
      </c>
      <c r="Y636" s="13">
        <v>39900000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2"/>
        <v>39900000</v>
      </c>
      <c r="AO636" s="9">
        <v>0</v>
      </c>
      <c r="AP636" s="9"/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3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4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90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5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6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7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8"/>
        <v>0</v>
      </c>
      <c r="FD636" s="32">
        <f t="shared" si="89"/>
        <v>39900000</v>
      </c>
    </row>
    <row r="637" spans="1:160" customFormat="1" ht="60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37">
        <v>2020520010056</v>
      </c>
      <c r="I637" s="8" t="s">
        <v>2121</v>
      </c>
      <c r="J637" s="8" t="s">
        <v>2122</v>
      </c>
      <c r="K637" s="8"/>
      <c r="L637" s="8"/>
      <c r="M637" s="8" t="s">
        <v>2018</v>
      </c>
      <c r="N637" s="8" t="s">
        <v>1993</v>
      </c>
      <c r="O637" s="8">
        <v>4501</v>
      </c>
      <c r="P637" s="8" t="s">
        <v>2042</v>
      </c>
      <c r="Q637" s="1" t="s">
        <v>864</v>
      </c>
      <c r="R637" s="1">
        <v>24</v>
      </c>
      <c r="S637" s="8">
        <v>6</v>
      </c>
      <c r="T637" s="10">
        <v>44197</v>
      </c>
      <c r="U637" s="10">
        <v>44561</v>
      </c>
      <c r="V637" s="8" t="s">
        <v>2130</v>
      </c>
      <c r="W637" s="8" t="s">
        <v>2084</v>
      </c>
      <c r="X637" s="9">
        <v>0</v>
      </c>
      <c r="Y637" s="13">
        <v>9350000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2"/>
        <v>9350000</v>
      </c>
      <c r="AO637" s="9">
        <v>0</v>
      </c>
      <c r="AP637" s="9"/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3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4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90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5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6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7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8"/>
        <v>0</v>
      </c>
      <c r="FD637" s="32">
        <f t="shared" si="89"/>
        <v>9350000</v>
      </c>
    </row>
    <row r="638" spans="1:160" customFormat="1" ht="60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37">
        <v>2020520010056</v>
      </c>
      <c r="I638" s="8" t="s">
        <v>2121</v>
      </c>
      <c r="J638" s="8" t="s">
        <v>2122</v>
      </c>
      <c r="K638" s="8"/>
      <c r="L638" s="8"/>
      <c r="M638" s="8" t="s">
        <v>2018</v>
      </c>
      <c r="N638" s="8" t="s">
        <v>1993</v>
      </c>
      <c r="O638" s="8">
        <v>4501</v>
      </c>
      <c r="P638" s="8" t="s">
        <v>2042</v>
      </c>
      <c r="Q638" s="1" t="s">
        <v>865</v>
      </c>
      <c r="R638" s="1">
        <v>16</v>
      </c>
      <c r="S638" s="8">
        <v>4</v>
      </c>
      <c r="T638" s="10">
        <v>44197</v>
      </c>
      <c r="U638" s="10">
        <v>44561</v>
      </c>
      <c r="V638" s="8" t="s">
        <v>2131</v>
      </c>
      <c r="W638" s="8" t="s">
        <v>2084</v>
      </c>
      <c r="X638" s="9">
        <v>0</v>
      </c>
      <c r="Y638" s="13">
        <v>9350000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2"/>
        <v>9350000</v>
      </c>
      <c r="AO638" s="9">
        <v>0</v>
      </c>
      <c r="AP638" s="9"/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3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4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90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5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6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7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8"/>
        <v>0</v>
      </c>
      <c r="FD638" s="32">
        <f t="shared" si="89"/>
        <v>9350000</v>
      </c>
    </row>
    <row r="639" spans="1:160" customFormat="1" ht="75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37">
        <v>2020520010056</v>
      </c>
      <c r="I639" s="8" t="s">
        <v>2121</v>
      </c>
      <c r="J639" s="8" t="s">
        <v>2122</v>
      </c>
      <c r="K639" s="8"/>
      <c r="L639" s="8"/>
      <c r="M639" s="8" t="s">
        <v>2018</v>
      </c>
      <c r="N639" s="8" t="s">
        <v>1993</v>
      </c>
      <c r="O639" s="8">
        <v>4501</v>
      </c>
      <c r="P639" s="8" t="s">
        <v>2042</v>
      </c>
      <c r="Q639" s="1" t="s">
        <v>869</v>
      </c>
      <c r="R639" s="1">
        <v>300</v>
      </c>
      <c r="S639" s="8">
        <v>75</v>
      </c>
      <c r="T639" s="10">
        <v>44197</v>
      </c>
      <c r="U639" s="10">
        <v>44561</v>
      </c>
      <c r="V639" s="8" t="s">
        <v>2132</v>
      </c>
      <c r="W639" s="8" t="s">
        <v>2084</v>
      </c>
      <c r="X639" s="9">
        <v>0</v>
      </c>
      <c r="Y639" s="13">
        <f>152100000+4500000</f>
        <v>156600000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2"/>
        <v>156600000</v>
      </c>
      <c r="AO639" s="9">
        <v>1000000</v>
      </c>
      <c r="AP639" s="9"/>
      <c r="AQ639" s="9">
        <f>8000000+1000000</f>
        <v>9000000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3"/>
        <v>10000000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4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90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5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6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7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8"/>
        <v>0</v>
      </c>
      <c r="FD639" s="32">
        <f t="shared" si="89"/>
        <v>166600000</v>
      </c>
    </row>
    <row r="640" spans="1:160" customFormat="1" ht="60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37">
        <v>2020520010056</v>
      </c>
      <c r="I640" s="8" t="s">
        <v>2121</v>
      </c>
      <c r="J640" s="8" t="s">
        <v>2122</v>
      </c>
      <c r="K640" s="8"/>
      <c r="L640" s="8"/>
      <c r="M640" s="8" t="s">
        <v>2018</v>
      </c>
      <c r="N640" s="8" t="s">
        <v>1993</v>
      </c>
      <c r="O640" s="8">
        <v>4501</v>
      </c>
      <c r="P640" s="8" t="s">
        <v>2042</v>
      </c>
      <c r="Q640" s="1" t="s">
        <v>870</v>
      </c>
      <c r="R640" s="1">
        <v>400</v>
      </c>
      <c r="S640" s="8">
        <v>110</v>
      </c>
      <c r="T640" s="10">
        <v>44197</v>
      </c>
      <c r="U640" s="10">
        <v>44561</v>
      </c>
      <c r="V640" s="8" t="s">
        <v>2133</v>
      </c>
      <c r="W640" s="8" t="s">
        <v>2084</v>
      </c>
      <c r="X640" s="9">
        <v>0</v>
      </c>
      <c r="Y640" s="13">
        <v>22000000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2"/>
        <v>22000000</v>
      </c>
      <c r="AO640" s="9">
        <v>0</v>
      </c>
      <c r="AP640" s="9"/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3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4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90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5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6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7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8"/>
        <v>0</v>
      </c>
      <c r="FD640" s="32">
        <f t="shared" si="89"/>
        <v>22000000</v>
      </c>
    </row>
    <row r="641" spans="1:160" customFormat="1" ht="60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37">
        <v>2020520010056</v>
      </c>
      <c r="I641" s="8" t="s">
        <v>2121</v>
      </c>
      <c r="J641" s="8" t="s">
        <v>2122</v>
      </c>
      <c r="K641" s="8"/>
      <c r="L641" s="8"/>
      <c r="M641" s="8" t="s">
        <v>2018</v>
      </c>
      <c r="N641" s="8" t="s">
        <v>1993</v>
      </c>
      <c r="O641" s="8">
        <v>4501</v>
      </c>
      <c r="P641" s="8" t="s">
        <v>2042</v>
      </c>
      <c r="Q641" s="1" t="s">
        <v>871</v>
      </c>
      <c r="R641" s="1">
        <v>6000</v>
      </c>
      <c r="S641" s="8">
        <v>1650</v>
      </c>
      <c r="T641" s="10">
        <v>44197</v>
      </c>
      <c r="U641" s="10">
        <v>44561</v>
      </c>
      <c r="V641" s="8" t="s">
        <v>2134</v>
      </c>
      <c r="W641" s="8" t="s">
        <v>2084</v>
      </c>
      <c r="X641" s="9">
        <v>0</v>
      </c>
      <c r="Y641" s="13">
        <v>8250000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2"/>
        <v>8250000</v>
      </c>
      <c r="AO641" s="9">
        <v>0</v>
      </c>
      <c r="AP641" s="9"/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3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4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90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5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6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7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8"/>
        <v>0</v>
      </c>
      <c r="FD641" s="32">
        <f t="shared" si="89"/>
        <v>8250000</v>
      </c>
    </row>
    <row r="642" spans="1:160" customFormat="1" ht="60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37">
        <v>2020520010056</v>
      </c>
      <c r="I642" s="8" t="s">
        <v>2121</v>
      </c>
      <c r="J642" s="8" t="s">
        <v>2122</v>
      </c>
      <c r="K642" s="8"/>
      <c r="L642" s="8"/>
      <c r="M642" s="8" t="s">
        <v>2018</v>
      </c>
      <c r="N642" s="8" t="s">
        <v>1993</v>
      </c>
      <c r="O642" s="8">
        <v>4501</v>
      </c>
      <c r="P642" s="8" t="s">
        <v>2042</v>
      </c>
      <c r="Q642" s="1" t="s">
        <v>872</v>
      </c>
      <c r="R642" s="1">
        <v>600</v>
      </c>
      <c r="S642" s="8">
        <v>170</v>
      </c>
      <c r="T642" s="10">
        <v>44197</v>
      </c>
      <c r="U642" s="10">
        <v>44561</v>
      </c>
      <c r="V642" s="8" t="s">
        <v>2135</v>
      </c>
      <c r="W642" s="8" t="s">
        <v>2084</v>
      </c>
      <c r="X642" s="9">
        <v>0</v>
      </c>
      <c r="Y642" s="13">
        <v>8250000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2"/>
        <v>8250000</v>
      </c>
      <c r="AO642" s="9">
        <v>0</v>
      </c>
      <c r="AP642" s="9"/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3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4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90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5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6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7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8"/>
        <v>0</v>
      </c>
      <c r="FD642" s="32">
        <f t="shared" si="89"/>
        <v>8250000</v>
      </c>
    </row>
    <row r="643" spans="1:160" customFormat="1" ht="60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37">
        <v>2020520010056</v>
      </c>
      <c r="I643" s="8" t="s">
        <v>2121</v>
      </c>
      <c r="J643" s="8" t="s">
        <v>2122</v>
      </c>
      <c r="K643" s="8"/>
      <c r="L643" s="8"/>
      <c r="M643" s="8" t="s">
        <v>2018</v>
      </c>
      <c r="N643" s="8" t="s">
        <v>1993</v>
      </c>
      <c r="O643" s="8">
        <v>4501</v>
      </c>
      <c r="P643" s="8" t="s">
        <v>2042</v>
      </c>
      <c r="Q643" s="1" t="s">
        <v>873</v>
      </c>
      <c r="R643" s="1">
        <v>6000</v>
      </c>
      <c r="S643" s="8">
        <v>1650</v>
      </c>
      <c r="T643" s="10">
        <v>44197</v>
      </c>
      <c r="U643" s="10">
        <v>44561</v>
      </c>
      <c r="V643" s="8" t="s">
        <v>2136</v>
      </c>
      <c r="W643" s="8" t="s">
        <v>2084</v>
      </c>
      <c r="X643" s="9">
        <v>0</v>
      </c>
      <c r="Y643" s="13">
        <v>23100000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2"/>
        <v>23100000</v>
      </c>
      <c r="AO643" s="9">
        <v>0</v>
      </c>
      <c r="AP643" s="9"/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3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4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90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5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6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7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8"/>
        <v>0</v>
      </c>
      <c r="FD643" s="32">
        <f t="shared" si="89"/>
        <v>23100000</v>
      </c>
    </row>
    <row r="644" spans="1:160" customFormat="1" ht="60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37">
        <v>2020520010056</v>
      </c>
      <c r="I644" s="8" t="s">
        <v>2121</v>
      </c>
      <c r="J644" s="8" t="s">
        <v>2122</v>
      </c>
      <c r="K644" s="8"/>
      <c r="L644" s="8"/>
      <c r="M644" s="8" t="s">
        <v>2018</v>
      </c>
      <c r="N644" s="8" t="s">
        <v>1993</v>
      </c>
      <c r="O644" s="8">
        <v>4501</v>
      </c>
      <c r="P644" s="8" t="s">
        <v>2042</v>
      </c>
      <c r="Q644" s="1" t="s">
        <v>874</v>
      </c>
      <c r="R644" s="1">
        <v>800</v>
      </c>
      <c r="S644" s="8">
        <v>170</v>
      </c>
      <c r="T644" s="10">
        <v>44197</v>
      </c>
      <c r="U644" s="10">
        <v>44561</v>
      </c>
      <c r="V644" s="8" t="s">
        <v>2137</v>
      </c>
      <c r="W644" s="8" t="s">
        <v>2084</v>
      </c>
      <c r="X644" s="9">
        <v>0</v>
      </c>
      <c r="Y644" s="13">
        <v>49500000</v>
      </c>
      <c r="Z644" s="9">
        <v>0</v>
      </c>
      <c r="AA644" s="9">
        <v>13650000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2"/>
        <v>63150000</v>
      </c>
      <c r="AO644" s="9">
        <v>2000000</v>
      </c>
      <c r="AP644" s="9"/>
      <c r="AQ644" s="9">
        <f>2000000+4500000</f>
        <v>6500000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3"/>
        <v>8500000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4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90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5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6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7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8"/>
        <v>0</v>
      </c>
      <c r="FD644" s="32">
        <f t="shared" si="89"/>
        <v>71650000</v>
      </c>
    </row>
    <row r="645" spans="1:160" customFormat="1" ht="45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37">
        <v>2020520010049</v>
      </c>
      <c r="I645" s="8" t="s">
        <v>2138</v>
      </c>
      <c r="J645" s="8" t="s">
        <v>2139</v>
      </c>
      <c r="K645" s="8"/>
      <c r="L645" s="8"/>
      <c r="M645" s="8" t="s">
        <v>2027</v>
      </c>
      <c r="N645" s="8" t="s">
        <v>1994</v>
      </c>
      <c r="O645" s="8">
        <v>1202</v>
      </c>
      <c r="P645" s="8" t="s">
        <v>2053</v>
      </c>
      <c r="Q645" s="1" t="s">
        <v>877</v>
      </c>
      <c r="R645" s="1">
        <v>1</v>
      </c>
      <c r="S645" s="8">
        <v>1</v>
      </c>
      <c r="T645" s="10">
        <v>44197</v>
      </c>
      <c r="U645" s="10">
        <v>44561</v>
      </c>
      <c r="V645" s="8" t="s">
        <v>2140</v>
      </c>
      <c r="W645" s="8" t="s">
        <v>2154</v>
      </c>
      <c r="X645" s="9">
        <v>43210000</v>
      </c>
      <c r="Y645" s="9">
        <f>7200000+3900000</f>
        <v>11100000</v>
      </c>
      <c r="Z645" s="9">
        <v>29690000</v>
      </c>
      <c r="AA645" s="9"/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2"/>
        <v>84000000</v>
      </c>
      <c r="AO645" s="9">
        <v>0</v>
      </c>
      <c r="AP645" s="9">
        <v>14400000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3"/>
        <v>14400000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4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90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5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6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7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8"/>
        <v>0</v>
      </c>
      <c r="FD645" s="32">
        <f t="shared" si="89"/>
        <v>98400000</v>
      </c>
    </row>
    <row r="646" spans="1:160" customFormat="1" ht="45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37">
        <v>2020520010049</v>
      </c>
      <c r="I646" s="8" t="s">
        <v>2138</v>
      </c>
      <c r="J646" s="8" t="s">
        <v>2139</v>
      </c>
      <c r="K646" s="8"/>
      <c r="L646" s="8"/>
      <c r="M646" s="8" t="s">
        <v>2027</v>
      </c>
      <c r="N646" s="8" t="s">
        <v>1994</v>
      </c>
      <c r="O646" s="8">
        <v>1202</v>
      </c>
      <c r="P646" s="8" t="s">
        <v>2053</v>
      </c>
      <c r="Q646" s="1" t="s">
        <v>878</v>
      </c>
      <c r="R646" s="1">
        <v>1</v>
      </c>
      <c r="S646" s="8">
        <v>1</v>
      </c>
      <c r="T646" s="10">
        <v>44197</v>
      </c>
      <c r="U646" s="10">
        <v>44561</v>
      </c>
      <c r="V646" s="8" t="s">
        <v>2141</v>
      </c>
      <c r="W646" s="8" t="s">
        <v>2154</v>
      </c>
      <c r="X646" s="9">
        <v>85800000</v>
      </c>
      <c r="Y646" s="9"/>
      <c r="Z646" s="9">
        <v>0</v>
      </c>
      <c r="AA646" s="9"/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2"/>
        <v>85800000</v>
      </c>
      <c r="AO646" s="9">
        <v>0</v>
      </c>
      <c r="AP646" s="9"/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3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4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90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5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6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7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8"/>
        <v>0</v>
      </c>
      <c r="FD646" s="32">
        <f t="shared" si="89"/>
        <v>85800000</v>
      </c>
    </row>
    <row r="647" spans="1:160" customFormat="1" ht="45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37">
        <v>2020520010049</v>
      </c>
      <c r="I647" s="8" t="s">
        <v>2138</v>
      </c>
      <c r="J647" s="8" t="s">
        <v>2139</v>
      </c>
      <c r="K647" s="8"/>
      <c r="L647" s="8"/>
      <c r="M647" s="8" t="s">
        <v>2027</v>
      </c>
      <c r="N647" s="8" t="s">
        <v>1995</v>
      </c>
      <c r="O647" s="8">
        <v>1203</v>
      </c>
      <c r="P647" s="8" t="s">
        <v>2053</v>
      </c>
      <c r="Q647" s="1" t="s">
        <v>879</v>
      </c>
      <c r="R647" s="1">
        <v>1</v>
      </c>
      <c r="S647" s="8">
        <v>1</v>
      </c>
      <c r="T647" s="10">
        <v>44197</v>
      </c>
      <c r="U647" s="10">
        <v>44561</v>
      </c>
      <c r="V647" s="8" t="s">
        <v>2142</v>
      </c>
      <c r="W647" s="8" t="s">
        <v>2154</v>
      </c>
      <c r="X647" s="9">
        <v>85800000</v>
      </c>
      <c r="Y647" s="9">
        <v>1100000</v>
      </c>
      <c r="Z647" s="9">
        <v>0</v>
      </c>
      <c r="AA647" s="9"/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2"/>
        <v>86900000</v>
      </c>
      <c r="AO647" s="9">
        <v>0</v>
      </c>
      <c r="AP647" s="9"/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3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4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90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5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6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7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8"/>
        <v>0</v>
      </c>
      <c r="FD647" s="32">
        <f t="shared" si="89"/>
        <v>86900000</v>
      </c>
    </row>
    <row r="648" spans="1:160" customFormat="1" ht="45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37">
        <v>2020520010049</v>
      </c>
      <c r="I648" s="8" t="s">
        <v>2138</v>
      </c>
      <c r="J648" s="8" t="s">
        <v>2139</v>
      </c>
      <c r="K648" s="8"/>
      <c r="L648" s="8"/>
      <c r="M648" s="8" t="s">
        <v>2027</v>
      </c>
      <c r="N648" s="8" t="s">
        <v>1994</v>
      </c>
      <c r="O648" s="8">
        <v>1202</v>
      </c>
      <c r="P648" s="8" t="s">
        <v>2053</v>
      </c>
      <c r="Q648" s="1" t="s">
        <v>880</v>
      </c>
      <c r="R648" s="1">
        <v>40</v>
      </c>
      <c r="S648" s="8">
        <v>12</v>
      </c>
      <c r="T648" s="10">
        <v>44197</v>
      </c>
      <c r="U648" s="10">
        <v>44561</v>
      </c>
      <c r="V648" s="8" t="s">
        <v>2143</v>
      </c>
      <c r="W648" s="8" t="s">
        <v>2154</v>
      </c>
      <c r="X648" s="9">
        <v>25300000</v>
      </c>
      <c r="Y648" s="9"/>
      <c r="Z648" s="9">
        <v>0</v>
      </c>
      <c r="AA648" s="9"/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2"/>
        <v>25300000</v>
      </c>
      <c r="AO648" s="9">
        <v>0</v>
      </c>
      <c r="AP648" s="9"/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3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4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90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5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6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7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8"/>
        <v>0</v>
      </c>
      <c r="FD648" s="32">
        <f t="shared" si="89"/>
        <v>25300000</v>
      </c>
    </row>
    <row r="649" spans="1:160" customFormat="1" ht="45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37">
        <v>2020520010049</v>
      </c>
      <c r="I649" s="8" t="s">
        <v>2138</v>
      </c>
      <c r="J649" s="8" t="s">
        <v>2139</v>
      </c>
      <c r="K649" s="8"/>
      <c r="L649" s="8"/>
      <c r="M649" s="8" t="s">
        <v>2027</v>
      </c>
      <c r="N649" s="8" t="s">
        <v>1994</v>
      </c>
      <c r="O649" s="8">
        <v>1202</v>
      </c>
      <c r="P649" s="8" t="s">
        <v>2053</v>
      </c>
      <c r="Q649" s="1" t="s">
        <v>884</v>
      </c>
      <c r="R649" s="1">
        <v>120</v>
      </c>
      <c r="S649" s="8">
        <v>35</v>
      </c>
      <c r="T649" s="10">
        <v>44197</v>
      </c>
      <c r="U649" s="10">
        <v>44561</v>
      </c>
      <c r="V649" s="8" t="s">
        <v>2144</v>
      </c>
      <c r="W649" s="8" t="s">
        <v>2154</v>
      </c>
      <c r="X649" s="9">
        <v>24200000</v>
      </c>
      <c r="Y649" s="9"/>
      <c r="Z649" s="9">
        <v>0</v>
      </c>
      <c r="AA649" s="9"/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2"/>
        <v>24200000</v>
      </c>
      <c r="AO649" s="9">
        <v>0</v>
      </c>
      <c r="AP649" s="9"/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3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4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90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5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6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7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8"/>
        <v>0</v>
      </c>
      <c r="FD649" s="32">
        <f t="shared" si="89"/>
        <v>24200000</v>
      </c>
    </row>
    <row r="650" spans="1:160" customFormat="1" ht="45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37">
        <v>2020520010049</v>
      </c>
      <c r="I650" s="8" t="s">
        <v>2138</v>
      </c>
      <c r="J650" s="8" t="s">
        <v>2139</v>
      </c>
      <c r="K650" s="8"/>
      <c r="L650" s="8"/>
      <c r="M650" s="8" t="s">
        <v>2027</v>
      </c>
      <c r="N650" s="8" t="s">
        <v>1994</v>
      </c>
      <c r="O650" s="8">
        <v>1202</v>
      </c>
      <c r="P650" s="8" t="s">
        <v>2053</v>
      </c>
      <c r="Q650" s="1" t="s">
        <v>881</v>
      </c>
      <c r="R650" s="1">
        <v>2</v>
      </c>
      <c r="S650" s="8">
        <v>1</v>
      </c>
      <c r="T650" s="10">
        <v>44197</v>
      </c>
      <c r="U650" s="10">
        <v>44561</v>
      </c>
      <c r="V650" s="8" t="s">
        <v>2145</v>
      </c>
      <c r="W650" s="8" t="s">
        <v>2154</v>
      </c>
      <c r="X650" s="9">
        <v>0</v>
      </c>
      <c r="Y650" s="9">
        <f>137900000-1700000</f>
        <v>136200000</v>
      </c>
      <c r="Z650" s="9">
        <v>0</v>
      </c>
      <c r="AA650" s="9">
        <v>7000000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2"/>
        <v>143200000</v>
      </c>
      <c r="AO650" s="9">
        <v>0</v>
      </c>
      <c r="AP650" s="9"/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3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4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90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5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6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7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8"/>
        <v>0</v>
      </c>
      <c r="FD650" s="32">
        <f t="shared" si="89"/>
        <v>143200000</v>
      </c>
    </row>
    <row r="651" spans="1:160" customFormat="1" ht="45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37">
        <v>2020520010049</v>
      </c>
      <c r="I651" s="8" t="s">
        <v>2138</v>
      </c>
      <c r="J651" s="8" t="s">
        <v>2139</v>
      </c>
      <c r="K651" s="8"/>
      <c r="L651" s="8"/>
      <c r="M651" s="8" t="s">
        <v>2027</v>
      </c>
      <c r="N651" s="8" t="s">
        <v>1994</v>
      </c>
      <c r="O651" s="8">
        <v>1202</v>
      </c>
      <c r="P651" s="8" t="s">
        <v>2053</v>
      </c>
      <c r="Q651" s="1" t="s">
        <v>1132</v>
      </c>
      <c r="R651" s="1">
        <v>1</v>
      </c>
      <c r="S651" s="8">
        <v>1</v>
      </c>
      <c r="T651" s="10">
        <v>44197</v>
      </c>
      <c r="U651" s="10">
        <v>44561</v>
      </c>
      <c r="V651" s="8" t="s">
        <v>2146</v>
      </c>
      <c r="W651" s="8" t="s">
        <v>2154</v>
      </c>
      <c r="X651" s="9">
        <v>0</v>
      </c>
      <c r="Y651" s="9"/>
      <c r="Z651" s="9">
        <v>0</v>
      </c>
      <c r="AA651" s="9">
        <v>7000000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1">SUM(X651:AM651)</f>
        <v>7000000</v>
      </c>
      <c r="AO651" s="9">
        <v>0</v>
      </c>
      <c r="AP651" s="9">
        <v>70000000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2">SUM(AO651:BD651)</f>
        <v>70000000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3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90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4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5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6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7">SUM(EM651:FB651)</f>
        <v>0</v>
      </c>
      <c r="FD651" s="32">
        <f t="shared" ref="FD651:FD714" si="98">SUM(AN651+BE651+BV651+CM651+DD651+DU651+EL651+FC651)</f>
        <v>77000000</v>
      </c>
    </row>
    <row r="652" spans="1:160" customFormat="1" ht="60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37">
        <v>2020520010049</v>
      </c>
      <c r="I652" s="8" t="s">
        <v>2138</v>
      </c>
      <c r="J652" s="8" t="s">
        <v>2139</v>
      </c>
      <c r="K652" s="8"/>
      <c r="L652" s="8"/>
      <c r="M652" s="8" t="s">
        <v>2027</v>
      </c>
      <c r="N652" s="8" t="s">
        <v>1994</v>
      </c>
      <c r="O652" s="8">
        <v>1202</v>
      </c>
      <c r="P652" s="8" t="s">
        <v>2053</v>
      </c>
      <c r="Q652" s="1" t="s">
        <v>883</v>
      </c>
      <c r="R652" s="1">
        <v>80</v>
      </c>
      <c r="S652" s="8">
        <v>24</v>
      </c>
      <c r="T652" s="10">
        <v>44197</v>
      </c>
      <c r="U652" s="10">
        <v>44561</v>
      </c>
      <c r="V652" s="8" t="s">
        <v>2147</v>
      </c>
      <c r="W652" s="8" t="s">
        <v>2154</v>
      </c>
      <c r="X652" s="9">
        <v>26400000</v>
      </c>
      <c r="Y652" s="9">
        <f>11000000-2200000</f>
        <v>8800000</v>
      </c>
      <c r="Z652" s="9">
        <v>0</v>
      </c>
      <c r="AA652" s="9"/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1"/>
        <v>35200000</v>
      </c>
      <c r="AO652" s="9">
        <v>0</v>
      </c>
      <c r="AP652" s="9"/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2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3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9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4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5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6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7"/>
        <v>0</v>
      </c>
      <c r="FD652" s="32">
        <f t="shared" si="98"/>
        <v>35200000</v>
      </c>
    </row>
    <row r="653" spans="1:160" customFormat="1" ht="60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37">
        <v>2020520010049</v>
      </c>
      <c r="I653" s="8" t="s">
        <v>2138</v>
      </c>
      <c r="J653" s="8" t="s">
        <v>2139</v>
      </c>
      <c r="K653" s="8"/>
      <c r="L653" s="8"/>
      <c r="M653" s="8" t="s">
        <v>2027</v>
      </c>
      <c r="N653" s="8" t="s">
        <v>1994</v>
      </c>
      <c r="O653" s="8">
        <v>1202</v>
      </c>
      <c r="P653" s="8" t="s">
        <v>2053</v>
      </c>
      <c r="Q653" s="1" t="s">
        <v>885</v>
      </c>
      <c r="R653" s="1">
        <v>6000</v>
      </c>
      <c r="S653" s="8">
        <v>1750</v>
      </c>
      <c r="T653" s="10">
        <v>44197</v>
      </c>
      <c r="U653" s="10">
        <v>44561</v>
      </c>
      <c r="V653" s="8" t="s">
        <v>2148</v>
      </c>
      <c r="W653" s="8" t="s">
        <v>2154</v>
      </c>
      <c r="X653" s="9">
        <v>52800000</v>
      </c>
      <c r="Y653" s="9"/>
      <c r="Z653" s="9">
        <v>0</v>
      </c>
      <c r="AA653" s="9"/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1"/>
        <v>52800000</v>
      </c>
      <c r="AO653" s="9">
        <v>0</v>
      </c>
      <c r="AP653" s="9"/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2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3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9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4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5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6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7"/>
        <v>0</v>
      </c>
      <c r="FD653" s="32">
        <f t="shared" si="98"/>
        <v>52800000</v>
      </c>
    </row>
    <row r="654" spans="1:160" customFormat="1" ht="60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37">
        <v>2020520010049</v>
      </c>
      <c r="I654" s="8" t="s">
        <v>2138</v>
      </c>
      <c r="J654" s="8" t="s">
        <v>2139</v>
      </c>
      <c r="K654" s="8"/>
      <c r="L654" s="8"/>
      <c r="M654" s="8" t="s">
        <v>2027</v>
      </c>
      <c r="N654" s="8" t="s">
        <v>1995</v>
      </c>
      <c r="O654" s="8">
        <v>1203</v>
      </c>
      <c r="P654" s="8" t="s">
        <v>2053</v>
      </c>
      <c r="Q654" s="1" t="s">
        <v>886</v>
      </c>
      <c r="R654" s="1">
        <v>12000</v>
      </c>
      <c r="S654" s="8">
        <v>3500</v>
      </c>
      <c r="T654" s="10">
        <v>44197</v>
      </c>
      <c r="U654" s="10">
        <v>44561</v>
      </c>
      <c r="V654" s="8" t="s">
        <v>2149</v>
      </c>
      <c r="W654" s="8" t="s">
        <v>2154</v>
      </c>
      <c r="X654" s="9">
        <v>48400000</v>
      </c>
      <c r="Y654" s="9"/>
      <c r="Z654" s="9">
        <v>0</v>
      </c>
      <c r="AA654" s="9"/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1"/>
        <v>48400000</v>
      </c>
      <c r="AO654" s="9">
        <v>0</v>
      </c>
      <c r="AP654" s="9"/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2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3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9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4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5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6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7"/>
        <v>0</v>
      </c>
      <c r="FD654" s="32">
        <f t="shared" si="98"/>
        <v>48400000</v>
      </c>
    </row>
    <row r="655" spans="1:160" customFormat="1" ht="60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37">
        <v>2020520010049</v>
      </c>
      <c r="I655" s="8" t="s">
        <v>2138</v>
      </c>
      <c r="J655" s="8" t="s">
        <v>2139</v>
      </c>
      <c r="K655" s="8"/>
      <c r="L655" s="8"/>
      <c r="M655" s="8" t="s">
        <v>2027</v>
      </c>
      <c r="N655" s="8" t="s">
        <v>1994</v>
      </c>
      <c r="O655" s="8">
        <v>1202</v>
      </c>
      <c r="P655" s="8" t="s">
        <v>2053</v>
      </c>
      <c r="Q655" s="1" t="s">
        <v>891</v>
      </c>
      <c r="R655" s="1">
        <v>800</v>
      </c>
      <c r="S655" s="8">
        <v>234</v>
      </c>
      <c r="T655" s="10">
        <v>44197</v>
      </c>
      <c r="U655" s="10">
        <v>44561</v>
      </c>
      <c r="V655" s="8" t="s">
        <v>2150</v>
      </c>
      <c r="W655" s="8" t="s">
        <v>2154</v>
      </c>
      <c r="X655" s="9">
        <v>48400000</v>
      </c>
      <c r="Y655" s="9"/>
      <c r="Z655" s="9">
        <v>0</v>
      </c>
      <c r="AA655" s="9"/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1"/>
        <v>48400000</v>
      </c>
      <c r="AO655" s="9">
        <v>0</v>
      </c>
      <c r="AP655" s="9"/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2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3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9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4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5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6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7"/>
        <v>0</v>
      </c>
      <c r="FD655" s="32">
        <f t="shared" si="98"/>
        <v>48400000</v>
      </c>
    </row>
    <row r="656" spans="1:160" customFormat="1" ht="75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37">
        <v>2020520010049</v>
      </c>
      <c r="I656" s="8" t="s">
        <v>2138</v>
      </c>
      <c r="J656" s="8" t="s">
        <v>2139</v>
      </c>
      <c r="K656" s="8"/>
      <c r="L656" s="8"/>
      <c r="M656" s="8" t="s">
        <v>2027</v>
      </c>
      <c r="N656" s="8" t="s">
        <v>1994</v>
      </c>
      <c r="O656" s="8">
        <v>1202</v>
      </c>
      <c r="P656" s="8" t="s">
        <v>2053</v>
      </c>
      <c r="Q656" s="1" t="s">
        <v>887</v>
      </c>
      <c r="R656" s="1">
        <v>3200</v>
      </c>
      <c r="S656" s="8">
        <v>934</v>
      </c>
      <c r="T656" s="10">
        <v>44197</v>
      </c>
      <c r="U656" s="10">
        <v>44561</v>
      </c>
      <c r="V656" s="8" t="s">
        <v>2151</v>
      </c>
      <c r="W656" s="8" t="s">
        <v>2154</v>
      </c>
      <c r="X656" s="9">
        <v>45100000</v>
      </c>
      <c r="Y656" s="9"/>
      <c r="Z656" s="9">
        <v>0</v>
      </c>
      <c r="AA656" s="9"/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1"/>
        <v>45100000</v>
      </c>
      <c r="AO656" s="9">
        <v>0</v>
      </c>
      <c r="AP656" s="9"/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2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3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9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4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5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6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7"/>
        <v>0</v>
      </c>
      <c r="FD656" s="32">
        <f t="shared" si="98"/>
        <v>45100000</v>
      </c>
    </row>
    <row r="657" spans="1:160" customFormat="1" ht="45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37">
        <v>2020520010049</v>
      </c>
      <c r="I657" s="8" t="s">
        <v>2138</v>
      </c>
      <c r="J657" s="8" t="s">
        <v>2139</v>
      </c>
      <c r="K657" s="8"/>
      <c r="L657" s="8"/>
      <c r="M657" s="8" t="s">
        <v>2027</v>
      </c>
      <c r="N657" s="8" t="s">
        <v>1994</v>
      </c>
      <c r="O657" s="8">
        <v>1202</v>
      </c>
      <c r="P657" s="8" t="s">
        <v>2053</v>
      </c>
      <c r="Q657" s="1" t="s">
        <v>889</v>
      </c>
      <c r="R657" s="1">
        <v>10</v>
      </c>
      <c r="S657" s="8">
        <v>10</v>
      </c>
      <c r="T657" s="10">
        <v>44197</v>
      </c>
      <c r="U657" s="10">
        <v>44561</v>
      </c>
      <c r="V657" s="8" t="s">
        <v>2152</v>
      </c>
      <c r="W657" s="8" t="s">
        <v>2154</v>
      </c>
      <c r="X657" s="9">
        <v>0</v>
      </c>
      <c r="Y657" s="9"/>
      <c r="Z657" s="9">
        <v>0</v>
      </c>
      <c r="AA657" s="9"/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1"/>
        <v>0</v>
      </c>
      <c r="AO657" s="9">
        <v>208460000</v>
      </c>
      <c r="AP657" s="9">
        <v>100000000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2"/>
        <v>308460000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3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9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4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5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6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7"/>
        <v>0</v>
      </c>
      <c r="FD657" s="32">
        <f t="shared" si="98"/>
        <v>308460000</v>
      </c>
    </row>
    <row r="658" spans="1:160" customFormat="1" ht="60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37">
        <v>2020520010049</v>
      </c>
      <c r="I658" s="8" t="s">
        <v>2138</v>
      </c>
      <c r="J658" s="8" t="s">
        <v>2139</v>
      </c>
      <c r="K658" s="8"/>
      <c r="L658" s="8"/>
      <c r="M658" s="8" t="s">
        <v>2027</v>
      </c>
      <c r="N658" s="8" t="s">
        <v>1994</v>
      </c>
      <c r="O658" s="8">
        <v>1202</v>
      </c>
      <c r="P658" s="8" t="s">
        <v>2053</v>
      </c>
      <c r="Q658" s="1" t="s">
        <v>890</v>
      </c>
      <c r="R658" s="1">
        <v>36</v>
      </c>
      <c r="S658" s="8">
        <v>8</v>
      </c>
      <c r="T658" s="10">
        <v>44197</v>
      </c>
      <c r="U658" s="10">
        <v>44561</v>
      </c>
      <c r="V658" s="8" t="s">
        <v>2153</v>
      </c>
      <c r="W658" s="8" t="s">
        <v>2154</v>
      </c>
      <c r="X658" s="9">
        <v>0</v>
      </c>
      <c r="Y658" s="9"/>
      <c r="Z658" s="9">
        <v>0</v>
      </c>
      <c r="AA658" s="9"/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1"/>
        <v>0</v>
      </c>
      <c r="AO658" s="9">
        <v>0</v>
      </c>
      <c r="AP658" s="9"/>
      <c r="AQ658" s="9">
        <v>80000000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2"/>
        <v>80000000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3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9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4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5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6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7"/>
        <v>0</v>
      </c>
      <c r="FD658" s="32">
        <f t="shared" si="98"/>
        <v>80000000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2025</v>
      </c>
      <c r="N659" s="8" t="s">
        <v>1996</v>
      </c>
      <c r="O659" s="8">
        <v>2402</v>
      </c>
      <c r="P659" s="8" t="s">
        <v>2051</v>
      </c>
      <c r="Q659" s="1" t="s">
        <v>893</v>
      </c>
      <c r="R659" s="1">
        <v>8</v>
      </c>
      <c r="S659" s="8">
        <v>2</v>
      </c>
      <c r="T659" s="10" t="s">
        <v>1793</v>
      </c>
      <c r="U659" s="10" t="s">
        <v>1794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1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2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3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9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4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5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6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7"/>
        <v>0</v>
      </c>
      <c r="FD659" s="32">
        <f t="shared" si="98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2025</v>
      </c>
      <c r="N660" s="8" t="s">
        <v>1996</v>
      </c>
      <c r="O660" s="8">
        <v>2402</v>
      </c>
      <c r="P660" s="8" t="s">
        <v>2051</v>
      </c>
      <c r="Q660" s="1" t="s">
        <v>894</v>
      </c>
      <c r="R660" s="1">
        <v>94</v>
      </c>
      <c r="S660" s="8">
        <v>18.8</v>
      </c>
      <c r="T660" s="10" t="s">
        <v>1794</v>
      </c>
      <c r="U660" s="10" t="s">
        <v>1795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1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2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3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9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4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5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6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7"/>
        <v>0</v>
      </c>
      <c r="FD660" s="32">
        <f t="shared" si="98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2025</v>
      </c>
      <c r="N661" s="8" t="s">
        <v>1996</v>
      </c>
      <c r="O661" s="8">
        <v>2402</v>
      </c>
      <c r="P661" s="8" t="s">
        <v>2051</v>
      </c>
      <c r="Q661" s="1" t="s">
        <v>896</v>
      </c>
      <c r="R661" s="1">
        <v>7</v>
      </c>
      <c r="S661" s="8">
        <v>1.4</v>
      </c>
      <c r="T661" s="10" t="s">
        <v>1795</v>
      </c>
      <c r="U661" s="10" t="s">
        <v>1796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1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2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3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9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4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5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6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7"/>
        <v>0</v>
      </c>
      <c r="FD661" s="32">
        <f t="shared" si="98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2025</v>
      </c>
      <c r="N662" s="8" t="s">
        <v>1996</v>
      </c>
      <c r="O662" s="8">
        <v>2402</v>
      </c>
      <c r="P662" s="8" t="s">
        <v>2051</v>
      </c>
      <c r="Q662" s="1" t="s">
        <v>897</v>
      </c>
      <c r="R662" s="1">
        <v>3.7</v>
      </c>
      <c r="S662" s="8">
        <v>1</v>
      </c>
      <c r="T662" s="10" t="s">
        <v>1796</v>
      </c>
      <c r="U662" s="10" t="s">
        <v>1797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1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2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3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9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4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5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6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7"/>
        <v>0</v>
      </c>
      <c r="FD662" s="32">
        <f t="shared" si="98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2025</v>
      </c>
      <c r="N663" s="8" t="s">
        <v>1996</v>
      </c>
      <c r="O663" s="8">
        <v>2402</v>
      </c>
      <c r="P663" s="8" t="s">
        <v>2051</v>
      </c>
      <c r="Q663" s="1" t="s">
        <v>898</v>
      </c>
      <c r="R663" s="1">
        <v>1850</v>
      </c>
      <c r="S663" s="8">
        <v>555</v>
      </c>
      <c r="T663" s="10" t="s">
        <v>1797</v>
      </c>
      <c r="U663" s="10" t="s">
        <v>1798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1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2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3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9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4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5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6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7"/>
        <v>0</v>
      </c>
      <c r="FD663" s="32">
        <f t="shared" si="98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2025</v>
      </c>
      <c r="N664" s="8" t="s">
        <v>1996</v>
      </c>
      <c r="O664" s="8">
        <v>2402</v>
      </c>
      <c r="P664" s="8" t="s">
        <v>2051</v>
      </c>
      <c r="Q664" s="1" t="s">
        <v>899</v>
      </c>
      <c r="R664" s="1">
        <v>16</v>
      </c>
      <c r="S664" s="8">
        <v>4</v>
      </c>
      <c r="T664" s="10" t="s">
        <v>1798</v>
      </c>
      <c r="U664" s="10" t="s">
        <v>1799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1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2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3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9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4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5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6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7"/>
        <v>0</v>
      </c>
      <c r="FD664" s="32">
        <f t="shared" si="98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2025</v>
      </c>
      <c r="N665" s="8" t="s">
        <v>1996</v>
      </c>
      <c r="O665" s="8">
        <v>2402</v>
      </c>
      <c r="P665" s="8" t="s">
        <v>2051</v>
      </c>
      <c r="Q665" s="1" t="s">
        <v>900</v>
      </c>
      <c r="R665" s="1">
        <v>10</v>
      </c>
      <c r="S665" s="8">
        <v>3</v>
      </c>
      <c r="T665" s="10" t="s">
        <v>1799</v>
      </c>
      <c r="U665" s="10" t="s">
        <v>1800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1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2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3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9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4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5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6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7"/>
        <v>0</v>
      </c>
      <c r="FD665" s="32">
        <f t="shared" si="98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2025</v>
      </c>
      <c r="N666" s="8" t="s">
        <v>1996</v>
      </c>
      <c r="O666" s="8">
        <v>2402</v>
      </c>
      <c r="P666" s="8" t="s">
        <v>2051</v>
      </c>
      <c r="Q666" s="1" t="s">
        <v>903</v>
      </c>
      <c r="R666" s="1">
        <v>3.7</v>
      </c>
      <c r="S666" s="8">
        <v>1</v>
      </c>
      <c r="T666" s="10" t="s">
        <v>1800</v>
      </c>
      <c r="U666" s="10" t="s">
        <v>1801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1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2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3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9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4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5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6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7"/>
        <v>0</v>
      </c>
      <c r="FD666" s="32">
        <f t="shared" si="98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2020</v>
      </c>
      <c r="N667" s="8" t="s">
        <v>1973</v>
      </c>
      <c r="O667" s="8">
        <v>3301</v>
      </c>
      <c r="P667" s="8" t="s">
        <v>2054</v>
      </c>
      <c r="Q667" s="1" t="s">
        <v>905</v>
      </c>
      <c r="R667" s="1">
        <v>1415</v>
      </c>
      <c r="S667" s="8">
        <v>270</v>
      </c>
      <c r="T667" s="10" t="s">
        <v>1801</v>
      </c>
      <c r="U667" s="10" t="s">
        <v>1802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1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2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3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9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4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5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6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7"/>
        <v>0</v>
      </c>
      <c r="FD667" s="32">
        <f t="shared" si="98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2020</v>
      </c>
      <c r="N668" s="8" t="s">
        <v>1973</v>
      </c>
      <c r="O668" s="8">
        <v>3301</v>
      </c>
      <c r="P668" s="8" t="s">
        <v>2054</v>
      </c>
      <c r="Q668" s="1" t="s">
        <v>906</v>
      </c>
      <c r="R668" s="1">
        <v>6010</v>
      </c>
      <c r="S668" s="8">
        <v>2000</v>
      </c>
      <c r="T668" s="10" t="s">
        <v>1802</v>
      </c>
      <c r="U668" s="10" t="s">
        <v>1803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1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2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3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9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4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5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6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7"/>
        <v>0</v>
      </c>
      <c r="FD668" s="32">
        <f t="shared" si="98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2021</v>
      </c>
      <c r="N669" s="8" t="s">
        <v>1975</v>
      </c>
      <c r="O669" s="8">
        <v>4301</v>
      </c>
      <c r="P669" s="8" t="s">
        <v>2046</v>
      </c>
      <c r="Q669" s="1" t="s">
        <v>908</v>
      </c>
      <c r="R669" s="1">
        <v>12550</v>
      </c>
      <c r="S669" s="8">
        <v>1700</v>
      </c>
      <c r="T669" s="10" t="s">
        <v>1803</v>
      </c>
      <c r="U669" s="10" t="s">
        <v>1804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1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2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3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9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4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5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6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7"/>
        <v>0</v>
      </c>
      <c r="FD669" s="32">
        <f t="shared" si="98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2021</v>
      </c>
      <c r="N670" s="8" t="s">
        <v>1975</v>
      </c>
      <c r="O670" s="8">
        <v>4301</v>
      </c>
      <c r="P670" s="8" t="s">
        <v>2046</v>
      </c>
      <c r="Q670" s="1" t="s">
        <v>909</v>
      </c>
      <c r="R670" s="1">
        <v>54100</v>
      </c>
      <c r="S670" s="8">
        <v>9800</v>
      </c>
      <c r="T670" s="10" t="s">
        <v>1804</v>
      </c>
      <c r="U670" s="10" t="s">
        <v>1805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1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2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3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9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4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5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6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7"/>
        <v>0</v>
      </c>
      <c r="FD670" s="32">
        <f t="shared" si="98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2025</v>
      </c>
      <c r="N671" s="8" t="s">
        <v>1996</v>
      </c>
      <c r="O671" s="8">
        <v>2402</v>
      </c>
      <c r="P671" s="8" t="s">
        <v>2051</v>
      </c>
      <c r="Q671" s="1" t="s">
        <v>911</v>
      </c>
      <c r="R671" s="1">
        <v>1.2</v>
      </c>
      <c r="S671" s="8">
        <v>0.2</v>
      </c>
      <c r="T671" s="10" t="s">
        <v>1805</v>
      </c>
      <c r="U671" s="10" t="s">
        <v>1806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1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2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3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9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4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5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6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7"/>
        <v>0</v>
      </c>
      <c r="FD671" s="32">
        <f t="shared" si="98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2028</v>
      </c>
      <c r="N672" s="8" t="s">
        <v>1997</v>
      </c>
      <c r="O672" s="8">
        <v>2102</v>
      </c>
      <c r="P672" s="8" t="s">
        <v>2052</v>
      </c>
      <c r="Q672" s="1" t="s">
        <v>913</v>
      </c>
      <c r="R672" s="1">
        <v>6</v>
      </c>
      <c r="S672" s="8">
        <v>1</v>
      </c>
      <c r="T672" s="10" t="s">
        <v>1806</v>
      </c>
      <c r="U672" s="10" t="s">
        <v>1807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1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2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3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9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4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5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6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7"/>
        <v>0</v>
      </c>
      <c r="FD672" s="32">
        <f t="shared" si="98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1939</v>
      </c>
      <c r="H673" s="8"/>
      <c r="I673" s="8"/>
      <c r="J673" s="8"/>
      <c r="K673" s="8"/>
      <c r="L673" s="8"/>
      <c r="M673" s="8" t="s">
        <v>2018</v>
      </c>
      <c r="N673" s="8" t="s">
        <v>1998</v>
      </c>
      <c r="O673" s="8">
        <v>4503</v>
      </c>
      <c r="P673" s="8" t="s">
        <v>2042</v>
      </c>
      <c r="Q673" s="1" t="s">
        <v>917</v>
      </c>
      <c r="R673" s="1">
        <v>2</v>
      </c>
      <c r="S673" s="8" t="s">
        <v>1939</v>
      </c>
      <c r="T673" s="10" t="s">
        <v>1807</v>
      </c>
      <c r="U673" s="10" t="s">
        <v>1808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1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2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3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9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4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5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6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7"/>
        <v>0</v>
      </c>
      <c r="FD673" s="32">
        <f t="shared" si="98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1939</v>
      </c>
      <c r="H674" s="8"/>
      <c r="I674" s="8"/>
      <c r="J674" s="8"/>
      <c r="K674" s="8"/>
      <c r="L674" s="8"/>
      <c r="M674" s="8" t="s">
        <v>2018</v>
      </c>
      <c r="N674" s="8" t="s">
        <v>1998</v>
      </c>
      <c r="O674" s="8">
        <v>4503</v>
      </c>
      <c r="P674" s="8" t="s">
        <v>2042</v>
      </c>
      <c r="Q674" s="1" t="s">
        <v>919</v>
      </c>
      <c r="R674" s="1">
        <v>1</v>
      </c>
      <c r="S674" s="8" t="s">
        <v>1939</v>
      </c>
      <c r="T674" s="10" t="s">
        <v>1808</v>
      </c>
      <c r="U674" s="10" t="s">
        <v>1809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1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2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3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9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4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5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6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7"/>
        <v>0</v>
      </c>
      <c r="FD674" s="32">
        <f t="shared" si="98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1939</v>
      </c>
      <c r="H675" s="8"/>
      <c r="I675" s="8"/>
      <c r="J675" s="8"/>
      <c r="K675" s="8"/>
      <c r="L675" s="8"/>
      <c r="M675" s="8" t="s">
        <v>2018</v>
      </c>
      <c r="N675" s="8" t="s">
        <v>1998</v>
      </c>
      <c r="O675" s="8">
        <v>4503</v>
      </c>
      <c r="P675" s="8" t="s">
        <v>2042</v>
      </c>
      <c r="Q675" s="1" t="s">
        <v>920</v>
      </c>
      <c r="R675" s="1">
        <v>1</v>
      </c>
      <c r="S675" s="8" t="s">
        <v>1939</v>
      </c>
      <c r="T675" s="10" t="s">
        <v>1809</v>
      </c>
      <c r="U675" s="10" t="s">
        <v>1810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1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2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3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9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4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5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6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7"/>
        <v>0</v>
      </c>
      <c r="FD675" s="32">
        <f t="shared" si="98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1939</v>
      </c>
      <c r="H676" s="8"/>
      <c r="I676" s="8"/>
      <c r="J676" s="8"/>
      <c r="K676" s="8"/>
      <c r="L676" s="8"/>
      <c r="M676" s="8" t="s">
        <v>2018</v>
      </c>
      <c r="N676" s="8" t="s">
        <v>1998</v>
      </c>
      <c r="O676" s="8">
        <v>4503</v>
      </c>
      <c r="P676" s="8" t="s">
        <v>2042</v>
      </c>
      <c r="Q676" s="1" t="s">
        <v>921</v>
      </c>
      <c r="R676" s="1">
        <v>1</v>
      </c>
      <c r="S676" s="8" t="s">
        <v>1939</v>
      </c>
      <c r="T676" s="10" t="s">
        <v>1810</v>
      </c>
      <c r="U676" s="10" t="s">
        <v>1811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1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2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3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9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4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5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6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7"/>
        <v>0</v>
      </c>
      <c r="FD676" s="32">
        <f t="shared" si="98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2018</v>
      </c>
      <c r="N677" s="8" t="s">
        <v>1998</v>
      </c>
      <c r="O677" s="8">
        <v>4503</v>
      </c>
      <c r="P677" s="8" t="s">
        <v>2042</v>
      </c>
      <c r="Q677" s="1" t="s">
        <v>922</v>
      </c>
      <c r="R677" s="1">
        <v>2</v>
      </c>
      <c r="S677" s="8">
        <v>1</v>
      </c>
      <c r="T677" s="10" t="s">
        <v>1811</v>
      </c>
      <c r="U677" s="10" t="s">
        <v>1812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1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2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3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9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4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5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6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7"/>
        <v>0</v>
      </c>
      <c r="FD677" s="32">
        <f t="shared" si="98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2018</v>
      </c>
      <c r="N678" s="8" t="s">
        <v>1998</v>
      </c>
      <c r="O678" s="8">
        <v>4503</v>
      </c>
      <c r="P678" s="8" t="s">
        <v>2042</v>
      </c>
      <c r="Q678" s="1" t="s">
        <v>924</v>
      </c>
      <c r="R678" s="1">
        <v>4</v>
      </c>
      <c r="S678" s="8">
        <v>1</v>
      </c>
      <c r="T678" s="10" t="s">
        <v>1812</v>
      </c>
      <c r="U678" s="10" t="s">
        <v>1813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1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2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3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9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4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5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6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7"/>
        <v>0</v>
      </c>
      <c r="FD678" s="32">
        <f t="shared" si="98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2018</v>
      </c>
      <c r="N679" s="8" t="s">
        <v>1998</v>
      </c>
      <c r="O679" s="8">
        <v>4503</v>
      </c>
      <c r="P679" s="8" t="s">
        <v>2042</v>
      </c>
      <c r="Q679" s="1" t="s">
        <v>934</v>
      </c>
      <c r="R679" s="1">
        <v>2</v>
      </c>
      <c r="S679" s="8">
        <v>1</v>
      </c>
      <c r="T679" s="10" t="s">
        <v>1813</v>
      </c>
      <c r="U679" s="10" t="s">
        <v>1814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1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2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3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9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4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5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6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7"/>
        <v>0</v>
      </c>
      <c r="FD679" s="32">
        <f t="shared" si="98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1939</v>
      </c>
      <c r="H680" s="8"/>
      <c r="I680" s="8"/>
      <c r="J680" s="8"/>
      <c r="K680" s="8"/>
      <c r="L680" s="8"/>
      <c r="M680" s="8" t="s">
        <v>2018</v>
      </c>
      <c r="N680" s="8" t="s">
        <v>1998</v>
      </c>
      <c r="O680" s="8">
        <v>4503</v>
      </c>
      <c r="P680" s="8" t="s">
        <v>2042</v>
      </c>
      <c r="Q680" s="1" t="s">
        <v>927</v>
      </c>
      <c r="R680" s="1">
        <v>1</v>
      </c>
      <c r="S680" s="8" t="s">
        <v>1939</v>
      </c>
      <c r="T680" s="10" t="s">
        <v>1814</v>
      </c>
      <c r="U680" s="10" t="s">
        <v>1815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1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2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3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9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4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5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6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7"/>
        <v>0</v>
      </c>
      <c r="FD680" s="32">
        <f t="shared" si="98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2018</v>
      </c>
      <c r="N681" s="8" t="s">
        <v>1998</v>
      </c>
      <c r="O681" s="8">
        <v>4503</v>
      </c>
      <c r="P681" s="8" t="s">
        <v>2042</v>
      </c>
      <c r="Q681" s="1" t="s">
        <v>929</v>
      </c>
      <c r="R681" s="1">
        <v>5</v>
      </c>
      <c r="S681" s="8">
        <v>2</v>
      </c>
      <c r="T681" s="10" t="s">
        <v>1815</v>
      </c>
      <c r="U681" s="10" t="s">
        <v>1816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1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2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3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9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4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5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6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7"/>
        <v>0</v>
      </c>
      <c r="FD681" s="32">
        <f t="shared" si="98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2018</v>
      </c>
      <c r="N682" s="8" t="s">
        <v>1998</v>
      </c>
      <c r="O682" s="8">
        <v>4503</v>
      </c>
      <c r="P682" s="8" t="s">
        <v>2042</v>
      </c>
      <c r="Q682" s="1" t="s">
        <v>931</v>
      </c>
      <c r="R682" s="1">
        <v>2</v>
      </c>
      <c r="S682" s="8">
        <v>1</v>
      </c>
      <c r="T682" s="10" t="s">
        <v>1816</v>
      </c>
      <c r="U682" s="10" t="s">
        <v>1817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1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2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3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9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4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5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6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7"/>
        <v>0</v>
      </c>
      <c r="FD682" s="32">
        <f t="shared" si="98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1939</v>
      </c>
      <c r="H683" s="8"/>
      <c r="I683" s="8"/>
      <c r="J683" s="8"/>
      <c r="K683" s="8"/>
      <c r="L683" s="8"/>
      <c r="M683" s="8" t="s">
        <v>2029</v>
      </c>
      <c r="N683" s="8" t="s">
        <v>1999</v>
      </c>
      <c r="O683" s="8">
        <v>3205</v>
      </c>
      <c r="P683" s="8" t="s">
        <v>2040</v>
      </c>
      <c r="Q683" s="1" t="s">
        <v>940</v>
      </c>
      <c r="R683" s="1">
        <v>1</v>
      </c>
      <c r="S683" s="8" t="s">
        <v>1939</v>
      </c>
      <c r="T683" s="10" t="s">
        <v>1817</v>
      </c>
      <c r="U683" s="10" t="s">
        <v>1818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1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2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3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9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4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5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6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7"/>
        <v>0</v>
      </c>
      <c r="FD683" s="32">
        <f t="shared" si="98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2029</v>
      </c>
      <c r="N684" s="8" t="s">
        <v>2000</v>
      </c>
      <c r="O684" s="8">
        <v>3299</v>
      </c>
      <c r="P684" s="8" t="s">
        <v>2040</v>
      </c>
      <c r="Q684" s="1" t="s">
        <v>935</v>
      </c>
      <c r="R684" s="1">
        <v>1</v>
      </c>
      <c r="S684" s="8">
        <v>1</v>
      </c>
      <c r="T684" s="10" t="s">
        <v>1818</v>
      </c>
      <c r="U684" s="10" t="s">
        <v>1819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1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2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3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9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4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5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6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7"/>
        <v>0</v>
      </c>
      <c r="FD684" s="32">
        <f t="shared" si="98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2018</v>
      </c>
      <c r="N685" s="8" t="s">
        <v>1998</v>
      </c>
      <c r="O685" s="8">
        <v>4503</v>
      </c>
      <c r="P685" s="8" t="s">
        <v>2042</v>
      </c>
      <c r="Q685" s="1" t="s">
        <v>936</v>
      </c>
      <c r="R685" s="1">
        <v>2</v>
      </c>
      <c r="S685" s="8">
        <v>1</v>
      </c>
      <c r="T685" s="10" t="s">
        <v>1819</v>
      </c>
      <c r="U685" s="10" t="s">
        <v>1820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1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2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3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9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4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5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6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7"/>
        <v>0</v>
      </c>
      <c r="FD685" s="32">
        <f t="shared" si="98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2029</v>
      </c>
      <c r="N686" s="8" t="s">
        <v>2001</v>
      </c>
      <c r="O686" s="8">
        <v>3208</v>
      </c>
      <c r="P686" s="8" t="s">
        <v>2040</v>
      </c>
      <c r="Q686" s="1" t="s">
        <v>941</v>
      </c>
      <c r="R686" s="1">
        <v>5</v>
      </c>
      <c r="S686" s="8">
        <v>2</v>
      </c>
      <c r="T686" s="10" t="s">
        <v>1820</v>
      </c>
      <c r="U686" s="10" t="s">
        <v>1821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1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2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3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9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4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5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6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7"/>
        <v>0</v>
      </c>
      <c r="FD686" s="32">
        <f t="shared" si="98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2029</v>
      </c>
      <c r="N687" s="8" t="s">
        <v>2001</v>
      </c>
      <c r="O687" s="8">
        <v>3208</v>
      </c>
      <c r="P687" s="8" t="s">
        <v>2040</v>
      </c>
      <c r="Q687" s="1" t="s">
        <v>942</v>
      </c>
      <c r="R687" s="1">
        <v>8</v>
      </c>
      <c r="S687" s="8">
        <v>3</v>
      </c>
      <c r="T687" s="10" t="s">
        <v>1821</v>
      </c>
      <c r="U687" s="10" t="s">
        <v>1822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1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2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3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9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4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5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6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7"/>
        <v>0</v>
      </c>
      <c r="FD687" s="32">
        <f t="shared" si="98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2029</v>
      </c>
      <c r="N688" s="8" t="s">
        <v>2001</v>
      </c>
      <c r="O688" s="8">
        <v>3208</v>
      </c>
      <c r="P688" s="8" t="s">
        <v>2040</v>
      </c>
      <c r="Q688" s="1" t="s">
        <v>939</v>
      </c>
      <c r="R688" s="1">
        <v>10</v>
      </c>
      <c r="S688" s="8">
        <v>3</v>
      </c>
      <c r="T688" s="10" t="s">
        <v>1822</v>
      </c>
      <c r="U688" s="10" t="s">
        <v>1823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1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2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3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9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4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5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6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7"/>
        <v>0</v>
      </c>
      <c r="FD688" s="32">
        <f t="shared" si="98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2018</v>
      </c>
      <c r="N689" s="8" t="s">
        <v>1998</v>
      </c>
      <c r="O689" s="8">
        <v>4503</v>
      </c>
      <c r="P689" s="8" t="s">
        <v>2042</v>
      </c>
      <c r="Q689" s="1" t="s">
        <v>944</v>
      </c>
      <c r="R689" s="1">
        <v>4</v>
      </c>
      <c r="S689" s="8">
        <v>1</v>
      </c>
      <c r="T689" s="10" t="s">
        <v>1823</v>
      </c>
      <c r="U689" s="10" t="s">
        <v>1824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1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2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3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9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4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5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6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7"/>
        <v>0</v>
      </c>
      <c r="FD689" s="32">
        <f t="shared" si="98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2018</v>
      </c>
      <c r="N690" s="8" t="s">
        <v>1998</v>
      </c>
      <c r="O690" s="8">
        <v>4503</v>
      </c>
      <c r="P690" s="8" t="s">
        <v>2042</v>
      </c>
      <c r="Q690" s="1" t="s">
        <v>946</v>
      </c>
      <c r="R690" s="1">
        <v>1</v>
      </c>
      <c r="S690" s="8">
        <v>1</v>
      </c>
      <c r="T690" s="10" t="s">
        <v>1824</v>
      </c>
      <c r="U690" s="10" t="s">
        <v>1825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1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2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3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9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4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5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6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7"/>
        <v>0</v>
      </c>
      <c r="FD690" s="32">
        <f t="shared" si="98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1942</v>
      </c>
      <c r="H691" s="8"/>
      <c r="I691" s="8"/>
      <c r="J691" s="8"/>
      <c r="K691" s="8"/>
      <c r="L691" s="8"/>
      <c r="M691" s="8" t="s">
        <v>2030</v>
      </c>
      <c r="N691" s="8" t="s">
        <v>2002</v>
      </c>
      <c r="O691" s="8">
        <v>4002</v>
      </c>
      <c r="P691" s="11" t="s">
        <v>2055</v>
      </c>
      <c r="Q691" s="2" t="s">
        <v>951</v>
      </c>
      <c r="R691" s="2">
        <v>1</v>
      </c>
      <c r="S691" s="11" t="s">
        <v>1939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1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2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3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9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4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5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6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7"/>
        <v>0</v>
      </c>
      <c r="FD691" s="32">
        <f t="shared" si="98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2030</v>
      </c>
      <c r="N692" s="8" t="s">
        <v>2002</v>
      </c>
      <c r="O692" s="8">
        <v>4002</v>
      </c>
      <c r="P692" s="11" t="s">
        <v>2055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1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2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3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9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4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5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6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7"/>
        <v>0</v>
      </c>
      <c r="FD692" s="32">
        <f t="shared" si="98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2018</v>
      </c>
      <c r="N693" s="8" t="s">
        <v>2003</v>
      </c>
      <c r="O693" s="8">
        <v>4502</v>
      </c>
      <c r="P693" s="11" t="s">
        <v>2042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1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2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3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9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4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5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6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7"/>
        <v>0</v>
      </c>
      <c r="FD693" s="32">
        <f t="shared" si="98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2018</v>
      </c>
      <c r="N694" s="8" t="s">
        <v>2003</v>
      </c>
      <c r="O694" s="8">
        <v>4502</v>
      </c>
      <c r="P694" s="11" t="s">
        <v>2042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1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2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3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9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4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5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6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7"/>
        <v>0</v>
      </c>
      <c r="FD694" s="32">
        <f t="shared" si="98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1934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2018</v>
      </c>
      <c r="N695" s="8" t="s">
        <v>2004</v>
      </c>
      <c r="O695" s="8">
        <v>4599</v>
      </c>
      <c r="P695" s="11" t="s">
        <v>2042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1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2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3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9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4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5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6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7"/>
        <v>0</v>
      </c>
      <c r="FD695" s="32">
        <f t="shared" si="98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1934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2018</v>
      </c>
      <c r="N696" s="8" t="s">
        <v>2004</v>
      </c>
      <c r="O696" s="8">
        <v>4599</v>
      </c>
      <c r="P696" s="11" t="s">
        <v>2042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1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2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3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9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4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5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6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7"/>
        <v>0</v>
      </c>
      <c r="FD696" s="32">
        <f t="shared" si="98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1934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2018</v>
      </c>
      <c r="N697" s="8" t="s">
        <v>2004</v>
      </c>
      <c r="O697" s="8">
        <v>4599</v>
      </c>
      <c r="P697" s="11" t="s">
        <v>2042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1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2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3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9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4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5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6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7"/>
        <v>0</v>
      </c>
      <c r="FD697" s="32">
        <f t="shared" si="98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2018</v>
      </c>
      <c r="N698" s="8" t="s">
        <v>2004</v>
      </c>
      <c r="O698" s="8">
        <v>4599</v>
      </c>
      <c r="P698" s="11" t="s">
        <v>2042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1956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1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2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3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9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4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5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6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7"/>
        <v>0</v>
      </c>
      <c r="FD698" s="32">
        <f t="shared" si="98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2018</v>
      </c>
      <c r="N699" s="8" t="s">
        <v>2004</v>
      </c>
      <c r="O699" s="8">
        <v>4599</v>
      </c>
      <c r="P699" s="11" t="s">
        <v>2042</v>
      </c>
      <c r="Q699" s="2" t="s">
        <v>963</v>
      </c>
      <c r="R699" s="2">
        <v>12500</v>
      </c>
      <c r="S699" s="11">
        <v>3000</v>
      </c>
      <c r="T699" s="12" t="s">
        <v>1826</v>
      </c>
      <c r="U699" s="12" t="s">
        <v>1827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1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2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3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9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4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5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6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7"/>
        <v>0</v>
      </c>
      <c r="FD699" s="32">
        <f t="shared" si="98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2018</v>
      </c>
      <c r="N700" s="8" t="s">
        <v>2004</v>
      </c>
      <c r="O700" s="8">
        <v>4599</v>
      </c>
      <c r="P700" s="11" t="s">
        <v>2042</v>
      </c>
      <c r="Q700" s="2" t="s">
        <v>965</v>
      </c>
      <c r="R700" s="2">
        <v>2</v>
      </c>
      <c r="S700" s="11" t="s">
        <v>1939</v>
      </c>
      <c r="T700" s="12" t="s">
        <v>1827</v>
      </c>
      <c r="U700" s="12" t="s">
        <v>1828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1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2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3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9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4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5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6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7"/>
        <v>0</v>
      </c>
      <c r="FD700" s="32">
        <f t="shared" si="98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2018</v>
      </c>
      <c r="N701" s="8" t="s">
        <v>2004</v>
      </c>
      <c r="O701" s="8">
        <v>4599</v>
      </c>
      <c r="P701" s="11" t="s">
        <v>2042</v>
      </c>
      <c r="Q701" s="2" t="s">
        <v>967</v>
      </c>
      <c r="R701" s="2">
        <v>12000</v>
      </c>
      <c r="S701" s="11">
        <v>3000</v>
      </c>
      <c r="T701" s="12" t="s">
        <v>1828</v>
      </c>
      <c r="U701" s="12" t="s">
        <v>1829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1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2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3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9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4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5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6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7"/>
        <v>0</v>
      </c>
      <c r="FD701" s="32">
        <f t="shared" si="98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2018</v>
      </c>
      <c r="N702" s="8" t="s">
        <v>2004</v>
      </c>
      <c r="O702" s="8">
        <v>4599</v>
      </c>
      <c r="P702" s="11" t="s">
        <v>2042</v>
      </c>
      <c r="Q702" s="2" t="s">
        <v>968</v>
      </c>
      <c r="R702" s="2">
        <v>4</v>
      </c>
      <c r="S702" s="11">
        <v>1</v>
      </c>
      <c r="T702" s="12" t="s">
        <v>1829</v>
      </c>
      <c r="U702" s="12" t="s">
        <v>1830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1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2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3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9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4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5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6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7"/>
        <v>0</v>
      </c>
      <c r="FD702" s="32">
        <f t="shared" si="98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2018</v>
      </c>
      <c r="N703" s="8" t="s">
        <v>2004</v>
      </c>
      <c r="O703" s="8">
        <v>4599</v>
      </c>
      <c r="P703" s="11" t="s">
        <v>2042</v>
      </c>
      <c r="Q703" s="2" t="s">
        <v>971</v>
      </c>
      <c r="R703" s="2">
        <v>4</v>
      </c>
      <c r="S703" s="11">
        <v>1</v>
      </c>
      <c r="T703" s="12" t="s">
        <v>1830</v>
      </c>
      <c r="U703" s="12" t="s">
        <v>1831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1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2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3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9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4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5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6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7"/>
        <v>0</v>
      </c>
      <c r="FD703" s="32">
        <f t="shared" si="98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2018</v>
      </c>
      <c r="N704" s="8" t="s">
        <v>2004</v>
      </c>
      <c r="O704" s="8">
        <v>4599</v>
      </c>
      <c r="P704" s="11" t="s">
        <v>2042</v>
      </c>
      <c r="Q704" s="2" t="s">
        <v>972</v>
      </c>
      <c r="R704" s="2">
        <v>16</v>
      </c>
      <c r="S704" s="11">
        <v>4</v>
      </c>
      <c r="T704" s="12" t="s">
        <v>1831</v>
      </c>
      <c r="U704" s="12" t="s">
        <v>1832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1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2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3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9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4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5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6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7"/>
        <v>0</v>
      </c>
      <c r="FD704" s="32">
        <f t="shared" si="98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2018</v>
      </c>
      <c r="N705" s="8" t="s">
        <v>2004</v>
      </c>
      <c r="O705" s="8">
        <v>4599</v>
      </c>
      <c r="P705" s="11" t="s">
        <v>2042</v>
      </c>
      <c r="Q705" s="2" t="s">
        <v>975</v>
      </c>
      <c r="R705" s="2" t="s">
        <v>976</v>
      </c>
      <c r="S705" s="11">
        <v>2500</v>
      </c>
      <c r="T705" s="12" t="s">
        <v>1832</v>
      </c>
      <c r="U705" s="12" t="s">
        <v>1833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1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2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3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9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4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5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6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7"/>
        <v>0</v>
      </c>
      <c r="FD705" s="32">
        <f t="shared" si="98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2027</v>
      </c>
      <c r="N706" s="8" t="s">
        <v>2005</v>
      </c>
      <c r="O706" s="8">
        <v>1205</v>
      </c>
      <c r="P706" s="11" t="s">
        <v>2053</v>
      </c>
      <c r="Q706" s="2" t="s">
        <v>980</v>
      </c>
      <c r="R706" s="2">
        <v>2</v>
      </c>
      <c r="S706" s="11">
        <v>2</v>
      </c>
      <c r="T706" s="12" t="s">
        <v>1833</v>
      </c>
      <c r="U706" s="12" t="s">
        <v>1834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1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2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3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9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4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5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6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7"/>
        <v>0</v>
      </c>
      <c r="FD706" s="32">
        <f t="shared" si="98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2027</v>
      </c>
      <c r="N707" s="8" t="s">
        <v>2005</v>
      </c>
      <c r="O707" s="8">
        <v>1205</v>
      </c>
      <c r="P707" s="11" t="s">
        <v>2053</v>
      </c>
      <c r="Q707" s="2" t="s">
        <v>981</v>
      </c>
      <c r="R707" s="2">
        <v>4</v>
      </c>
      <c r="S707" s="11">
        <v>1</v>
      </c>
      <c r="T707" s="12" t="s">
        <v>1834</v>
      </c>
      <c r="U707" s="12" t="s">
        <v>1835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1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2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3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9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4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5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6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7"/>
        <v>0</v>
      </c>
      <c r="FD707" s="32">
        <f t="shared" si="98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2027</v>
      </c>
      <c r="N708" s="8" t="s">
        <v>2005</v>
      </c>
      <c r="O708" s="8">
        <v>1205</v>
      </c>
      <c r="P708" s="11" t="s">
        <v>2053</v>
      </c>
      <c r="Q708" s="2" t="s">
        <v>983</v>
      </c>
      <c r="R708" s="2">
        <v>5</v>
      </c>
      <c r="S708" s="11">
        <v>5</v>
      </c>
      <c r="T708" s="12" t="s">
        <v>1835</v>
      </c>
      <c r="U708" s="12" t="s">
        <v>1836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1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2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3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9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4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5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6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7"/>
        <v>0</v>
      </c>
      <c r="FD708" s="32">
        <f t="shared" si="98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2027</v>
      </c>
      <c r="N709" s="8" t="s">
        <v>2005</v>
      </c>
      <c r="O709" s="8">
        <v>1205</v>
      </c>
      <c r="P709" s="11" t="s">
        <v>2053</v>
      </c>
      <c r="Q709" s="2" t="s">
        <v>984</v>
      </c>
      <c r="R709" s="2">
        <v>4</v>
      </c>
      <c r="S709" s="11">
        <v>1</v>
      </c>
      <c r="T709" s="12" t="s">
        <v>1836</v>
      </c>
      <c r="U709" s="12" t="s">
        <v>1837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1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2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3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9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4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5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6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7"/>
        <v>0</v>
      </c>
      <c r="FD709" s="32">
        <f t="shared" si="98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2027</v>
      </c>
      <c r="N710" s="8" t="s">
        <v>2005</v>
      </c>
      <c r="O710" s="8">
        <v>1205</v>
      </c>
      <c r="P710" s="11" t="s">
        <v>2053</v>
      </c>
      <c r="Q710" s="2" t="s">
        <v>998</v>
      </c>
      <c r="R710" s="2">
        <v>4</v>
      </c>
      <c r="S710" s="11">
        <v>1</v>
      </c>
      <c r="T710" s="12" t="s">
        <v>1837</v>
      </c>
      <c r="U710" s="12" t="s">
        <v>1838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1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2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3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9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4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5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6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7"/>
        <v>0</v>
      </c>
      <c r="FD710" s="32">
        <f t="shared" si="98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2018</v>
      </c>
      <c r="N711" s="8" t="s">
        <v>2004</v>
      </c>
      <c r="O711" s="8">
        <v>4599</v>
      </c>
      <c r="P711" s="11" t="s">
        <v>2042</v>
      </c>
      <c r="Q711" s="2" t="s">
        <v>987</v>
      </c>
      <c r="R711" s="2">
        <v>5</v>
      </c>
      <c r="S711" s="11">
        <v>5</v>
      </c>
      <c r="T711" s="12" t="s">
        <v>1838</v>
      </c>
      <c r="U711" s="12" t="s">
        <v>1839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1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2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3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9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4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5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6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7"/>
        <v>0</v>
      </c>
      <c r="FD711" s="32">
        <f t="shared" si="98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2018</v>
      </c>
      <c r="N712" s="8" t="s">
        <v>2004</v>
      </c>
      <c r="O712" s="8">
        <v>4599</v>
      </c>
      <c r="P712" s="11" t="s">
        <v>2042</v>
      </c>
      <c r="Q712" s="2" t="s">
        <v>989</v>
      </c>
      <c r="R712" s="2">
        <v>104</v>
      </c>
      <c r="S712" s="11">
        <v>26</v>
      </c>
      <c r="T712" s="12" t="s">
        <v>1839</v>
      </c>
      <c r="U712" s="12" t="s">
        <v>1840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1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2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3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9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4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5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6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7"/>
        <v>0</v>
      </c>
      <c r="FD712" s="32">
        <f t="shared" si="98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2018</v>
      </c>
      <c r="N713" s="8" t="s">
        <v>2004</v>
      </c>
      <c r="O713" s="8">
        <v>4599</v>
      </c>
      <c r="P713" s="11" t="s">
        <v>2042</v>
      </c>
      <c r="Q713" s="2" t="s">
        <v>991</v>
      </c>
      <c r="R713" s="2">
        <v>102</v>
      </c>
      <c r="S713" s="11">
        <v>25.5</v>
      </c>
      <c r="T713" s="12" t="s">
        <v>1840</v>
      </c>
      <c r="U713" s="12" t="s">
        <v>1841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1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2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3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9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4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5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6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7"/>
        <v>0</v>
      </c>
      <c r="FD713" s="32">
        <f t="shared" si="98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2018</v>
      </c>
      <c r="N714" s="8" t="s">
        <v>2004</v>
      </c>
      <c r="O714" s="8">
        <v>4599</v>
      </c>
      <c r="P714" s="11" t="s">
        <v>2042</v>
      </c>
      <c r="Q714" s="2" t="s">
        <v>993</v>
      </c>
      <c r="R714" s="2">
        <v>20</v>
      </c>
      <c r="S714" s="11">
        <v>5</v>
      </c>
      <c r="T714" s="12" t="s">
        <v>1841</v>
      </c>
      <c r="U714" s="12" t="s">
        <v>1842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1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2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3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9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4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5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6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7"/>
        <v>0</v>
      </c>
      <c r="FD714" s="32">
        <f t="shared" si="98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2030</v>
      </c>
      <c r="N715" s="8" t="s">
        <v>2002</v>
      </c>
      <c r="O715" s="8">
        <v>4002</v>
      </c>
      <c r="P715" s="11" t="s">
        <v>2044</v>
      </c>
      <c r="Q715" s="2" t="s">
        <v>996</v>
      </c>
      <c r="R715" s="2">
        <v>4</v>
      </c>
      <c r="S715" s="11">
        <v>2</v>
      </c>
      <c r="T715" s="12" t="s">
        <v>1842</v>
      </c>
      <c r="U715" s="12" t="s">
        <v>1843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100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1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2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9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3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4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5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6">SUM(EM715:FB715)</f>
        <v>0</v>
      </c>
      <c r="FD715" s="32">
        <f t="shared" ref="FD715:FD778" si="107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2030</v>
      </c>
      <c r="N716" s="8" t="s">
        <v>2002</v>
      </c>
      <c r="O716" s="8">
        <v>4002</v>
      </c>
      <c r="P716" s="11" t="s">
        <v>2044</v>
      </c>
      <c r="Q716" s="2" t="s">
        <v>999</v>
      </c>
      <c r="R716" s="2">
        <v>1</v>
      </c>
      <c r="S716" s="11">
        <v>0.6</v>
      </c>
      <c r="T716" s="12" t="s">
        <v>1843</v>
      </c>
      <c r="U716" s="12" t="s">
        <v>1844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100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1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2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8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3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4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5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6"/>
        <v>0</v>
      </c>
      <c r="FD716" s="32">
        <f t="shared" si="107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2030</v>
      </c>
      <c r="N717" s="8" t="s">
        <v>2002</v>
      </c>
      <c r="O717" s="8">
        <v>4002</v>
      </c>
      <c r="P717" s="11" t="s">
        <v>2044</v>
      </c>
      <c r="Q717" s="2" t="s">
        <v>1000</v>
      </c>
      <c r="R717" s="2">
        <v>1</v>
      </c>
      <c r="S717" s="11">
        <v>1</v>
      </c>
      <c r="T717" s="12" t="s">
        <v>1844</v>
      </c>
      <c r="U717" s="12" t="s">
        <v>1845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100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1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2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8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3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4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5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6"/>
        <v>0</v>
      </c>
      <c r="FD717" s="32">
        <f t="shared" si="107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2030</v>
      </c>
      <c r="N718" s="8" t="s">
        <v>2002</v>
      </c>
      <c r="O718" s="8">
        <v>4002</v>
      </c>
      <c r="P718" s="11" t="s">
        <v>2044</v>
      </c>
      <c r="Q718" s="2" t="s">
        <v>1001</v>
      </c>
      <c r="R718" s="2">
        <v>3</v>
      </c>
      <c r="S718" s="11">
        <v>1</v>
      </c>
      <c r="T718" s="12" t="s">
        <v>1845</v>
      </c>
      <c r="U718" s="12" t="s">
        <v>1846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100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1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2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8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3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4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5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6"/>
        <v>0</v>
      </c>
      <c r="FD718" s="32">
        <f t="shared" si="107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2030</v>
      </c>
      <c r="N719" s="8" t="s">
        <v>2002</v>
      </c>
      <c r="O719" s="8">
        <v>4002</v>
      </c>
      <c r="P719" s="11" t="s">
        <v>2044</v>
      </c>
      <c r="Q719" s="2" t="s">
        <v>1002</v>
      </c>
      <c r="R719" s="2">
        <v>1</v>
      </c>
      <c r="S719" s="11">
        <v>1</v>
      </c>
      <c r="T719" s="12" t="s">
        <v>1846</v>
      </c>
      <c r="U719" s="12" t="s">
        <v>1847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100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1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2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8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3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4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5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6"/>
        <v>0</v>
      </c>
      <c r="FD719" s="32">
        <f t="shared" si="107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2030</v>
      </c>
      <c r="N720" s="8" t="s">
        <v>2002</v>
      </c>
      <c r="O720" s="8">
        <v>4002</v>
      </c>
      <c r="P720" s="11" t="s">
        <v>2044</v>
      </c>
      <c r="Q720" s="2" t="s">
        <v>1003</v>
      </c>
      <c r="R720" s="2">
        <v>2</v>
      </c>
      <c r="S720" s="11">
        <v>1.5</v>
      </c>
      <c r="T720" s="12" t="s">
        <v>1847</v>
      </c>
      <c r="U720" s="12" t="s">
        <v>1848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100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1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2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8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3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4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5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6"/>
        <v>0</v>
      </c>
      <c r="FD720" s="32">
        <f t="shared" si="107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2020</v>
      </c>
      <c r="N721" s="8" t="s">
        <v>2006</v>
      </c>
      <c r="O721" s="8">
        <v>3302</v>
      </c>
      <c r="P721" s="11" t="s">
        <v>2054</v>
      </c>
      <c r="Q721" s="2" t="s">
        <v>1004</v>
      </c>
      <c r="R721" s="2">
        <v>1</v>
      </c>
      <c r="S721" s="11">
        <v>0.5</v>
      </c>
      <c r="T721" s="12" t="s">
        <v>1848</v>
      </c>
      <c r="U721" s="12" t="s">
        <v>1849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100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1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2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8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3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4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5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6"/>
        <v>0</v>
      </c>
      <c r="FD721" s="32">
        <f t="shared" si="107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2031</v>
      </c>
      <c r="N722" s="8" t="s">
        <v>2007</v>
      </c>
      <c r="O722" s="8" t="s">
        <v>2036</v>
      </c>
      <c r="P722" s="11" t="s">
        <v>2056</v>
      </c>
      <c r="Q722" s="2" t="s">
        <v>1006</v>
      </c>
      <c r="R722" s="2">
        <v>1</v>
      </c>
      <c r="S722" s="11">
        <v>0.75</v>
      </c>
      <c r="T722" s="12" t="s">
        <v>1849</v>
      </c>
      <c r="U722" s="12" t="s">
        <v>1850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100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1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2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8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3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4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5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6"/>
        <v>0</v>
      </c>
      <c r="FD722" s="32">
        <f t="shared" si="107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2032</v>
      </c>
      <c r="N723" s="8" t="s">
        <v>2008</v>
      </c>
      <c r="O723" s="8">
        <v>1704</v>
      </c>
      <c r="P723" s="11" t="s">
        <v>2057</v>
      </c>
      <c r="Q723" s="2" t="s">
        <v>1009</v>
      </c>
      <c r="R723" s="2">
        <v>1</v>
      </c>
      <c r="S723" s="11">
        <v>0.75</v>
      </c>
      <c r="T723" s="12" t="s">
        <v>1850</v>
      </c>
      <c r="U723" s="12" t="s">
        <v>1851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100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1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2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8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3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4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5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6"/>
        <v>0</v>
      </c>
      <c r="FD723" s="32">
        <f t="shared" si="107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2030</v>
      </c>
      <c r="N724" s="8" t="s">
        <v>2002</v>
      </c>
      <c r="O724" s="8">
        <v>4002</v>
      </c>
      <c r="P724" s="11" t="s">
        <v>2044</v>
      </c>
      <c r="Q724" s="2" t="s">
        <v>1137</v>
      </c>
      <c r="R724" s="2">
        <v>5600</v>
      </c>
      <c r="S724" s="11">
        <v>1500</v>
      </c>
      <c r="T724" s="12" t="s">
        <v>1851</v>
      </c>
      <c r="U724" s="12" t="s">
        <v>1852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100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1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2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8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3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4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5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6"/>
        <v>0</v>
      </c>
      <c r="FD724" s="32">
        <f t="shared" si="107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2030</v>
      </c>
      <c r="N725" s="8" t="s">
        <v>2002</v>
      </c>
      <c r="O725" s="8">
        <v>4002</v>
      </c>
      <c r="P725" s="11" t="s">
        <v>2044</v>
      </c>
      <c r="Q725" s="2" t="s">
        <v>1138</v>
      </c>
      <c r="R725" s="2">
        <v>10000</v>
      </c>
      <c r="S725" s="11">
        <v>2500</v>
      </c>
      <c r="T725" s="12" t="s">
        <v>1852</v>
      </c>
      <c r="U725" s="12" t="s">
        <v>1853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100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1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2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8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3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4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5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6"/>
        <v>0</v>
      </c>
      <c r="FD725" s="32">
        <f t="shared" si="107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2030</v>
      </c>
      <c r="N726" s="8" t="s">
        <v>2002</v>
      </c>
      <c r="O726" s="8">
        <v>4002</v>
      </c>
      <c r="P726" s="11" t="s">
        <v>2044</v>
      </c>
      <c r="Q726" s="2" t="s">
        <v>1018</v>
      </c>
      <c r="R726" s="2">
        <v>1</v>
      </c>
      <c r="S726" s="11">
        <v>0.4</v>
      </c>
      <c r="T726" s="12" t="s">
        <v>1853</v>
      </c>
      <c r="U726" s="12" t="s">
        <v>1854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100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1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2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8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3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4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5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6"/>
        <v>0</v>
      </c>
      <c r="FD726" s="32">
        <f t="shared" si="107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2033</v>
      </c>
      <c r="N727" s="8" t="s">
        <v>2009</v>
      </c>
      <c r="O727" s="8">
        <v>4002</v>
      </c>
      <c r="P727" s="11" t="s">
        <v>2044</v>
      </c>
      <c r="Q727" s="2" t="s">
        <v>1010</v>
      </c>
      <c r="R727" s="2">
        <v>30000</v>
      </c>
      <c r="S727" s="11">
        <v>9000</v>
      </c>
      <c r="T727" s="12" t="s">
        <v>1854</v>
      </c>
      <c r="U727" s="12" t="s">
        <v>1855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100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1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2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8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3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4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5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6"/>
        <v>0</v>
      </c>
      <c r="FD727" s="32">
        <f t="shared" si="107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2033</v>
      </c>
      <c r="N728" s="8" t="s">
        <v>2009</v>
      </c>
      <c r="O728" s="8">
        <v>4002</v>
      </c>
      <c r="P728" s="11" t="s">
        <v>2044</v>
      </c>
      <c r="Q728" s="2" t="s">
        <v>1012</v>
      </c>
      <c r="R728" s="2">
        <v>1</v>
      </c>
      <c r="S728" s="11" t="s">
        <v>1939</v>
      </c>
      <c r="T728" s="12" t="s">
        <v>1855</v>
      </c>
      <c r="U728" s="12" t="s">
        <v>1856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100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1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2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8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3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4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5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6"/>
        <v>0</v>
      </c>
      <c r="FD728" s="32">
        <f t="shared" si="107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2033</v>
      </c>
      <c r="N729" s="8" t="s">
        <v>2009</v>
      </c>
      <c r="O729" s="8">
        <v>4002</v>
      </c>
      <c r="P729" s="11" t="s">
        <v>2044</v>
      </c>
      <c r="Q729" s="2" t="s">
        <v>1014</v>
      </c>
      <c r="R729" s="2">
        <v>1</v>
      </c>
      <c r="S729" s="11">
        <v>0.2</v>
      </c>
      <c r="T729" s="12" t="s">
        <v>1856</v>
      </c>
      <c r="U729" s="12" t="s">
        <v>1857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100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1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2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8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3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4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5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6"/>
        <v>0</v>
      </c>
      <c r="FD729" s="32">
        <f t="shared" si="107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2033</v>
      </c>
      <c r="N730" s="8" t="s">
        <v>2009</v>
      </c>
      <c r="O730" s="8">
        <v>4002</v>
      </c>
      <c r="P730" s="11" t="s">
        <v>2044</v>
      </c>
      <c r="Q730" s="2" t="s">
        <v>1016</v>
      </c>
      <c r="R730" s="2">
        <v>30</v>
      </c>
      <c r="S730" s="11">
        <v>10</v>
      </c>
      <c r="T730" s="12" t="s">
        <v>1857</v>
      </c>
      <c r="U730" s="12" t="s">
        <v>1858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100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1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2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8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3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4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5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6"/>
        <v>0</v>
      </c>
      <c r="FD730" s="32">
        <f t="shared" si="107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2033</v>
      </c>
      <c r="N731" s="8" t="s">
        <v>2009</v>
      </c>
      <c r="O731" s="8">
        <v>4002</v>
      </c>
      <c r="P731" s="11" t="s">
        <v>2044</v>
      </c>
      <c r="Q731" s="2" t="s">
        <v>1017</v>
      </c>
      <c r="R731" s="2">
        <v>1</v>
      </c>
      <c r="S731" s="11">
        <v>0.5</v>
      </c>
      <c r="T731" s="12" t="s">
        <v>1858</v>
      </c>
      <c r="U731" s="12" t="s">
        <v>1859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100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1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2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8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3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4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5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6"/>
        <v>0</v>
      </c>
      <c r="FD731" s="32">
        <f t="shared" si="107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2033</v>
      </c>
      <c r="N732" s="8" t="s">
        <v>2009</v>
      </c>
      <c r="O732" s="8">
        <v>4002</v>
      </c>
      <c r="P732" s="11" t="s">
        <v>2044</v>
      </c>
      <c r="Q732" s="2" t="s">
        <v>1019</v>
      </c>
      <c r="R732" s="2">
        <v>1</v>
      </c>
      <c r="S732" s="11" t="s">
        <v>1939</v>
      </c>
      <c r="T732" s="12" t="s">
        <v>1859</v>
      </c>
      <c r="U732" s="12" t="s">
        <v>1860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100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1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2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8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3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4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5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6"/>
        <v>0</v>
      </c>
      <c r="FD732" s="32">
        <f t="shared" si="107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2033</v>
      </c>
      <c r="N733" s="8" t="s">
        <v>2009</v>
      </c>
      <c r="O733" s="8">
        <v>4002</v>
      </c>
      <c r="P733" s="11" t="s">
        <v>2044</v>
      </c>
      <c r="Q733" s="2" t="s">
        <v>1020</v>
      </c>
      <c r="R733" s="2">
        <v>1</v>
      </c>
      <c r="S733" s="11">
        <v>0.6</v>
      </c>
      <c r="T733" s="12" t="s">
        <v>1860</v>
      </c>
      <c r="U733" s="12" t="s">
        <v>1861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100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1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2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8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3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4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5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6"/>
        <v>0</v>
      </c>
      <c r="FD733" s="32">
        <f t="shared" si="107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2033</v>
      </c>
      <c r="N734" s="8" t="s">
        <v>2009</v>
      </c>
      <c r="O734" s="8">
        <v>4002</v>
      </c>
      <c r="P734" s="11" t="s">
        <v>2044</v>
      </c>
      <c r="Q734" s="2" t="s">
        <v>1021</v>
      </c>
      <c r="R734" s="2">
        <v>1280</v>
      </c>
      <c r="S734" s="11">
        <v>600</v>
      </c>
      <c r="T734" s="12" t="s">
        <v>1861</v>
      </c>
      <c r="U734" s="12" t="s">
        <v>1862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100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1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2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8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3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4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5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6"/>
        <v>0</v>
      </c>
      <c r="FD734" s="32">
        <f t="shared" si="107"/>
        <v>0</v>
      </c>
    </row>
    <row r="735" spans="1:160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2018</v>
      </c>
      <c r="N735" s="8" t="s">
        <v>2004</v>
      </c>
      <c r="O735" s="8">
        <v>4599</v>
      </c>
      <c r="P735" s="11" t="s">
        <v>2042</v>
      </c>
      <c r="Q735" s="2" t="s">
        <v>1035</v>
      </c>
      <c r="R735" s="2">
        <v>4</v>
      </c>
      <c r="S735" s="11">
        <v>4</v>
      </c>
      <c r="T735" s="12" t="s">
        <v>1862</v>
      </c>
      <c r="U735" s="12" t="s">
        <v>1863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100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1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2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8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3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4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5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6"/>
        <v>0</v>
      </c>
      <c r="FD735" s="32">
        <f t="shared" si="107"/>
        <v>0</v>
      </c>
    </row>
    <row r="736" spans="1:160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2018</v>
      </c>
      <c r="N736" s="8" t="s">
        <v>2004</v>
      </c>
      <c r="O736" s="8">
        <v>4599</v>
      </c>
      <c r="P736" s="11" t="s">
        <v>2042</v>
      </c>
      <c r="Q736" s="2" t="s">
        <v>1027</v>
      </c>
      <c r="R736" s="2">
        <v>1</v>
      </c>
      <c r="S736" s="11">
        <v>1</v>
      </c>
      <c r="T736" s="12" t="s">
        <v>1863</v>
      </c>
      <c r="U736" s="12" t="s">
        <v>1864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100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1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2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8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3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4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5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6"/>
        <v>0</v>
      </c>
      <c r="FD736" s="32">
        <f t="shared" si="107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2018</v>
      </c>
      <c r="N737" s="8" t="s">
        <v>2004</v>
      </c>
      <c r="O737" s="8">
        <v>4599</v>
      </c>
      <c r="P737" s="11" t="s">
        <v>2042</v>
      </c>
      <c r="Q737" s="2" t="s">
        <v>1030</v>
      </c>
      <c r="R737" s="2">
        <v>1</v>
      </c>
      <c r="S737" s="11">
        <v>1</v>
      </c>
      <c r="T737" s="12" t="s">
        <v>1864</v>
      </c>
      <c r="U737" s="12" t="s">
        <v>1865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100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1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2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8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3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4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5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6"/>
        <v>0</v>
      </c>
      <c r="FD737" s="32">
        <f t="shared" si="107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2018</v>
      </c>
      <c r="N738" s="8" t="s">
        <v>2004</v>
      </c>
      <c r="O738" s="8">
        <v>4599</v>
      </c>
      <c r="P738" s="11" t="s">
        <v>2042</v>
      </c>
      <c r="Q738" s="2" t="s">
        <v>1031</v>
      </c>
      <c r="R738" s="2">
        <v>2</v>
      </c>
      <c r="S738" s="11">
        <v>1</v>
      </c>
      <c r="T738" s="12" t="s">
        <v>1865</v>
      </c>
      <c r="U738" s="12" t="s">
        <v>1866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100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1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2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8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3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4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5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6"/>
        <v>0</v>
      </c>
      <c r="FD738" s="32">
        <f t="shared" si="107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2018</v>
      </c>
      <c r="N739" s="8" t="s">
        <v>2004</v>
      </c>
      <c r="O739" s="8">
        <v>4599</v>
      </c>
      <c r="P739" s="11" t="s">
        <v>2042</v>
      </c>
      <c r="Q739" s="2" t="s">
        <v>1032</v>
      </c>
      <c r="R739" s="2">
        <v>30</v>
      </c>
      <c r="S739" s="11">
        <v>8</v>
      </c>
      <c r="T739" s="12" t="s">
        <v>1866</v>
      </c>
      <c r="U739" s="12" t="s">
        <v>1867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100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1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2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8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3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4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5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6"/>
        <v>0</v>
      </c>
      <c r="FD739" s="32">
        <f t="shared" si="107"/>
        <v>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2018</v>
      </c>
      <c r="N740" s="8" t="s">
        <v>2004</v>
      </c>
      <c r="O740" s="8">
        <v>4599</v>
      </c>
      <c r="P740" s="11" t="s">
        <v>2042</v>
      </c>
      <c r="Q740" s="2" t="s">
        <v>1046</v>
      </c>
      <c r="R740" s="2">
        <v>3</v>
      </c>
      <c r="S740" s="11">
        <v>1</v>
      </c>
      <c r="T740" s="12" t="s">
        <v>1867</v>
      </c>
      <c r="U740" s="12" t="s">
        <v>1868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100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1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2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8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3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4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5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6"/>
        <v>0</v>
      </c>
      <c r="FD740" s="32">
        <f t="shared" si="107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2018</v>
      </c>
      <c r="N741" s="8" t="s">
        <v>2004</v>
      </c>
      <c r="O741" s="8">
        <v>4599</v>
      </c>
      <c r="P741" s="11" t="s">
        <v>2042</v>
      </c>
      <c r="Q741" s="2" t="s">
        <v>1036</v>
      </c>
      <c r="R741" s="2">
        <v>5</v>
      </c>
      <c r="S741" s="11">
        <v>1</v>
      </c>
      <c r="T741" s="12" t="s">
        <v>1868</v>
      </c>
      <c r="U741" s="12" t="s">
        <v>1869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100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1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2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8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3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4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5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6"/>
        <v>0</v>
      </c>
      <c r="FD741" s="32">
        <f t="shared" si="107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2018</v>
      </c>
      <c r="N742" s="8" t="s">
        <v>2004</v>
      </c>
      <c r="O742" s="8">
        <v>4599</v>
      </c>
      <c r="P742" s="11" t="s">
        <v>2042</v>
      </c>
      <c r="Q742" s="2" t="s">
        <v>1039</v>
      </c>
      <c r="R742" s="2">
        <v>4</v>
      </c>
      <c r="S742" s="11">
        <v>1</v>
      </c>
      <c r="T742" s="12" t="s">
        <v>1869</v>
      </c>
      <c r="U742" s="12" t="s">
        <v>1870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100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1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2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8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3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4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5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6"/>
        <v>0</v>
      </c>
      <c r="FD742" s="32">
        <f t="shared" si="107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2034</v>
      </c>
      <c r="N743" s="8" t="s">
        <v>2010</v>
      </c>
      <c r="O743" s="8">
        <v>2302</v>
      </c>
      <c r="P743" s="11" t="s">
        <v>2041</v>
      </c>
      <c r="Q743" s="2" t="s">
        <v>1042</v>
      </c>
      <c r="R743" s="2">
        <v>1</v>
      </c>
      <c r="S743" s="11">
        <v>1</v>
      </c>
      <c r="T743" s="12" t="s">
        <v>1870</v>
      </c>
      <c r="U743" s="12" t="s">
        <v>1871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100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1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2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8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3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4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5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6"/>
        <v>0</v>
      </c>
      <c r="FD743" s="32">
        <f t="shared" si="107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2034</v>
      </c>
      <c r="N744" s="8" t="s">
        <v>2010</v>
      </c>
      <c r="O744" s="8">
        <v>2302</v>
      </c>
      <c r="P744" s="8" t="s">
        <v>2041</v>
      </c>
      <c r="Q744" s="1" t="s">
        <v>1044</v>
      </c>
      <c r="R744" s="1">
        <v>1</v>
      </c>
      <c r="S744" s="8">
        <v>1</v>
      </c>
      <c r="T744" s="10" t="s">
        <v>1871</v>
      </c>
      <c r="U744" s="10" t="s">
        <v>1872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100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1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2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8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3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4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5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6"/>
        <v>0</v>
      </c>
      <c r="FD744" s="32">
        <f t="shared" si="107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1943</v>
      </c>
      <c r="H745" s="8"/>
      <c r="I745" s="8"/>
      <c r="J745" s="8"/>
      <c r="K745" s="8"/>
      <c r="L745" s="8"/>
      <c r="M745" s="8" t="s">
        <v>2034</v>
      </c>
      <c r="N745" s="8" t="s">
        <v>2010</v>
      </c>
      <c r="O745" s="8">
        <v>2302</v>
      </c>
      <c r="P745" s="8" t="s">
        <v>2041</v>
      </c>
      <c r="Q745" s="1" t="s">
        <v>1053</v>
      </c>
      <c r="R745" s="1">
        <v>8</v>
      </c>
      <c r="S745" s="8">
        <v>2</v>
      </c>
      <c r="T745" s="10" t="s">
        <v>1872</v>
      </c>
      <c r="U745" s="10" t="s">
        <v>1873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100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1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2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8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3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4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5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6"/>
        <v>0</v>
      </c>
      <c r="FD745" s="32">
        <f t="shared" si="107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1943</v>
      </c>
      <c r="H746" s="8"/>
      <c r="I746" s="8"/>
      <c r="J746" s="8"/>
      <c r="K746" s="8"/>
      <c r="L746" s="8"/>
      <c r="M746" s="8" t="s">
        <v>2034</v>
      </c>
      <c r="N746" s="8" t="s">
        <v>2010</v>
      </c>
      <c r="O746" s="8">
        <v>2302</v>
      </c>
      <c r="P746" s="8" t="s">
        <v>2041</v>
      </c>
      <c r="Q746" s="1" t="s">
        <v>1050</v>
      </c>
      <c r="R746" s="1">
        <v>1</v>
      </c>
      <c r="S746" s="8">
        <v>1</v>
      </c>
      <c r="T746" s="10" t="s">
        <v>1873</v>
      </c>
      <c r="U746" s="10" t="s">
        <v>1874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100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1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2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8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3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4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5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6"/>
        <v>0</v>
      </c>
      <c r="FD746" s="32">
        <f t="shared" si="107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1944</v>
      </c>
      <c r="H747" s="8"/>
      <c r="I747" s="8"/>
      <c r="J747" s="8"/>
      <c r="K747" s="8"/>
      <c r="L747" s="8"/>
      <c r="M747" s="8" t="s">
        <v>2034</v>
      </c>
      <c r="N747" s="8" t="s">
        <v>2010</v>
      </c>
      <c r="O747" s="8">
        <v>2302</v>
      </c>
      <c r="P747" s="8" t="s">
        <v>2041</v>
      </c>
      <c r="Q747" s="1" t="s">
        <v>1052</v>
      </c>
      <c r="R747" s="1">
        <v>0</v>
      </c>
      <c r="S747" s="8">
        <v>8</v>
      </c>
      <c r="T747" s="10" t="s">
        <v>1874</v>
      </c>
      <c r="U747" s="10" t="s">
        <v>1875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100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1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2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8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3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4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5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6"/>
        <v>0</v>
      </c>
      <c r="FD747" s="32">
        <f t="shared" si="107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1944</v>
      </c>
      <c r="H748" s="8"/>
      <c r="I748" s="8"/>
      <c r="J748" s="8"/>
      <c r="K748" s="8"/>
      <c r="L748" s="8"/>
      <c r="M748" s="8" t="s">
        <v>2034</v>
      </c>
      <c r="N748" s="8" t="s">
        <v>2010</v>
      </c>
      <c r="O748" s="8">
        <v>2302</v>
      </c>
      <c r="P748" s="8" t="s">
        <v>2041</v>
      </c>
      <c r="Q748" s="1" t="s">
        <v>1054</v>
      </c>
      <c r="R748" s="1">
        <v>1</v>
      </c>
      <c r="S748" s="8" t="s">
        <v>1939</v>
      </c>
      <c r="T748" s="10" t="s">
        <v>1875</v>
      </c>
      <c r="U748" s="10" t="s">
        <v>1876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100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1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2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8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3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4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5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6"/>
        <v>0</v>
      </c>
      <c r="FD748" s="32">
        <f t="shared" si="107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1944</v>
      </c>
      <c r="H749" s="8"/>
      <c r="I749" s="8"/>
      <c r="J749" s="8"/>
      <c r="K749" s="8"/>
      <c r="L749" s="8"/>
      <c r="M749" s="8" t="s">
        <v>2034</v>
      </c>
      <c r="N749" s="8" t="s">
        <v>2010</v>
      </c>
      <c r="O749" s="8">
        <v>2302</v>
      </c>
      <c r="P749" s="8" t="s">
        <v>2041</v>
      </c>
      <c r="Q749" s="1" t="s">
        <v>1055</v>
      </c>
      <c r="R749" s="1">
        <v>1</v>
      </c>
      <c r="S749" s="8" t="s">
        <v>1939</v>
      </c>
      <c r="T749" s="10" t="s">
        <v>1876</v>
      </c>
      <c r="U749" s="10" t="s">
        <v>1877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100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1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2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8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3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4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5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6"/>
        <v>0</v>
      </c>
      <c r="FD749" s="32">
        <f t="shared" si="107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1944</v>
      </c>
      <c r="H750" s="8"/>
      <c r="I750" s="8"/>
      <c r="J750" s="8"/>
      <c r="K750" s="8"/>
      <c r="L750" s="8"/>
      <c r="M750" s="8" t="s">
        <v>2034</v>
      </c>
      <c r="N750" s="8" t="s">
        <v>2010</v>
      </c>
      <c r="O750" s="8">
        <v>2302</v>
      </c>
      <c r="P750" s="8" t="s">
        <v>2041</v>
      </c>
      <c r="Q750" s="1" t="s">
        <v>1056</v>
      </c>
      <c r="R750" s="1">
        <v>26</v>
      </c>
      <c r="S750" s="8">
        <v>6</v>
      </c>
      <c r="T750" s="10" t="s">
        <v>1877</v>
      </c>
      <c r="U750" s="10" t="s">
        <v>1878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100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1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2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8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3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4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5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6"/>
        <v>0</v>
      </c>
      <c r="FD750" s="32">
        <f t="shared" si="107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1944</v>
      </c>
      <c r="H751" s="8"/>
      <c r="I751" s="8"/>
      <c r="J751" s="8"/>
      <c r="K751" s="8"/>
      <c r="L751" s="8"/>
      <c r="M751" s="8" t="s">
        <v>2034</v>
      </c>
      <c r="N751" s="8" t="s">
        <v>2010</v>
      </c>
      <c r="O751" s="8">
        <v>2302</v>
      </c>
      <c r="P751" s="8" t="s">
        <v>2041</v>
      </c>
      <c r="Q751" s="1" t="s">
        <v>1057</v>
      </c>
      <c r="R751" s="1">
        <v>450</v>
      </c>
      <c r="S751" s="8">
        <v>200</v>
      </c>
      <c r="T751" s="10" t="s">
        <v>1878</v>
      </c>
      <c r="U751" s="10" t="s">
        <v>1879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100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1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2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8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3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4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5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6"/>
        <v>0</v>
      </c>
      <c r="FD751" s="32">
        <f t="shared" si="107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1944</v>
      </c>
      <c r="H752" s="8"/>
      <c r="I752" s="8"/>
      <c r="J752" s="8"/>
      <c r="K752" s="8"/>
      <c r="L752" s="8"/>
      <c r="M752" s="8" t="s">
        <v>2034</v>
      </c>
      <c r="N752" s="8" t="s">
        <v>2010</v>
      </c>
      <c r="O752" s="8">
        <v>2302</v>
      </c>
      <c r="P752" s="8" t="s">
        <v>2041</v>
      </c>
      <c r="Q752" s="1" t="s">
        <v>1065</v>
      </c>
      <c r="R752" s="1">
        <v>75</v>
      </c>
      <c r="S752" s="8">
        <v>75</v>
      </c>
      <c r="T752" s="10" t="s">
        <v>1879</v>
      </c>
      <c r="U752" s="10" t="s">
        <v>1880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100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1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2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8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3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4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5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6"/>
        <v>0</v>
      </c>
      <c r="FD752" s="32">
        <f t="shared" si="107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1944</v>
      </c>
      <c r="H753" s="8"/>
      <c r="I753" s="8"/>
      <c r="J753" s="8"/>
      <c r="K753" s="8"/>
      <c r="L753" s="8"/>
      <c r="M753" s="8" t="s">
        <v>2034</v>
      </c>
      <c r="N753" s="8" t="s">
        <v>2010</v>
      </c>
      <c r="O753" s="8">
        <v>2302</v>
      </c>
      <c r="P753" s="8" t="s">
        <v>2041</v>
      </c>
      <c r="Q753" s="1" t="s">
        <v>1059</v>
      </c>
      <c r="R753" s="1">
        <v>900</v>
      </c>
      <c r="S753" s="8">
        <v>700</v>
      </c>
      <c r="T753" s="10" t="s">
        <v>1880</v>
      </c>
      <c r="U753" s="10" t="s">
        <v>1881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100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1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2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8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3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4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5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6"/>
        <v>0</v>
      </c>
      <c r="FD753" s="32">
        <f t="shared" si="107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1944</v>
      </c>
      <c r="H754" s="8"/>
      <c r="I754" s="8"/>
      <c r="J754" s="8"/>
      <c r="K754" s="8"/>
      <c r="L754" s="8"/>
      <c r="M754" s="8" t="s">
        <v>2034</v>
      </c>
      <c r="N754" s="8" t="s">
        <v>2010</v>
      </c>
      <c r="O754" s="8">
        <v>2302</v>
      </c>
      <c r="P754" s="8" t="s">
        <v>2041</v>
      </c>
      <c r="Q754" s="1" t="s">
        <v>1060</v>
      </c>
      <c r="R754" s="1">
        <v>3000</v>
      </c>
      <c r="S754" s="8">
        <v>1000</v>
      </c>
      <c r="T754" s="10" t="s">
        <v>1881</v>
      </c>
      <c r="U754" s="10" t="s">
        <v>1882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100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1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2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8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3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4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5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6"/>
        <v>0</v>
      </c>
      <c r="FD754" s="32">
        <f t="shared" si="107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1944</v>
      </c>
      <c r="H755" s="8"/>
      <c r="I755" s="8"/>
      <c r="J755" s="8"/>
      <c r="K755" s="8"/>
      <c r="L755" s="8"/>
      <c r="M755" s="8" t="s">
        <v>2034</v>
      </c>
      <c r="N755" s="8" t="s">
        <v>2010</v>
      </c>
      <c r="O755" s="8">
        <v>2302</v>
      </c>
      <c r="P755" s="8" t="s">
        <v>2041</v>
      </c>
      <c r="Q755" s="1" t="s">
        <v>1061</v>
      </c>
      <c r="R755" s="1">
        <v>3000</v>
      </c>
      <c r="S755" s="8">
        <v>1000</v>
      </c>
      <c r="T755" s="10" t="s">
        <v>1882</v>
      </c>
      <c r="U755" s="10" t="s">
        <v>1883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100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1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2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8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3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4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5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6"/>
        <v>0</v>
      </c>
      <c r="FD755" s="32">
        <f t="shared" si="107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2034</v>
      </c>
      <c r="N756" s="8" t="s">
        <v>2010</v>
      </c>
      <c r="O756" s="8">
        <v>2302</v>
      </c>
      <c r="P756" s="8" t="s">
        <v>2041</v>
      </c>
      <c r="Q756" s="1" t="s">
        <v>1064</v>
      </c>
      <c r="R756" s="1">
        <v>1</v>
      </c>
      <c r="S756" s="8">
        <v>1</v>
      </c>
      <c r="T756" s="10" t="s">
        <v>1883</v>
      </c>
      <c r="U756" s="10" t="s">
        <v>1884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100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1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2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8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3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4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5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6"/>
        <v>0</v>
      </c>
      <c r="FD756" s="32">
        <f t="shared" si="107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2034</v>
      </c>
      <c r="N757" s="8" t="s">
        <v>2010</v>
      </c>
      <c r="O757" s="8">
        <v>2302</v>
      </c>
      <c r="P757" s="8" t="s">
        <v>2041</v>
      </c>
      <c r="Q757" s="1" t="s">
        <v>1070</v>
      </c>
      <c r="R757" s="1">
        <v>450</v>
      </c>
      <c r="S757" s="8">
        <v>200</v>
      </c>
      <c r="T757" s="10" t="s">
        <v>1884</v>
      </c>
      <c r="U757" s="10" t="s">
        <v>1885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100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1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2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8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3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4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5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6"/>
        <v>0</v>
      </c>
      <c r="FD757" s="32">
        <f t="shared" si="107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2034</v>
      </c>
      <c r="N758" s="8" t="s">
        <v>2010</v>
      </c>
      <c r="O758" s="8">
        <v>2302</v>
      </c>
      <c r="P758" s="8" t="s">
        <v>2041</v>
      </c>
      <c r="Q758" s="1" t="s">
        <v>1066</v>
      </c>
      <c r="R758" s="1" t="s">
        <v>1072</v>
      </c>
      <c r="S758" s="8">
        <v>5</v>
      </c>
      <c r="T758" s="10" t="s">
        <v>1885</v>
      </c>
      <c r="U758" s="10" t="s">
        <v>1886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100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1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2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8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3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4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5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6"/>
        <v>0</v>
      </c>
      <c r="FD758" s="32">
        <f t="shared" si="107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2034</v>
      </c>
      <c r="N759" s="8" t="s">
        <v>2010</v>
      </c>
      <c r="O759" s="8">
        <v>2302</v>
      </c>
      <c r="P759" s="8" t="s">
        <v>2041</v>
      </c>
      <c r="Q759" s="1" t="s">
        <v>1067</v>
      </c>
      <c r="R759" s="1" t="s">
        <v>1071</v>
      </c>
      <c r="S759" s="8">
        <v>5</v>
      </c>
      <c r="T759" s="10" t="s">
        <v>1886</v>
      </c>
      <c r="U759" s="10" t="s">
        <v>1887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100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1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2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8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3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4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5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6"/>
        <v>0</v>
      </c>
      <c r="FD759" s="32">
        <f t="shared" si="107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2034</v>
      </c>
      <c r="N760" s="8" t="s">
        <v>2010</v>
      </c>
      <c r="O760" s="8">
        <v>2302</v>
      </c>
      <c r="P760" s="8" t="s">
        <v>2041</v>
      </c>
      <c r="Q760" s="1" t="s">
        <v>1068</v>
      </c>
      <c r="R760" s="1">
        <v>1</v>
      </c>
      <c r="S760" s="8">
        <v>1</v>
      </c>
      <c r="T760" s="10" t="s">
        <v>1887</v>
      </c>
      <c r="U760" s="10" t="s">
        <v>1888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100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1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2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8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3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4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5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6"/>
        <v>0</v>
      </c>
      <c r="FD760" s="32">
        <f t="shared" si="107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2034</v>
      </c>
      <c r="N761" s="8" t="s">
        <v>2010</v>
      </c>
      <c r="O761" s="8">
        <v>2302</v>
      </c>
      <c r="P761" s="8" t="s">
        <v>2041</v>
      </c>
      <c r="Q761" s="1" t="s">
        <v>1069</v>
      </c>
      <c r="R761" s="1" t="s">
        <v>1071</v>
      </c>
      <c r="S761" s="8">
        <v>2</v>
      </c>
      <c r="T761" s="10" t="s">
        <v>1888</v>
      </c>
      <c r="U761" s="10" t="s">
        <v>1889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100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1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2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8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3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4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5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6"/>
        <v>0</v>
      </c>
      <c r="FD761" s="32">
        <f t="shared" si="107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2034</v>
      </c>
      <c r="N762" s="8" t="s">
        <v>2010</v>
      </c>
      <c r="O762" s="8">
        <v>2302</v>
      </c>
      <c r="P762" s="8" t="s">
        <v>2041</v>
      </c>
      <c r="Q762" s="1" t="s">
        <v>1073</v>
      </c>
      <c r="R762" s="1" t="s">
        <v>1075</v>
      </c>
      <c r="S762" s="8" t="s">
        <v>1939</v>
      </c>
      <c r="T762" s="10" t="s">
        <v>1889</v>
      </c>
      <c r="U762" s="10" t="s">
        <v>1890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100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1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2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8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3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4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5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6"/>
        <v>0</v>
      </c>
      <c r="FD762" s="32">
        <f t="shared" si="107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2034</v>
      </c>
      <c r="N763" s="8" t="s">
        <v>2010</v>
      </c>
      <c r="O763" s="8">
        <v>2302</v>
      </c>
      <c r="P763" s="8" t="s">
        <v>2041</v>
      </c>
      <c r="Q763" s="1" t="s">
        <v>1078</v>
      </c>
      <c r="R763" s="1" t="s">
        <v>1076</v>
      </c>
      <c r="S763" s="8" t="s">
        <v>1939</v>
      </c>
      <c r="T763" s="10" t="s">
        <v>1890</v>
      </c>
      <c r="U763" s="10" t="s">
        <v>1891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100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1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2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8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3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4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5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6"/>
        <v>0</v>
      </c>
      <c r="FD763" s="32">
        <f t="shared" si="107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2034</v>
      </c>
      <c r="N764" s="8" t="s">
        <v>2010</v>
      </c>
      <c r="O764" s="8">
        <v>2302</v>
      </c>
      <c r="P764" s="8" t="s">
        <v>2041</v>
      </c>
      <c r="Q764" s="1" t="s">
        <v>1074</v>
      </c>
      <c r="R764" s="1" t="s">
        <v>1077</v>
      </c>
      <c r="S764" s="8">
        <v>1</v>
      </c>
      <c r="T764" s="10" t="s">
        <v>1891</v>
      </c>
      <c r="U764" s="10" t="s">
        <v>1892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100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1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2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8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3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4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5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6"/>
        <v>0</v>
      </c>
      <c r="FD764" s="32">
        <f t="shared" si="107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2034</v>
      </c>
      <c r="N765" s="8" t="s">
        <v>2010</v>
      </c>
      <c r="O765" s="8">
        <v>2302</v>
      </c>
      <c r="P765" s="8" t="s">
        <v>2041</v>
      </c>
      <c r="Q765" s="1" t="s">
        <v>1083</v>
      </c>
      <c r="R765" s="1">
        <v>1</v>
      </c>
      <c r="S765" s="8" t="s">
        <v>1939</v>
      </c>
      <c r="T765" s="10" t="s">
        <v>1892</v>
      </c>
      <c r="U765" s="10" t="s">
        <v>1893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100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1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2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8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3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4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5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6"/>
        <v>0</v>
      </c>
      <c r="FD765" s="32">
        <f t="shared" si="107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2034</v>
      </c>
      <c r="N766" s="8" t="s">
        <v>2010</v>
      </c>
      <c r="O766" s="8">
        <v>2302</v>
      </c>
      <c r="P766" s="8" t="s">
        <v>2041</v>
      </c>
      <c r="Q766" s="1" t="s">
        <v>1079</v>
      </c>
      <c r="R766" s="1">
        <v>22</v>
      </c>
      <c r="S766" s="8">
        <v>22</v>
      </c>
      <c r="T766" s="10" t="s">
        <v>1893</v>
      </c>
      <c r="U766" s="10" t="s">
        <v>1894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100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1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2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8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3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4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5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6"/>
        <v>0</v>
      </c>
      <c r="FD766" s="32">
        <f t="shared" si="107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2034</v>
      </c>
      <c r="N767" s="8" t="s">
        <v>2010</v>
      </c>
      <c r="O767" s="8">
        <v>2302</v>
      </c>
      <c r="P767" s="8" t="s">
        <v>2041</v>
      </c>
      <c r="Q767" s="1" t="s">
        <v>1080</v>
      </c>
      <c r="R767" s="1">
        <v>1</v>
      </c>
      <c r="S767" s="8" t="s">
        <v>1939</v>
      </c>
      <c r="T767" s="10" t="s">
        <v>1894</v>
      </c>
      <c r="U767" s="10" t="s">
        <v>1895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100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1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2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8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3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4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5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6"/>
        <v>0</v>
      </c>
      <c r="FD767" s="32">
        <f t="shared" si="107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2034</v>
      </c>
      <c r="N768" s="8" t="s">
        <v>2010</v>
      </c>
      <c r="O768" s="8">
        <v>2302</v>
      </c>
      <c r="P768" s="8" t="s">
        <v>2041</v>
      </c>
      <c r="Q768" s="1" t="s">
        <v>1081</v>
      </c>
      <c r="R768" s="1" t="s">
        <v>1072</v>
      </c>
      <c r="S768" s="8">
        <v>3</v>
      </c>
      <c r="T768" s="10" t="s">
        <v>1895</v>
      </c>
      <c r="U768" s="10" t="s">
        <v>1896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100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1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2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8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3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4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5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6"/>
        <v>0</v>
      </c>
      <c r="FD768" s="32">
        <f t="shared" si="107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2034</v>
      </c>
      <c r="N769" s="8" t="s">
        <v>2010</v>
      </c>
      <c r="O769" s="8">
        <v>2302</v>
      </c>
      <c r="P769" s="8" t="s">
        <v>2041</v>
      </c>
      <c r="Q769" s="1" t="s">
        <v>1082</v>
      </c>
      <c r="R769" s="1">
        <v>1</v>
      </c>
      <c r="S769" s="8" t="s">
        <v>1939</v>
      </c>
      <c r="T769" s="10" t="s">
        <v>1896</v>
      </c>
      <c r="U769" s="10" t="s">
        <v>1897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100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1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2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8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3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4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5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6"/>
        <v>0</v>
      </c>
      <c r="FD769" s="32">
        <f t="shared" si="107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2034</v>
      </c>
      <c r="N770" s="8" t="s">
        <v>2010</v>
      </c>
      <c r="O770" s="8">
        <v>2302</v>
      </c>
      <c r="P770" s="8" t="s">
        <v>2041</v>
      </c>
      <c r="Q770" s="1" t="s">
        <v>1086</v>
      </c>
      <c r="R770" s="1">
        <v>1</v>
      </c>
      <c r="S770" s="8" t="s">
        <v>1939</v>
      </c>
      <c r="T770" s="10" t="s">
        <v>1897</v>
      </c>
      <c r="U770" s="10" t="s">
        <v>1898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100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1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2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8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3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4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5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6"/>
        <v>0</v>
      </c>
      <c r="FD770" s="32">
        <f t="shared" si="107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2034</v>
      </c>
      <c r="N771" s="8" t="s">
        <v>2010</v>
      </c>
      <c r="O771" s="8">
        <v>2302</v>
      </c>
      <c r="P771" s="8" t="s">
        <v>2041</v>
      </c>
      <c r="Q771" s="1" t="s">
        <v>1085</v>
      </c>
      <c r="R771" s="1">
        <v>1</v>
      </c>
      <c r="S771" s="8" t="s">
        <v>1939</v>
      </c>
      <c r="T771" s="10" t="s">
        <v>1898</v>
      </c>
      <c r="U771" s="10" t="s">
        <v>1899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100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1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2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8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3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4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5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6"/>
        <v>0</v>
      </c>
      <c r="FD771" s="32">
        <f t="shared" si="107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2018</v>
      </c>
      <c r="N772" s="8" t="s">
        <v>2011</v>
      </c>
      <c r="O772" s="8">
        <v>4502</v>
      </c>
      <c r="P772" s="8" t="s">
        <v>2042</v>
      </c>
      <c r="Q772" s="1" t="s">
        <v>1089</v>
      </c>
      <c r="R772" s="1">
        <v>576</v>
      </c>
      <c r="S772" s="8">
        <v>180</v>
      </c>
      <c r="T772" s="10" t="s">
        <v>1899</v>
      </c>
      <c r="U772" s="10" t="s">
        <v>1900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100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1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2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8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3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4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5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6"/>
        <v>0</v>
      </c>
      <c r="FD772" s="32">
        <f t="shared" si="107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2018</v>
      </c>
      <c r="N773" s="8" t="s">
        <v>2011</v>
      </c>
      <c r="O773" s="8">
        <v>4502</v>
      </c>
      <c r="P773" s="8" t="s">
        <v>2042</v>
      </c>
      <c r="Q773" s="1" t="s">
        <v>1091</v>
      </c>
      <c r="R773" s="1">
        <v>381</v>
      </c>
      <c r="S773" s="8">
        <v>96</v>
      </c>
      <c r="T773" s="10" t="s">
        <v>1900</v>
      </c>
      <c r="U773" s="10" t="s">
        <v>1901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100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1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2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8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3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4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5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6"/>
        <v>0</v>
      </c>
      <c r="FD773" s="32">
        <f t="shared" si="107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2018</v>
      </c>
      <c r="N774" s="8" t="s">
        <v>2011</v>
      </c>
      <c r="O774" s="8">
        <v>4502</v>
      </c>
      <c r="P774" s="8" t="s">
        <v>2042</v>
      </c>
      <c r="Q774" s="1" t="s">
        <v>1092</v>
      </c>
      <c r="R774" s="1">
        <v>48</v>
      </c>
      <c r="S774" s="8">
        <v>15</v>
      </c>
      <c r="T774" s="10" t="s">
        <v>1901</v>
      </c>
      <c r="U774" s="10" t="s">
        <v>1902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100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1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2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8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3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4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5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6"/>
        <v>0</v>
      </c>
      <c r="FD774" s="32">
        <f t="shared" si="107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2018</v>
      </c>
      <c r="N775" s="8" t="s">
        <v>2011</v>
      </c>
      <c r="O775" s="8">
        <v>4502</v>
      </c>
      <c r="P775" s="8" t="s">
        <v>2042</v>
      </c>
      <c r="Q775" s="1" t="s">
        <v>1093</v>
      </c>
      <c r="R775" s="1">
        <v>48</v>
      </c>
      <c r="S775" s="8">
        <v>15</v>
      </c>
      <c r="T775" s="10" t="s">
        <v>1902</v>
      </c>
      <c r="U775" s="10" t="s">
        <v>1903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100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1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2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8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3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4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5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6"/>
        <v>0</v>
      </c>
      <c r="FD775" s="32">
        <f t="shared" si="107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2018</v>
      </c>
      <c r="N776" s="8" t="s">
        <v>2011</v>
      </c>
      <c r="O776" s="8">
        <v>4502</v>
      </c>
      <c r="P776" s="8" t="s">
        <v>2042</v>
      </c>
      <c r="Q776" s="1" t="s">
        <v>1094</v>
      </c>
      <c r="R776" s="1">
        <v>173</v>
      </c>
      <c r="S776" s="8">
        <v>60</v>
      </c>
      <c r="T776" s="10" t="s">
        <v>1903</v>
      </c>
      <c r="U776" s="10" t="s">
        <v>1904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100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1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2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8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3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4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5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6"/>
        <v>0</v>
      </c>
      <c r="FD776" s="32">
        <f t="shared" si="107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2018</v>
      </c>
      <c r="N777" s="8" t="s">
        <v>2011</v>
      </c>
      <c r="O777" s="8">
        <v>4502</v>
      </c>
      <c r="P777" s="8" t="s">
        <v>2042</v>
      </c>
      <c r="Q777" s="1" t="s">
        <v>1095</v>
      </c>
      <c r="R777" s="1">
        <v>65</v>
      </c>
      <c r="S777" s="8">
        <v>65</v>
      </c>
      <c r="T777" s="10" t="s">
        <v>1904</v>
      </c>
      <c r="U777" s="10" t="s">
        <v>1905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100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1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2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8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3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4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5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6"/>
        <v>0</v>
      </c>
      <c r="FD777" s="32">
        <f t="shared" si="107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2018</v>
      </c>
      <c r="N778" s="8" t="s">
        <v>2011</v>
      </c>
      <c r="O778" s="8">
        <v>4502</v>
      </c>
      <c r="P778" s="8" t="s">
        <v>2042</v>
      </c>
      <c r="Q778" s="1" t="s">
        <v>1096</v>
      </c>
      <c r="R778" s="1">
        <v>1</v>
      </c>
      <c r="S778" s="8">
        <v>1</v>
      </c>
      <c r="T778" s="10" t="s">
        <v>1905</v>
      </c>
      <c r="U778" s="10" t="s">
        <v>1906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100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1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2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8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3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4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5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6"/>
        <v>0</v>
      </c>
      <c r="FD778" s="32">
        <f t="shared" si="107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2018</v>
      </c>
      <c r="N779" s="8" t="s">
        <v>2011</v>
      </c>
      <c r="O779" s="8">
        <v>4502</v>
      </c>
      <c r="P779" s="8" t="s">
        <v>2042</v>
      </c>
      <c r="Q779" s="1" t="s">
        <v>1097</v>
      </c>
      <c r="R779" s="1">
        <v>49</v>
      </c>
      <c r="S779" s="8">
        <v>29</v>
      </c>
      <c r="T779" s="10" t="s">
        <v>1906</v>
      </c>
      <c r="U779" s="10" t="s">
        <v>1907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9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10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1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8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2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3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4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5">SUM(EM779:FB779)</f>
        <v>0</v>
      </c>
      <c r="FD779" s="32">
        <f t="shared" ref="FD779:FD796" si="116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2018</v>
      </c>
      <c r="N780" s="8" t="s">
        <v>2011</v>
      </c>
      <c r="O780" s="8">
        <v>4502</v>
      </c>
      <c r="P780" s="8" t="s">
        <v>2042</v>
      </c>
      <c r="Q780" s="1" t="s">
        <v>1099</v>
      </c>
      <c r="R780" s="1">
        <v>38</v>
      </c>
      <c r="S780" s="8">
        <v>29</v>
      </c>
      <c r="T780" s="10" t="s">
        <v>1907</v>
      </c>
      <c r="U780" s="10" t="s">
        <v>1908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9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10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1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7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2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3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4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5"/>
        <v>0</v>
      </c>
      <c r="FD780" s="32">
        <f t="shared" si="116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2018</v>
      </c>
      <c r="N781" s="8" t="s">
        <v>2011</v>
      </c>
      <c r="O781" s="8">
        <v>4502</v>
      </c>
      <c r="P781" s="8" t="s">
        <v>2042</v>
      </c>
      <c r="Q781" s="1" t="s">
        <v>1101</v>
      </c>
      <c r="R781" s="1">
        <v>16</v>
      </c>
      <c r="S781" s="8">
        <v>5</v>
      </c>
      <c r="T781" s="10" t="s">
        <v>1908</v>
      </c>
      <c r="U781" s="10" t="s">
        <v>1909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9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10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1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7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2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3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4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5"/>
        <v>0</v>
      </c>
      <c r="FD781" s="32">
        <f t="shared" si="116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2018</v>
      </c>
      <c r="N782" s="8" t="s">
        <v>2011</v>
      </c>
      <c r="O782" s="8">
        <v>4502</v>
      </c>
      <c r="P782" s="8" t="s">
        <v>2042</v>
      </c>
      <c r="Q782" s="1" t="s">
        <v>1102</v>
      </c>
      <c r="R782" s="1">
        <v>29</v>
      </c>
      <c r="S782" s="8">
        <v>8</v>
      </c>
      <c r="T782" s="10" t="s">
        <v>1909</v>
      </c>
      <c r="U782" s="10" t="s">
        <v>1910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9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10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1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7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2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3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4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5"/>
        <v>0</v>
      </c>
      <c r="FD782" s="32">
        <f t="shared" si="116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2018</v>
      </c>
      <c r="N783" s="8" t="s">
        <v>2011</v>
      </c>
      <c r="O783" s="8">
        <v>4502</v>
      </c>
      <c r="P783" s="8" t="s">
        <v>2042</v>
      </c>
      <c r="Q783" s="1" t="s">
        <v>1103</v>
      </c>
      <c r="R783" s="1">
        <v>1</v>
      </c>
      <c r="S783" s="8">
        <v>1</v>
      </c>
      <c r="T783" s="10" t="s">
        <v>1910</v>
      </c>
      <c r="U783" s="10" t="s">
        <v>1911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9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10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1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7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2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3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4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5"/>
        <v>0</v>
      </c>
      <c r="FD783" s="32">
        <f t="shared" si="116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2018</v>
      </c>
      <c r="N784" s="8" t="s">
        <v>2011</v>
      </c>
      <c r="O784" s="8">
        <v>4502</v>
      </c>
      <c r="P784" s="8" t="s">
        <v>2042</v>
      </c>
      <c r="Q784" s="1" t="s">
        <v>1104</v>
      </c>
      <c r="R784" s="1">
        <v>1</v>
      </c>
      <c r="S784" s="8">
        <v>1</v>
      </c>
      <c r="T784" s="10" t="s">
        <v>1911</v>
      </c>
      <c r="U784" s="10" t="s">
        <v>1912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9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10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1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7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2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3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4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5"/>
        <v>0</v>
      </c>
      <c r="FD784" s="32">
        <f t="shared" si="116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2018</v>
      </c>
      <c r="N785" s="8" t="s">
        <v>2011</v>
      </c>
      <c r="O785" s="8">
        <v>4502</v>
      </c>
      <c r="P785" s="8" t="s">
        <v>2042</v>
      </c>
      <c r="Q785" s="1" t="s">
        <v>1106</v>
      </c>
      <c r="R785" s="1">
        <v>87</v>
      </c>
      <c r="S785" s="8">
        <v>87</v>
      </c>
      <c r="T785" s="10" t="s">
        <v>1912</v>
      </c>
      <c r="U785" s="10" t="s">
        <v>1913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9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10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1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7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2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3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4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5"/>
        <v>0</v>
      </c>
      <c r="FD785" s="32">
        <f t="shared" si="116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2018</v>
      </c>
      <c r="N786" s="8" t="s">
        <v>2011</v>
      </c>
      <c r="O786" s="8">
        <v>4502</v>
      </c>
      <c r="P786" s="8" t="s">
        <v>2042</v>
      </c>
      <c r="Q786" s="1" t="s">
        <v>1107</v>
      </c>
      <c r="R786" s="1">
        <v>5</v>
      </c>
      <c r="S786" s="8">
        <v>2</v>
      </c>
      <c r="T786" s="10" t="s">
        <v>1913</v>
      </c>
      <c r="U786" s="10" t="s">
        <v>1914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9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10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1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7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2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3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4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5"/>
        <v>0</v>
      </c>
      <c r="FD786" s="32">
        <f t="shared" si="116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2018</v>
      </c>
      <c r="N787" s="8" t="s">
        <v>2011</v>
      </c>
      <c r="O787" s="8">
        <v>4502</v>
      </c>
      <c r="P787" s="8" t="s">
        <v>2042</v>
      </c>
      <c r="Q787" s="1" t="s">
        <v>1108</v>
      </c>
      <c r="R787" s="1">
        <v>3700</v>
      </c>
      <c r="S787" s="8">
        <v>2800</v>
      </c>
      <c r="T787" s="10" t="s">
        <v>1914</v>
      </c>
      <c r="U787" s="10" t="s">
        <v>1915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9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10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1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7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2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3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4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5"/>
        <v>0</v>
      </c>
      <c r="FD787" s="32">
        <f t="shared" si="116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2018</v>
      </c>
      <c r="N788" s="8" t="s">
        <v>2011</v>
      </c>
      <c r="O788" s="8">
        <v>4502</v>
      </c>
      <c r="P788" s="8" t="s">
        <v>2042</v>
      </c>
      <c r="Q788" s="1" t="s">
        <v>1109</v>
      </c>
      <c r="R788" s="1">
        <v>1</v>
      </c>
      <c r="S788" s="8">
        <v>0</v>
      </c>
      <c r="T788" s="10" t="s">
        <v>1915</v>
      </c>
      <c r="U788" s="10" t="s">
        <v>1916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9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10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1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7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2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3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4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5"/>
        <v>0</v>
      </c>
      <c r="FD788" s="32">
        <f t="shared" si="116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2018</v>
      </c>
      <c r="N789" s="8" t="s">
        <v>2011</v>
      </c>
      <c r="O789" s="8">
        <v>4502</v>
      </c>
      <c r="P789" s="8" t="s">
        <v>2042</v>
      </c>
      <c r="Q789" s="1" t="s">
        <v>1110</v>
      </c>
      <c r="R789" s="1">
        <v>1</v>
      </c>
      <c r="S789" s="8">
        <v>0</v>
      </c>
      <c r="T789" s="10" t="s">
        <v>1916</v>
      </c>
      <c r="U789" s="10" t="s">
        <v>1917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9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10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1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7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2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3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4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5"/>
        <v>0</v>
      </c>
      <c r="FD789" s="32">
        <f t="shared" si="116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2018</v>
      </c>
      <c r="N790" s="8" t="s">
        <v>2011</v>
      </c>
      <c r="O790" s="8">
        <v>4502</v>
      </c>
      <c r="P790" s="8" t="s">
        <v>2042</v>
      </c>
      <c r="Q790" s="1" t="s">
        <v>1112</v>
      </c>
      <c r="R790" s="1">
        <v>9</v>
      </c>
      <c r="S790" s="8">
        <v>8</v>
      </c>
      <c r="T790" s="10" t="s">
        <v>1917</v>
      </c>
      <c r="U790" s="10" t="s">
        <v>1918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9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10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1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7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2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3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4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5"/>
        <v>0</v>
      </c>
      <c r="FD790" s="32">
        <f t="shared" si="116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2018</v>
      </c>
      <c r="N791" s="8" t="s">
        <v>2011</v>
      </c>
      <c r="O791" s="8">
        <v>4502</v>
      </c>
      <c r="P791" s="8" t="s">
        <v>2042</v>
      </c>
      <c r="Q791" s="1" t="s">
        <v>1113</v>
      </c>
      <c r="R791" s="1">
        <v>9</v>
      </c>
      <c r="S791" s="8">
        <v>2</v>
      </c>
      <c r="T791" s="10" t="s">
        <v>1918</v>
      </c>
      <c r="U791" s="10" t="s">
        <v>1919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9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10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1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7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2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3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4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5"/>
        <v>0</v>
      </c>
      <c r="FD791" s="32">
        <f t="shared" si="116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2018</v>
      </c>
      <c r="N792" s="8" t="s">
        <v>2011</v>
      </c>
      <c r="O792" s="8">
        <v>4502</v>
      </c>
      <c r="P792" s="8" t="s">
        <v>2042</v>
      </c>
      <c r="Q792" s="1" t="s">
        <v>1114</v>
      </c>
      <c r="R792" s="1">
        <v>8</v>
      </c>
      <c r="S792" s="8">
        <v>8</v>
      </c>
      <c r="T792" s="10" t="s">
        <v>1919</v>
      </c>
      <c r="U792" s="10" t="s">
        <v>1920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9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10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1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7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2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3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4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5"/>
        <v>0</v>
      </c>
      <c r="FD792" s="32">
        <f t="shared" si="116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2018</v>
      </c>
      <c r="N793" s="8" t="s">
        <v>2011</v>
      </c>
      <c r="O793" s="8">
        <v>4502</v>
      </c>
      <c r="P793" s="8" t="s">
        <v>2042</v>
      </c>
      <c r="Q793" s="1" t="s">
        <v>1115</v>
      </c>
      <c r="R793" s="1">
        <v>9</v>
      </c>
      <c r="S793" s="8">
        <v>2</v>
      </c>
      <c r="T793" s="10" t="s">
        <v>1920</v>
      </c>
      <c r="U793" s="10" t="s">
        <v>1921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9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10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1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7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2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3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4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5"/>
        <v>0</v>
      </c>
      <c r="FD793" s="32">
        <f t="shared" si="116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2018</v>
      </c>
      <c r="N794" s="8" t="s">
        <v>2011</v>
      </c>
      <c r="O794" s="8">
        <v>4502</v>
      </c>
      <c r="P794" s="8" t="s">
        <v>2042</v>
      </c>
      <c r="Q794" s="1" t="s">
        <v>1120</v>
      </c>
      <c r="R794" s="1">
        <v>3</v>
      </c>
      <c r="S794" s="8">
        <v>1</v>
      </c>
      <c r="T794" s="10" t="s">
        <v>1921</v>
      </c>
      <c r="U794" s="10" t="s">
        <v>1922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9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10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1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7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2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3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4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5"/>
        <v>0</v>
      </c>
      <c r="FD794" s="32">
        <f t="shared" si="116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2018</v>
      </c>
      <c r="N795" s="8" t="s">
        <v>2011</v>
      </c>
      <c r="O795" s="8">
        <v>4502</v>
      </c>
      <c r="P795" s="8" t="s">
        <v>2042</v>
      </c>
      <c r="Q795" s="1" t="s">
        <v>1117</v>
      </c>
      <c r="R795" s="1">
        <v>1</v>
      </c>
      <c r="S795" s="8">
        <v>1</v>
      </c>
      <c r="T795" s="10" t="s">
        <v>1922</v>
      </c>
      <c r="U795" s="10" t="s">
        <v>1923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9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10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1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7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2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3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4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5"/>
        <v>0</v>
      </c>
      <c r="FD795" s="32">
        <f t="shared" si="116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2018</v>
      </c>
      <c r="N796" s="8" t="s">
        <v>2011</v>
      </c>
      <c r="O796" s="8">
        <v>4502</v>
      </c>
      <c r="P796" s="8" t="s">
        <v>2042</v>
      </c>
      <c r="Q796" s="1" t="s">
        <v>1118</v>
      </c>
      <c r="R796" s="1">
        <v>25</v>
      </c>
      <c r="S796" s="8">
        <v>8</v>
      </c>
      <c r="T796" s="10" t="s">
        <v>1923</v>
      </c>
      <c r="U796" s="10" t="s">
        <v>1924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9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10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1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7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2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3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4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5"/>
        <v>0</v>
      </c>
      <c r="FD796" s="32">
        <f t="shared" si="116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1932</v>
      </c>
      <c r="Z806" s="24">
        <v>240245382</v>
      </c>
      <c r="AP806" s="21" t="s">
        <v>1932</v>
      </c>
      <c r="AQ806" s="24">
        <v>240245382</v>
      </c>
      <c r="BG806" s="21" t="s">
        <v>1932</v>
      </c>
      <c r="BH806" s="24">
        <v>240245382</v>
      </c>
      <c r="BX806" s="21" t="s">
        <v>1932</v>
      </c>
      <c r="BY806" s="24">
        <v>240245382</v>
      </c>
      <c r="CO806" s="21" t="s">
        <v>1932</v>
      </c>
      <c r="CP806" s="24">
        <v>240245382</v>
      </c>
      <c r="DF806" s="21" t="s">
        <v>1932</v>
      </c>
      <c r="DG806" s="24">
        <v>240245382</v>
      </c>
      <c r="DW806" s="21" t="s">
        <v>1932</v>
      </c>
      <c r="DX806" s="24">
        <v>240245382</v>
      </c>
      <c r="EN806" s="21" t="s">
        <v>1932</v>
      </c>
      <c r="EO806" s="24">
        <v>240245382</v>
      </c>
    </row>
    <row r="807" spans="25:145" x14ac:dyDescent="0.25">
      <c r="Y807" s="21" t="s">
        <v>1933</v>
      </c>
      <c r="Z807" s="23">
        <v>160163588</v>
      </c>
      <c r="AP807" s="21" t="s">
        <v>1933</v>
      </c>
      <c r="AQ807" s="23">
        <v>160163588</v>
      </c>
      <c r="BG807" s="21" t="s">
        <v>1933</v>
      </c>
      <c r="BH807" s="23">
        <v>160163588</v>
      </c>
      <c r="BX807" s="21" t="s">
        <v>1933</v>
      </c>
      <c r="BY807" s="23">
        <v>160163588</v>
      </c>
      <c r="CO807" s="21" t="s">
        <v>1933</v>
      </c>
      <c r="CP807" s="23">
        <v>160163588</v>
      </c>
      <c r="DF807" s="21" t="s">
        <v>1933</v>
      </c>
      <c r="DG807" s="23">
        <v>160163588</v>
      </c>
      <c r="DW807" s="21" t="s">
        <v>1933</v>
      </c>
      <c r="DX807" s="23">
        <v>160163588</v>
      </c>
      <c r="EN807" s="21" t="s">
        <v>1933</v>
      </c>
      <c r="EO807" s="23">
        <v>160163588</v>
      </c>
    </row>
  </sheetData>
  <sheetProtection autoFilter="0"/>
  <autoFilter ref="A9:FC797">
    <filterColumn colId="1">
      <filters>
        <filter val="Secretaría de Gobierno"/>
        <filter val="Secretaría de Gobierno -PAV"/>
      </filters>
    </filterColumn>
  </autoFilter>
  <mergeCells count="28">
    <mergeCell ref="A1:A4"/>
    <mergeCell ref="B4:L4"/>
    <mergeCell ref="B1:FC1"/>
    <mergeCell ref="M4:P4"/>
    <mergeCell ref="Q4:U4"/>
    <mergeCell ref="V4:AA4"/>
    <mergeCell ref="X8:AN8"/>
    <mergeCell ref="AO8:BE8"/>
    <mergeCell ref="BF8:BV8"/>
    <mergeCell ref="BW8:CM8"/>
    <mergeCell ref="B2:FC2"/>
    <mergeCell ref="B3:FC3"/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scale="3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B1" sqref="B1"/>
    </sheetView>
  </sheetViews>
  <sheetFormatPr baseColWidth="10" defaultRowHeight="15" x14ac:dyDescent="0.25"/>
  <cols>
    <col min="4" max="4" width="13.42578125" style="35" bestFit="1" customWidth="1"/>
    <col min="6" max="6" width="14" style="35" bestFit="1" customWidth="1"/>
    <col min="7" max="7" width="11.42578125" style="35"/>
    <col min="8" max="8" width="15.7109375" style="35" bestFit="1" customWidth="1"/>
    <col min="10" max="10" width="12" bestFit="1" customWidth="1"/>
  </cols>
  <sheetData>
    <row r="1" spans="2:10" ht="150" x14ac:dyDescent="0.25">
      <c r="B1" s="1" t="s">
        <v>838</v>
      </c>
      <c r="D1" s="36">
        <v>2190552062</v>
      </c>
      <c r="F1" s="36"/>
      <c r="J1" s="8"/>
    </row>
    <row r="3" spans="2:10" x14ac:dyDescent="0.25">
      <c r="B3" s="1"/>
      <c r="D3" s="36"/>
      <c r="J3" s="8"/>
    </row>
    <row r="5" spans="2:10" x14ac:dyDescent="0.25">
      <c r="B5" s="1"/>
      <c r="D5" s="36"/>
    </row>
    <row r="7" spans="2:10" x14ac:dyDescent="0.25">
      <c r="B7" s="1"/>
      <c r="D7" s="36"/>
    </row>
    <row r="9" spans="2:10" x14ac:dyDescent="0.25">
      <c r="B9" s="1"/>
      <c r="D9" s="36"/>
    </row>
    <row r="11" spans="2:10" x14ac:dyDescent="0.25">
      <c r="B11" s="1"/>
      <c r="D11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Hoja2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2022-04-05T01:21:23Z</dcterms:modified>
</cp:coreProperties>
</file>