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CIRCULAR 010 ENVIO ARCHIVOS\Educación marzo 10\"/>
    </mc:Choice>
  </mc:AlternateContent>
  <workbookProtection workbookAlgorithmName="SHA-512" workbookHashValue="RtLNapO+Jx/6a5RbAXL3byWhoyxxFp4kgpQAjoKo8f0EWikdLMlvF5DDZjvnfM7f7Y8vrYp+HeDLyxGgNvD4nA==" workbookSaltValue="coYmCrxIRAXm/Avn70infw==" workbookSpinCount="100000" lockStructure="1"/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Hoja2!$A$9:$FF$800</definedName>
    <definedName name="dependencias">[1]param!$F$2:$F$34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8" i="2" l="1"/>
  <c r="AA17" i="2"/>
  <c r="AR17" i="2"/>
  <c r="AR19" i="2"/>
  <c r="AR18" i="2"/>
  <c r="BC65" i="2" l="1"/>
  <c r="BC76" i="2"/>
  <c r="AO76" i="2"/>
  <c r="AL37" i="2" l="1"/>
  <c r="BC20" i="2" l="1"/>
  <c r="AO88" i="2" l="1"/>
  <c r="BC89" i="2"/>
  <c r="AL89" i="2"/>
  <c r="BE40" i="2" l="1"/>
  <c r="BE88" i="2" l="1"/>
  <c r="BE89" i="2" l="1"/>
  <c r="FC89" i="2"/>
  <c r="EL89" i="2"/>
  <c r="DU89" i="2"/>
  <c r="DD89" i="2"/>
  <c r="CM89" i="2"/>
  <c r="BV89" i="2"/>
  <c r="AN89" i="2"/>
  <c r="FD89" i="2" l="1"/>
  <c r="BE64" i="2" l="1"/>
  <c r="FB799" i="2"/>
  <c r="FA799" i="2"/>
  <c r="EZ799" i="2"/>
  <c r="EY799" i="2"/>
  <c r="EX799" i="2"/>
  <c r="EW799" i="2"/>
  <c r="EV799" i="2"/>
  <c r="EU799" i="2"/>
  <c r="ET799" i="2"/>
  <c r="ES799" i="2"/>
  <c r="ER799" i="2"/>
  <c r="EQ799" i="2"/>
  <c r="EK799" i="2"/>
  <c r="EJ799" i="2"/>
  <c r="EI799" i="2"/>
  <c r="EH799" i="2"/>
  <c r="EG799" i="2"/>
  <c r="EF799" i="2"/>
  <c r="EE799" i="2"/>
  <c r="ED799" i="2"/>
  <c r="EC799" i="2"/>
  <c r="EB799" i="2"/>
  <c r="EA799" i="2"/>
  <c r="DZ799" i="2"/>
  <c r="DT799" i="2"/>
  <c r="DS799" i="2"/>
  <c r="DR799" i="2"/>
  <c r="DQ799" i="2"/>
  <c r="DP799" i="2"/>
  <c r="DO799" i="2"/>
  <c r="DN799" i="2"/>
  <c r="DM799" i="2"/>
  <c r="DL799" i="2"/>
  <c r="DK799" i="2"/>
  <c r="DJ799" i="2"/>
  <c r="DI799" i="2"/>
  <c r="DC799" i="2"/>
  <c r="DB799" i="2"/>
  <c r="DA799" i="2"/>
  <c r="CZ799" i="2"/>
  <c r="CY799" i="2"/>
  <c r="CX799" i="2"/>
  <c r="CW799" i="2"/>
  <c r="CV799" i="2"/>
  <c r="CU799" i="2"/>
  <c r="CT799" i="2"/>
  <c r="CS799" i="2"/>
  <c r="CR799" i="2"/>
  <c r="CL799" i="2"/>
  <c r="CK799" i="2"/>
  <c r="CJ799" i="2"/>
  <c r="CI799" i="2"/>
  <c r="CH799" i="2"/>
  <c r="CG799" i="2"/>
  <c r="CF799" i="2"/>
  <c r="CE799" i="2"/>
  <c r="CD799" i="2"/>
  <c r="CC799" i="2"/>
  <c r="CB799" i="2"/>
  <c r="CA799" i="2"/>
  <c r="BU799" i="2"/>
  <c r="BT799" i="2"/>
  <c r="BS799" i="2"/>
  <c r="BR799" i="2"/>
  <c r="BQ799" i="2"/>
  <c r="BP799" i="2"/>
  <c r="BO799" i="2"/>
  <c r="BN799" i="2"/>
  <c r="BM799" i="2"/>
  <c r="BL799" i="2"/>
  <c r="BK799" i="2"/>
  <c r="BJ799" i="2"/>
  <c r="BD799" i="2"/>
  <c r="BC799" i="2"/>
  <c r="BB799" i="2"/>
  <c r="BA799" i="2"/>
  <c r="AZ799" i="2"/>
  <c r="AY799" i="2"/>
  <c r="AX799" i="2"/>
  <c r="AW799" i="2"/>
  <c r="AV799" i="2"/>
  <c r="AU799" i="2"/>
  <c r="AT799" i="2"/>
  <c r="AS799" i="2"/>
  <c r="AO799" i="2"/>
  <c r="AM799" i="2"/>
  <c r="AL799" i="2"/>
  <c r="AK799" i="2"/>
  <c r="AJ799" i="2"/>
  <c r="AI799" i="2"/>
  <c r="AH799" i="2"/>
  <c r="AG799" i="2"/>
  <c r="AF799" i="2"/>
  <c r="AE799" i="2"/>
  <c r="AD799" i="2"/>
  <c r="AC799" i="2"/>
  <c r="AB799" i="2"/>
  <c r="X799" i="2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797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FC797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797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797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797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797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797" i="2"/>
  <c r="BE10" i="2"/>
  <c r="AN10" i="2"/>
  <c r="AN541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0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AN797" i="2"/>
  <c r="EN798" i="2"/>
  <c r="EN799" i="2" s="1"/>
  <c r="EM798" i="2"/>
  <c r="EM799" i="2" s="1"/>
  <c r="DW798" i="2"/>
  <c r="DW799" i="2" s="1"/>
  <c r="DV798" i="2"/>
  <c r="DV799" i="2" s="1"/>
  <c r="DF798" i="2"/>
  <c r="DF799" i="2" s="1"/>
  <c r="DE798" i="2"/>
  <c r="DE799" i="2" s="1"/>
  <c r="CO798" i="2"/>
  <c r="CO799" i="2" s="1"/>
  <c r="CN798" i="2"/>
  <c r="CN799" i="2" s="1"/>
  <c r="BX798" i="2"/>
  <c r="BX799" i="2" s="1"/>
  <c r="BW798" i="2"/>
  <c r="BW799" i="2" s="1"/>
  <c r="BG798" i="2"/>
  <c r="BG799" i="2" s="1"/>
  <c r="BF798" i="2"/>
  <c r="BF799" i="2" s="1"/>
  <c r="AP798" i="2"/>
  <c r="AP799" i="2" s="1"/>
  <c r="AO798" i="2"/>
  <c r="Y798" i="2"/>
  <c r="Y799" i="2" s="1"/>
  <c r="X798" i="2"/>
  <c r="FD27" i="2" l="1"/>
  <c r="FD79" i="2"/>
  <c r="FD76" i="2"/>
  <c r="FG76" i="2" s="1"/>
  <c r="FD78" i="2"/>
  <c r="FD779" i="2"/>
  <c r="FD774" i="2"/>
  <c r="EL799" i="2"/>
  <c r="Z798" i="2"/>
  <c r="FD788" i="2"/>
  <c r="FD768" i="2"/>
  <c r="FD732" i="2"/>
  <c r="FD708" i="2"/>
  <c r="FD692" i="2"/>
  <c r="FD660" i="2"/>
  <c r="FD636" i="2"/>
  <c r="FD608" i="2"/>
  <c r="FD592" i="2"/>
  <c r="FD576" i="2"/>
  <c r="FD564" i="2"/>
  <c r="FD539" i="2"/>
  <c r="FD491" i="2"/>
  <c r="FD471" i="2"/>
  <c r="FD403" i="2"/>
  <c r="FD371" i="2"/>
  <c r="FD355" i="2"/>
  <c r="FD251" i="2"/>
  <c r="FD235" i="2"/>
  <c r="FD191" i="2"/>
  <c r="FD123" i="2"/>
  <c r="FD82" i="2"/>
  <c r="FD34" i="2"/>
  <c r="FD532" i="2"/>
  <c r="FD516" i="2"/>
  <c r="FD476" i="2"/>
  <c r="FD384" i="2"/>
  <c r="FD228" i="2"/>
  <c r="FD204" i="2"/>
  <c r="FD156" i="2"/>
  <c r="FD112" i="2"/>
  <c r="FD782" i="2"/>
  <c r="FD690" i="2"/>
  <c r="FD590" i="2"/>
  <c r="FD570" i="2"/>
  <c r="FD450" i="2"/>
  <c r="FD434" i="2"/>
  <c r="FD242" i="2"/>
  <c r="FD222" i="2"/>
  <c r="FD162" i="2"/>
  <c r="FD321" i="2"/>
  <c r="FD281" i="2"/>
  <c r="FD201" i="2"/>
  <c r="FD161" i="2"/>
  <c r="FD157" i="2"/>
  <c r="FD64" i="2"/>
  <c r="FD20" i="2"/>
  <c r="FD783" i="2"/>
  <c r="FD767" i="2"/>
  <c r="FD751" i="2"/>
  <c r="FD723" i="2"/>
  <c r="FD663" i="2"/>
  <c r="FC799" i="2"/>
  <c r="CM799" i="2"/>
  <c r="FD796" i="2"/>
  <c r="FD780" i="2"/>
  <c r="FD764" i="2"/>
  <c r="FD744" i="2"/>
  <c r="FD728" i="2"/>
  <c r="FD712" i="2"/>
  <c r="FD696" i="2"/>
  <c r="FD668" i="2"/>
  <c r="FD648" i="2"/>
  <c r="FD628" i="2"/>
  <c r="FD612" i="2"/>
  <c r="FD588" i="2"/>
  <c r="FD568" i="2"/>
  <c r="FD423" i="2"/>
  <c r="FD379" i="2"/>
  <c r="FD363" i="2"/>
  <c r="FD239" i="2"/>
  <c r="FD223" i="2"/>
  <c r="FD199" i="2"/>
  <c r="FD183" i="2"/>
  <c r="FD143" i="2"/>
  <c r="FD99" i="2"/>
  <c r="FD524" i="2"/>
  <c r="FD480" i="2"/>
  <c r="FD420" i="2"/>
  <c r="FD376" i="2"/>
  <c r="FD364" i="2"/>
  <c r="FD332" i="2"/>
  <c r="FD284" i="2"/>
  <c r="FD264" i="2"/>
  <c r="FD252" i="2"/>
  <c r="FD208" i="2"/>
  <c r="FD188" i="2"/>
  <c r="FD108" i="2"/>
  <c r="FD92" i="2"/>
  <c r="FD778" i="2"/>
  <c r="FD682" i="2"/>
  <c r="FD578" i="2"/>
  <c r="FD234" i="2"/>
  <c r="FD166" i="2"/>
  <c r="FD130" i="2"/>
  <c r="FD41" i="2"/>
  <c r="FD17" i="2"/>
  <c r="FD537" i="2"/>
  <c r="FD497" i="2"/>
  <c r="FD393" i="2"/>
  <c r="FD792" i="2"/>
  <c r="FD772" i="2"/>
  <c r="FD736" i="2"/>
  <c r="FD724" i="2"/>
  <c r="FD716" i="2"/>
  <c r="FD704" i="2"/>
  <c r="FD680" i="2"/>
  <c r="FD672" i="2"/>
  <c r="FD656" i="2"/>
  <c r="FD644" i="2"/>
  <c r="FD604" i="2"/>
  <c r="FD584" i="2"/>
  <c r="FD572" i="2"/>
  <c r="FD560" i="2"/>
  <c r="FD435" i="2"/>
  <c r="FD415" i="2"/>
  <c r="FD383" i="2"/>
  <c r="FD347" i="2"/>
  <c r="FD279" i="2"/>
  <c r="FD247" i="2"/>
  <c r="FD231" i="2"/>
  <c r="FD219" i="2"/>
  <c r="FD203" i="2"/>
  <c r="FD127" i="2"/>
  <c r="FD95" i="2"/>
  <c r="FD30" i="2"/>
  <c r="FD536" i="2"/>
  <c r="FD528" i="2"/>
  <c r="FD512" i="2"/>
  <c r="FD500" i="2"/>
  <c r="FD484" i="2"/>
  <c r="FD444" i="2"/>
  <c r="FD360" i="2"/>
  <c r="FD316" i="2"/>
  <c r="FD300" i="2"/>
  <c r="FD288" i="2"/>
  <c r="FD276" i="2"/>
  <c r="FD236" i="2"/>
  <c r="FD220" i="2"/>
  <c r="FD200" i="2"/>
  <c r="FD132" i="2"/>
  <c r="FD83" i="2"/>
  <c r="FD770" i="2"/>
  <c r="FD706" i="2"/>
  <c r="FD638" i="2"/>
  <c r="FD598" i="2"/>
  <c r="FD586" i="2"/>
  <c r="FD498" i="2"/>
  <c r="FD442" i="2"/>
  <c r="FD414" i="2"/>
  <c r="FD230" i="2"/>
  <c r="FD182" i="2"/>
  <c r="FD170" i="2"/>
  <c r="FD65" i="2"/>
  <c r="FD533" i="2"/>
  <c r="FD397" i="2"/>
  <c r="FD641" i="2"/>
  <c r="FD601" i="2"/>
  <c r="FD549" i="2"/>
  <c r="FD47" i="2"/>
  <c r="FD15" i="2"/>
  <c r="FD769" i="2"/>
  <c r="FD721" i="2"/>
  <c r="FD681" i="2"/>
  <c r="FD645" i="2"/>
  <c r="FD621" i="2"/>
  <c r="FD581" i="2"/>
  <c r="FD59" i="2"/>
  <c r="EO798" i="2"/>
  <c r="FD485" i="2"/>
  <c r="FD141" i="2"/>
  <c r="FD36" i="2"/>
  <c r="BY798" i="2"/>
  <c r="DG798" i="2"/>
  <c r="FD763" i="2"/>
  <c r="FD743" i="2"/>
  <c r="AQ798" i="2"/>
  <c r="FD589" i="2"/>
  <c r="FD577" i="2"/>
  <c r="FD460" i="2"/>
  <c r="FD324" i="2"/>
  <c r="FD116" i="2"/>
  <c r="FD735" i="2"/>
  <c r="FD715" i="2"/>
  <c r="FD567" i="2"/>
  <c r="FD791" i="2"/>
  <c r="FD747" i="2"/>
  <c r="FD719" i="2"/>
  <c r="FD695" i="2"/>
  <c r="FD683" i="2"/>
  <c r="FD615" i="2"/>
  <c r="FD587" i="2"/>
  <c r="FD559" i="2"/>
  <c r="FD551" i="2"/>
  <c r="FD781" i="2"/>
  <c r="FD795" i="2"/>
  <c r="FD482" i="2"/>
  <c r="FD422" i="2"/>
  <c r="FD374" i="2"/>
  <c r="FD194" i="2"/>
  <c r="FD158" i="2"/>
  <c r="FD761" i="2"/>
  <c r="FD713" i="2"/>
  <c r="FD553" i="2"/>
  <c r="FD297" i="2"/>
  <c r="FD28" i="2"/>
  <c r="FD754" i="2"/>
  <c r="FD517" i="2"/>
  <c r="FD501" i="2"/>
  <c r="FD477" i="2"/>
  <c r="FD413" i="2"/>
  <c r="FD373" i="2"/>
  <c r="FD329" i="2"/>
  <c r="FD261" i="2"/>
  <c r="FD197" i="2"/>
  <c r="FD16" i="2"/>
  <c r="FD534" i="2"/>
  <c r="FD502" i="2"/>
  <c r="FD394" i="2"/>
  <c r="FD346" i="2"/>
  <c r="FD262" i="2"/>
  <c r="FD174" i="2"/>
  <c r="FD146" i="2"/>
  <c r="FD789" i="2"/>
  <c r="FD773" i="2"/>
  <c r="FD705" i="2"/>
  <c r="FD617" i="2"/>
  <c r="FD461" i="2"/>
  <c r="FD213" i="2"/>
  <c r="FD129" i="2"/>
  <c r="FD24" i="2"/>
  <c r="FD790" i="2"/>
  <c r="FD678" i="2"/>
  <c r="BH798" i="2"/>
  <c r="CP798" i="2"/>
  <c r="DX798" i="2"/>
  <c r="FD797" i="2"/>
  <c r="FD793" i="2"/>
  <c r="FD785" i="2"/>
  <c r="FD777" i="2"/>
  <c r="FD765" i="2"/>
  <c r="FD757" i="2"/>
  <c r="FD753" i="2"/>
  <c r="FD749" i="2"/>
  <c r="FD745" i="2"/>
  <c r="FD741" i="2"/>
  <c r="FD737" i="2"/>
  <c r="FD733" i="2"/>
  <c r="FD729" i="2"/>
  <c r="FD725" i="2"/>
  <c r="FD717" i="2"/>
  <c r="FD709" i="2"/>
  <c r="FD701" i="2"/>
  <c r="FD697" i="2"/>
  <c r="FD693" i="2"/>
  <c r="FD689" i="2"/>
  <c r="FD685" i="2"/>
  <c r="FD677" i="2"/>
  <c r="FD673" i="2"/>
  <c r="FD669" i="2"/>
  <c r="FD665" i="2"/>
  <c r="FD661" i="2"/>
  <c r="FD657" i="2"/>
  <c r="FD653" i="2"/>
  <c r="FD649" i="2"/>
  <c r="FD637" i="2"/>
  <c r="FD633" i="2"/>
  <c r="FD629" i="2"/>
  <c r="FD625" i="2"/>
  <c r="FD613" i="2"/>
  <c r="FD609" i="2"/>
  <c r="FD605" i="2"/>
  <c r="FD597" i="2"/>
  <c r="FD593" i="2"/>
  <c r="FD585" i="2"/>
  <c r="FD573" i="2"/>
  <c r="FD569" i="2"/>
  <c r="FD565" i="2"/>
  <c r="FD561" i="2"/>
  <c r="FD557" i="2"/>
  <c r="FD545" i="2"/>
  <c r="FD540" i="2"/>
  <c r="FD520" i="2"/>
  <c r="FD508" i="2"/>
  <c r="FD504" i="2"/>
  <c r="FD496" i="2"/>
  <c r="FD492" i="2"/>
  <c r="FD488" i="2"/>
  <c r="FD472" i="2"/>
  <c r="FD468" i="2"/>
  <c r="FD464" i="2"/>
  <c r="FD456" i="2"/>
  <c r="FD452" i="2"/>
  <c r="FD448" i="2"/>
  <c r="FD440" i="2"/>
  <c r="FD436" i="2"/>
  <c r="FD432" i="2"/>
  <c r="FD428" i="2"/>
  <c r="FD424" i="2"/>
  <c r="FD416" i="2"/>
  <c r="FD412" i="2"/>
  <c r="FD408" i="2"/>
  <c r="FD404" i="2"/>
  <c r="FD400" i="2"/>
  <c r="FD396" i="2"/>
  <c r="FD392" i="2"/>
  <c r="FD388" i="2"/>
  <c r="FD380" i="2"/>
  <c r="FD372" i="2"/>
  <c r="FD368" i="2"/>
  <c r="FD356" i="2"/>
  <c r="FD352" i="2"/>
  <c r="FD348" i="2"/>
  <c r="FD344" i="2"/>
  <c r="FD340" i="2"/>
  <c r="FD336" i="2"/>
  <c r="FD328" i="2"/>
  <c r="FD320" i="2"/>
  <c r="FD312" i="2"/>
  <c r="FD308" i="2"/>
  <c r="FD304" i="2"/>
  <c r="FD296" i="2"/>
  <c r="FD292" i="2"/>
  <c r="FD280" i="2"/>
  <c r="FD272" i="2"/>
  <c r="FD268" i="2"/>
  <c r="FD260" i="2"/>
  <c r="FD256" i="2"/>
  <c r="FD248" i="2"/>
  <c r="FD244" i="2"/>
  <c r="FD240" i="2"/>
  <c r="FD232" i="2"/>
  <c r="FD224" i="2"/>
  <c r="FD216" i="2"/>
  <c r="FD212" i="2"/>
  <c r="FD196" i="2"/>
  <c r="FD192" i="2"/>
  <c r="FD184" i="2"/>
  <c r="FD180" i="2"/>
  <c r="FD176" i="2"/>
  <c r="FD172" i="2"/>
  <c r="FD168" i="2"/>
  <c r="FD164" i="2"/>
  <c r="FD160" i="2"/>
  <c r="FD152" i="2"/>
  <c r="FD148" i="2"/>
  <c r="FD144" i="2"/>
  <c r="FD140" i="2"/>
  <c r="FD136" i="2"/>
  <c r="FD128" i="2"/>
  <c r="FD124" i="2"/>
  <c r="FD120" i="2"/>
  <c r="FD104" i="2"/>
  <c r="FD100" i="2"/>
  <c r="FD96" i="2"/>
  <c r="FD87" i="2"/>
  <c r="FD75" i="2"/>
  <c r="FD71" i="2"/>
  <c r="FD67" i="2"/>
  <c r="FD63" i="2"/>
  <c r="FD55" i="2"/>
  <c r="FD51" i="2"/>
  <c r="FD43" i="2"/>
  <c r="FD39" i="2"/>
  <c r="FD35" i="2"/>
  <c r="FD31" i="2"/>
  <c r="FD23" i="2"/>
  <c r="FD19" i="2"/>
  <c r="FD11" i="2"/>
  <c r="FD541" i="2"/>
  <c r="FD529" i="2"/>
  <c r="FD525" i="2"/>
  <c r="FD521" i="2"/>
  <c r="FD513" i="2"/>
  <c r="FD509" i="2"/>
  <c r="FD505" i="2"/>
  <c r="FD493" i="2"/>
  <c r="FD489" i="2"/>
  <c r="FD481" i="2"/>
  <c r="FD473" i="2"/>
  <c r="FD469" i="2"/>
  <c r="FD465" i="2"/>
  <c r="FD457" i="2"/>
  <c r="FD453" i="2"/>
  <c r="FD449" i="2"/>
  <c r="FD445" i="2"/>
  <c r="FD441" i="2"/>
  <c r="FD437" i="2"/>
  <c r="FD433" i="2"/>
  <c r="FD429" i="2"/>
  <c r="FD425" i="2"/>
  <c r="FD421" i="2"/>
  <c r="FD417" i="2"/>
  <c r="FD409" i="2"/>
  <c r="FD405" i="2"/>
  <c r="FD401" i="2"/>
  <c r="FD389" i="2"/>
  <c r="FD385" i="2"/>
  <c r="FD381" i="2"/>
  <c r="FD377" i="2"/>
  <c r="FD369" i="2"/>
  <c r="FD365" i="2"/>
  <c r="FD361" i="2"/>
  <c r="FD357" i="2"/>
  <c r="FD353" i="2"/>
  <c r="FD349" i="2"/>
  <c r="FD345" i="2"/>
  <c r="FD341" i="2"/>
  <c r="FD337" i="2"/>
  <c r="FD333" i="2"/>
  <c r="FD325" i="2"/>
  <c r="FD317" i="2"/>
  <c r="FD313" i="2"/>
  <c r="FD309" i="2"/>
  <c r="FD305" i="2"/>
  <c r="FD301" i="2"/>
  <c r="FD293" i="2"/>
  <c r="FD289" i="2"/>
  <c r="FD285" i="2"/>
  <c r="FD277" i="2"/>
  <c r="FD273" i="2"/>
  <c r="FD269" i="2"/>
  <c r="FD265" i="2"/>
  <c r="FD257" i="2"/>
  <c r="FD253" i="2"/>
  <c r="FD249" i="2"/>
  <c r="FD245" i="2"/>
  <c r="FD241" i="2"/>
  <c r="FD237" i="2"/>
  <c r="FD233" i="2"/>
  <c r="FD229" i="2"/>
  <c r="FD225" i="2"/>
  <c r="FD221" i="2"/>
  <c r="FD217" i="2"/>
  <c r="FD209" i="2"/>
  <c r="FD205" i="2"/>
  <c r="FD193" i="2"/>
  <c r="FD189" i="2"/>
  <c r="FD185" i="2"/>
  <c r="FD181" i="2"/>
  <c r="FD177" i="2"/>
  <c r="FD173" i="2"/>
  <c r="FD169" i="2"/>
  <c r="FD165" i="2"/>
  <c r="FD153" i="2"/>
  <c r="FD149" i="2"/>
  <c r="FD145" i="2"/>
  <c r="FD137" i="2"/>
  <c r="FD133" i="2"/>
  <c r="FD125" i="2"/>
  <c r="FD121" i="2"/>
  <c r="FD117" i="2"/>
  <c r="FD113" i="2"/>
  <c r="FD109" i="2"/>
  <c r="FD105" i="2"/>
  <c r="FD101" i="2"/>
  <c r="FD97" i="2"/>
  <c r="FD93" i="2"/>
  <c r="FD88" i="2"/>
  <c r="FD84" i="2"/>
  <c r="FD80" i="2"/>
  <c r="FD72" i="2"/>
  <c r="FD68" i="2"/>
  <c r="FD787" i="2"/>
  <c r="FD775" i="2"/>
  <c r="FD771" i="2"/>
  <c r="FD759" i="2"/>
  <c r="FD755" i="2"/>
  <c r="FD739" i="2"/>
  <c r="FD731" i="2"/>
  <c r="FD727" i="2"/>
  <c r="FD711" i="2"/>
  <c r="FD707" i="2"/>
  <c r="FD703" i="2"/>
  <c r="FD699" i="2"/>
  <c r="FD691" i="2"/>
  <c r="FD687" i="2"/>
  <c r="FD679" i="2"/>
  <c r="FD675" i="2"/>
  <c r="FD671" i="2"/>
  <c r="FD667" i="2"/>
  <c r="FD659" i="2"/>
  <c r="FD655" i="2"/>
  <c r="FD651" i="2"/>
  <c r="FD647" i="2"/>
  <c r="FD643" i="2"/>
  <c r="FD639" i="2"/>
  <c r="FD635" i="2"/>
  <c r="FD631" i="2"/>
  <c r="FD627" i="2"/>
  <c r="FD623" i="2"/>
  <c r="FD619" i="2"/>
  <c r="FD611" i="2"/>
  <c r="FD607" i="2"/>
  <c r="FD603" i="2"/>
  <c r="FD599" i="2"/>
  <c r="FD595" i="2"/>
  <c r="FD591" i="2"/>
  <c r="FD583" i="2"/>
  <c r="FD579" i="2"/>
  <c r="FD575" i="2"/>
  <c r="FD571" i="2"/>
  <c r="FD563" i="2"/>
  <c r="FD555" i="2"/>
  <c r="FD547" i="2"/>
  <c r="FD543" i="2"/>
  <c r="FD535" i="2"/>
  <c r="FD531" i="2"/>
  <c r="FD527" i="2"/>
  <c r="FD523" i="2"/>
  <c r="FD519" i="2"/>
  <c r="FD515" i="2"/>
  <c r="FD511" i="2"/>
  <c r="FD507" i="2"/>
  <c r="FD503" i="2"/>
  <c r="FD499" i="2"/>
  <c r="FD495" i="2"/>
  <c r="FD487" i="2"/>
  <c r="FD483" i="2"/>
  <c r="FD479" i="2"/>
  <c r="FD475" i="2"/>
  <c r="FD467" i="2"/>
  <c r="FD463" i="2"/>
  <c r="FD459" i="2"/>
  <c r="FD455" i="2"/>
  <c r="FD451" i="2"/>
  <c r="FD447" i="2"/>
  <c r="FD443" i="2"/>
  <c r="FD439" i="2"/>
  <c r="FD431" i="2"/>
  <c r="FD427" i="2"/>
  <c r="FD419" i="2"/>
  <c r="FD411" i="2"/>
  <c r="FD407" i="2"/>
  <c r="FD399" i="2"/>
  <c r="FD395" i="2"/>
  <c r="FD391" i="2"/>
  <c r="FD387" i="2"/>
  <c r="FD375" i="2"/>
  <c r="FD367" i="2"/>
  <c r="FD359" i="2"/>
  <c r="FD351" i="2"/>
  <c r="FD343" i="2"/>
  <c r="FD339" i="2"/>
  <c r="FD335" i="2"/>
  <c r="FD331" i="2"/>
  <c r="FD327" i="2"/>
  <c r="FD323" i="2"/>
  <c r="FD319" i="2"/>
  <c r="FD315" i="2"/>
  <c r="FD311" i="2"/>
  <c r="FD307" i="2"/>
  <c r="FD303" i="2"/>
  <c r="FD299" i="2"/>
  <c r="FD295" i="2"/>
  <c r="FD291" i="2"/>
  <c r="FD287" i="2"/>
  <c r="FD283" i="2"/>
  <c r="FD275" i="2"/>
  <c r="FD271" i="2"/>
  <c r="FD267" i="2"/>
  <c r="FD263" i="2"/>
  <c r="FD259" i="2"/>
  <c r="FD255" i="2"/>
  <c r="FD243" i="2"/>
  <c r="FD227" i="2"/>
  <c r="FD215" i="2"/>
  <c r="FD211" i="2"/>
  <c r="FD207" i="2"/>
  <c r="FD195" i="2"/>
  <c r="FD187" i="2"/>
  <c r="FD179" i="2"/>
  <c r="FD175" i="2"/>
  <c r="FD171" i="2"/>
  <c r="FD167" i="2"/>
  <c r="FD163" i="2"/>
  <c r="FD159" i="2"/>
  <c r="FD155" i="2"/>
  <c r="FD151" i="2"/>
  <c r="FD147" i="2"/>
  <c r="FD139" i="2"/>
  <c r="FD135" i="2"/>
  <c r="FD131" i="2"/>
  <c r="FD119" i="2"/>
  <c r="FD115" i="2"/>
  <c r="FD111" i="2"/>
  <c r="FD107" i="2"/>
  <c r="FD103" i="2"/>
  <c r="FD91" i="2"/>
  <c r="FD86" i="2"/>
  <c r="FD74" i="2"/>
  <c r="FD70" i="2"/>
  <c r="FD66" i="2"/>
  <c r="FD62" i="2"/>
  <c r="FD58" i="2"/>
  <c r="FD54" i="2"/>
  <c r="FD50" i="2"/>
  <c r="FD46" i="2"/>
  <c r="FD42" i="2"/>
  <c r="FD38" i="2"/>
  <c r="FD26" i="2"/>
  <c r="FD22" i="2"/>
  <c r="FD18" i="2"/>
  <c r="FD10" i="2"/>
  <c r="FD794" i="2"/>
  <c r="FD786" i="2"/>
  <c r="FD766" i="2"/>
  <c r="FD762" i="2"/>
  <c r="FD758" i="2"/>
  <c r="FD750" i="2"/>
  <c r="FD746" i="2"/>
  <c r="FD742" i="2"/>
  <c r="FD738" i="2"/>
  <c r="FD734" i="2"/>
  <c r="FD730" i="2"/>
  <c r="FD726" i="2"/>
  <c r="FD722" i="2"/>
  <c r="FD718" i="2"/>
  <c r="FD714" i="2"/>
  <c r="FD710" i="2"/>
  <c r="FD702" i="2"/>
  <c r="FD698" i="2"/>
  <c r="FD694" i="2"/>
  <c r="FD686" i="2"/>
  <c r="FD674" i="2"/>
  <c r="FD670" i="2"/>
  <c r="FD666" i="2"/>
  <c r="FD662" i="2"/>
  <c r="FD658" i="2"/>
  <c r="FD654" i="2"/>
  <c r="FD650" i="2"/>
  <c r="FD646" i="2"/>
  <c r="FD642" i="2"/>
  <c r="FD634" i="2"/>
  <c r="FD630" i="2"/>
  <c r="FD626" i="2"/>
  <c r="FD622" i="2"/>
  <c r="FD618" i="2"/>
  <c r="FD614" i="2"/>
  <c r="FD610" i="2"/>
  <c r="FD606" i="2"/>
  <c r="FD602" i="2"/>
  <c r="FD594" i="2"/>
  <c r="FD582" i="2"/>
  <c r="FD574" i="2"/>
  <c r="FD566" i="2"/>
  <c r="FD562" i="2"/>
  <c r="FD558" i="2"/>
  <c r="FD554" i="2"/>
  <c r="FD550" i="2"/>
  <c r="FD546" i="2"/>
  <c r="FD542" i="2"/>
  <c r="FD538" i="2"/>
  <c r="FD530" i="2"/>
  <c r="FD526" i="2"/>
  <c r="FD522" i="2"/>
  <c r="FD518" i="2"/>
  <c r="FD514" i="2"/>
  <c r="FD510" i="2"/>
  <c r="FD506" i="2"/>
  <c r="FD494" i="2"/>
  <c r="FD490" i="2"/>
  <c r="FD486" i="2"/>
  <c r="FD478" i="2"/>
  <c r="FD474" i="2"/>
  <c r="FD470" i="2"/>
  <c r="FD466" i="2"/>
  <c r="FD462" i="2"/>
  <c r="FD458" i="2"/>
  <c r="FD454" i="2"/>
  <c r="FD446" i="2"/>
  <c r="FD438" i="2"/>
  <c r="FD430" i="2"/>
  <c r="FD426" i="2"/>
  <c r="FD418" i="2"/>
  <c r="FD410" i="2"/>
  <c r="FD406" i="2"/>
  <c r="FD402" i="2"/>
  <c r="FD398" i="2"/>
  <c r="FD390" i="2"/>
  <c r="FD386" i="2"/>
  <c r="FD382" i="2"/>
  <c r="FD378" i="2"/>
  <c r="FD370" i="2"/>
  <c r="FD366" i="2"/>
  <c r="FD362" i="2"/>
  <c r="FD358" i="2"/>
  <c r="FD354" i="2"/>
  <c r="FD350" i="2"/>
  <c r="FD342" i="2"/>
  <c r="FD338" i="2"/>
  <c r="FD334" i="2"/>
  <c r="FD330" i="2"/>
  <c r="FD326" i="2"/>
  <c r="FD322" i="2"/>
  <c r="FD318" i="2"/>
  <c r="FD314" i="2"/>
  <c r="FD310" i="2"/>
  <c r="FD306" i="2"/>
  <c r="FD302" i="2"/>
  <c r="FD298" i="2"/>
  <c r="FD294" i="2"/>
  <c r="FD290" i="2"/>
  <c r="FD286" i="2"/>
  <c r="FD282" i="2"/>
  <c r="FD278" i="2"/>
  <c r="FD274" i="2"/>
  <c r="FD270" i="2"/>
  <c r="FD266" i="2"/>
  <c r="FD258" i="2"/>
  <c r="FD254" i="2"/>
  <c r="FD250" i="2"/>
  <c r="FD246" i="2"/>
  <c r="FD238" i="2"/>
  <c r="FD226" i="2"/>
  <c r="FD218" i="2"/>
  <c r="FD214" i="2"/>
  <c r="FD210" i="2"/>
  <c r="FD206" i="2"/>
  <c r="FD202" i="2"/>
  <c r="FD198" i="2"/>
  <c r="FD190" i="2"/>
  <c r="FD186" i="2"/>
  <c r="FD178" i="2"/>
  <c r="FD154" i="2"/>
  <c r="FD150" i="2"/>
  <c r="FD142" i="2"/>
  <c r="FD138" i="2"/>
  <c r="FD134" i="2"/>
  <c r="FD126" i="2"/>
  <c r="FD122" i="2"/>
  <c r="FD118" i="2"/>
  <c r="FD114" i="2"/>
  <c r="FD110" i="2"/>
  <c r="FD106" i="2"/>
  <c r="FD102" i="2"/>
  <c r="FD98" i="2"/>
  <c r="FD94" i="2"/>
  <c r="FD90" i="2"/>
  <c r="FD85" i="2"/>
  <c r="FD81" i="2"/>
  <c r="FD77" i="2"/>
  <c r="FD73" i="2"/>
  <c r="FD69" i="2"/>
  <c r="FD61" i="2"/>
  <c r="FD57" i="2"/>
  <c r="FD53" i="2"/>
  <c r="FD49" i="2"/>
  <c r="FD45" i="2"/>
  <c r="FD37" i="2"/>
  <c r="FD33" i="2"/>
  <c r="FD29" i="2"/>
  <c r="FD25" i="2"/>
  <c r="FD21" i="2"/>
  <c r="FD13" i="2"/>
  <c r="FD60" i="2"/>
  <c r="FD56" i="2"/>
  <c r="FD52" i="2"/>
  <c r="FD48" i="2"/>
  <c r="FD44" i="2"/>
  <c r="FD40" i="2"/>
  <c r="FD32" i="2"/>
  <c r="FD12" i="2"/>
  <c r="FD784" i="2"/>
  <c r="FD776" i="2"/>
  <c r="FD760" i="2"/>
  <c r="FD756" i="2"/>
  <c r="FD752" i="2"/>
  <c r="FD748" i="2"/>
  <c r="FD740" i="2"/>
  <c r="FD720" i="2"/>
  <c r="FD700" i="2"/>
  <c r="FD688" i="2"/>
  <c r="FD684" i="2"/>
  <c r="FD676" i="2"/>
  <c r="FD664" i="2"/>
  <c r="FD652" i="2"/>
  <c r="FD640" i="2"/>
  <c r="FD632" i="2"/>
  <c r="FD624" i="2"/>
  <c r="FD620" i="2"/>
  <c r="FD616" i="2"/>
  <c r="FD600" i="2"/>
  <c r="FD596" i="2"/>
  <c r="FD580" i="2"/>
  <c r="FD556" i="2"/>
  <c r="FD552" i="2"/>
  <c r="FD548" i="2"/>
  <c r="FD544" i="2"/>
  <c r="DU799" i="2"/>
  <c r="BV799" i="2"/>
  <c r="FD14" i="2"/>
  <c r="AN799" i="2"/>
  <c r="BE799" i="2"/>
  <c r="DD799" i="2"/>
  <c r="FD801" i="2" l="1"/>
  <c r="BI798" i="2"/>
  <c r="BI799" i="2" s="1"/>
  <c r="BH799" i="2"/>
  <c r="AR798" i="2"/>
  <c r="AR799" i="2" s="1"/>
  <c r="AQ799" i="2"/>
  <c r="DH798" i="2"/>
  <c r="DH799" i="2" s="1"/>
  <c r="DG799" i="2"/>
  <c r="DY798" i="2"/>
  <c r="DY799" i="2" s="1"/>
  <c r="DX799" i="2"/>
  <c r="BZ798" i="2"/>
  <c r="BZ799" i="2" s="1"/>
  <c r="BY799" i="2"/>
  <c r="EP798" i="2"/>
  <c r="EP799" i="2" s="1"/>
  <c r="EO799" i="2"/>
  <c r="CQ798" i="2"/>
  <c r="CQ799" i="2" s="1"/>
  <c r="CP799" i="2"/>
  <c r="AA798" i="2"/>
  <c r="AA799" i="2" s="1"/>
  <c r="Z799" i="2"/>
  <c r="FD799" i="2"/>
</calcChain>
</file>

<file path=xl/comments1.xml><?xml version="1.0" encoding="utf-8"?>
<comments xmlns="http://schemas.openxmlformats.org/spreadsheetml/2006/main">
  <authors>
    <author>Hewlett-Packard Company</author>
    <author>usuario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BD22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Recursos FOME</t>
        </r>
      </text>
    </comment>
    <comment ref="BC2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150 MILLONES SON RECURSOS PROPIOS VIGENCIAS ANTERIORS RECUSOS DEL BALANCE</t>
        </r>
      </text>
    </comment>
    <comment ref="BC33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FONPET VIGENCIAS ANTERIORES</t>
        </r>
      </text>
    </comment>
    <comment ref="AL37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SON DE FONPET VIGENCIAS ANTERIORES</t>
        </r>
      </text>
    </comment>
    <comment ref="BC3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VIGENCIAS ANTERIORES FONPET</t>
        </r>
      </text>
    </comment>
    <comment ref="AO39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SGP VIGENCIA ACTUAL</t>
        </r>
      </text>
    </comment>
    <comment ref="AO40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SGP VIGENCIA ACTUAL</t>
        </r>
      </text>
    </comment>
    <comment ref="BC64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FONPET VIGENCIAS ANTERIORES</t>
        </r>
      </text>
    </comment>
    <comment ref="BC65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6500 MILLONES FONPET VIGENCIAS ANTERIORES, 279 MILLONES DE SGP VIGENCIA ANTERIOR, 41693 DE TRANSFERENCIA LEY 1450 VIGENCIA ANTERIOR</t>
        </r>
      </text>
    </comment>
    <comment ref="AL6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59,800 DE FONPET VIGENCIA ANTERIOR</t>
        </r>
      </text>
    </comment>
    <comment ref="BC72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SGP CALIDAD MATRICULA VIGENCIA ANTERIOR  45,000,000</t>
        </r>
      </text>
    </comment>
    <comment ref="AO76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SGP PROPOSITO GENERAL 850289530,4 SGP CALIDAD VIGENCIA ACTUAL 177100000</t>
        </r>
      </text>
    </comment>
    <comment ref="BC76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551200000 SGP CALIDAD VIGENCIA ANTERIOR</t>
        </r>
      </text>
    </comment>
    <comment ref="AO81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SGP VIGENCIA ACTUAL</t>
        </r>
      </text>
    </comment>
    <comment ref="BC84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FONPET VIGENCIA ANTERIOR</t>
        </r>
      </text>
    </comment>
    <comment ref="BC85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FONPET VIGENCIA ANTERIIOR</t>
        </r>
      </text>
    </comment>
    <comment ref="AL89" authorId="1" shapeId="0">
      <text>
        <r>
          <rPr>
            <b/>
            <sz val="9"/>
            <color indexed="81"/>
            <rFont val="Tahoma"/>
            <family val="2"/>
          </rPr>
          <t>usuario:3.00.0142.899,77 SON DE SGP VIGENCIA ANTERIOR PARA PERSONA, 325 MILLONES DE PROPIOS VIGENCIA ANTERIOR PARA PERSONAL. 861.097.052,05 SONPARA PERSONAL DE VIGENCIAS ANTERIORES FONPET</t>
        </r>
      </text>
    </comment>
    <comment ref="BC89" authorId="1" shapeId="0">
      <text>
        <r>
          <rPr>
            <sz val="9"/>
            <color indexed="81"/>
            <rFont val="Tahoma"/>
            <family val="2"/>
          </rPr>
          <t xml:space="preserve">usuario:
798301080,95 PARA BIENES Y SERVICIOS SGP VIG ANTE, 70 MILLONES PARA BIENES Y SERVICIOS DE FONPET VIGENCIA ANTERIORES. 1,314,580,000 SON PARA BIENES Y SERVICIOS DE FONPET VIGENCIAS ANTERIORES 
</t>
        </r>
      </text>
    </comment>
    <comment ref="BC90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95600000 son de recursos propios vigencias anteriores recursos del balance</t>
        </r>
      </text>
    </comment>
    <comment ref="AL91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59400000 son recursos propios del balance vigencias anteriores</t>
        </r>
      </text>
    </comment>
  </commentList>
</comments>
</file>

<file path=xl/sharedStrings.xml><?xml version="1.0" encoding="utf-8"?>
<sst xmlns="http://schemas.openxmlformats.org/spreadsheetml/2006/main" count="9719" uniqueCount="2230">
  <si>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</si>
  <si>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</si>
  <si>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</si>
  <si>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</si>
  <si>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</si>
  <si>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</si>
  <si>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</si>
  <si>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</si>
  <si>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</si>
  <si>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</si>
  <si>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</si>
  <si>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</si>
  <si>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</si>
  <si>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</si>
  <si>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</si>
  <si>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</si>
  <si>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</si>
  <si>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</si>
  <si>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</si>
  <si>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</si>
  <si>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</si>
  <si>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</si>
  <si>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</si>
  <si>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</si>
  <si>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</si>
  <si>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</si>
  <si>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</si>
  <si>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</si>
  <si>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</si>
  <si>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</si>
  <si>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</si>
  <si>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</si>
  <si>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</si>
  <si>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</si>
  <si>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</si>
  <si>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</si>
  <si>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</si>
  <si>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</si>
  <si>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</si>
  <si>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</si>
  <si>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</si>
  <si>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</si>
  <si>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</si>
  <si>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</si>
  <si>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</si>
  <si>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</si>
  <si>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</si>
  <si>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</si>
  <si>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</si>
  <si>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</si>
  <si>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</si>
  <si>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</si>
  <si>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</si>
  <si>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</si>
  <si>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</si>
  <si>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</si>
  <si>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</si>
  <si>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</si>
  <si>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</si>
  <si>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</si>
  <si>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</si>
  <si>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</si>
  <si>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</si>
  <si>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</si>
  <si>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</si>
  <si>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</si>
  <si>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</si>
  <si>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</si>
  <si>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</si>
  <si>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</si>
  <si>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</si>
  <si>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</si>
  <si>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</si>
  <si>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</si>
  <si>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</si>
  <si>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</si>
  <si>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</si>
  <si>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</si>
  <si>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</si>
  <si>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</si>
  <si>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</si>
  <si>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</si>
  <si>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</si>
  <si>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</si>
  <si>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</si>
  <si>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</si>
  <si>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</si>
  <si>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</si>
  <si>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</si>
  <si>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</si>
  <si>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</si>
  <si>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</si>
  <si>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</si>
  <si>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</si>
  <si>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</si>
  <si>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</si>
  <si>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</si>
  <si>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</si>
  <si>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</si>
  <si>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</si>
  <si>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</si>
  <si>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</si>
  <si>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</si>
  <si>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</si>
  <si>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</si>
  <si>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</si>
  <si>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</si>
  <si>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</si>
  <si>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</si>
  <si>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</si>
  <si>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</si>
  <si>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</si>
  <si>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</si>
  <si>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</si>
  <si>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</si>
  <si>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</si>
  <si>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</si>
  <si>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</si>
  <si>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</si>
  <si>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</si>
  <si>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</si>
  <si>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</si>
  <si>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</si>
  <si>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</si>
  <si>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</si>
  <si>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</si>
  <si>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</si>
  <si>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</si>
  <si>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</si>
  <si>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</si>
  <si>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</si>
  <si>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</si>
  <si>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</si>
  <si>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</si>
  <si>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</si>
  <si>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</si>
  <si>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</si>
  <si>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</si>
  <si>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</si>
  <si>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</si>
  <si>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</si>
  <si>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</si>
  <si>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</si>
  <si>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</si>
  <si>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</si>
  <si>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</si>
  <si>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</si>
  <si>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</si>
  <si>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</si>
  <si>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</si>
  <si>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</si>
  <si>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</si>
  <si>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</si>
  <si>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</si>
  <si>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</si>
  <si>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</si>
  <si>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</si>
  <si>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</si>
  <si>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</si>
  <si>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</si>
  <si>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</si>
  <si>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</si>
  <si>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</si>
  <si>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</si>
  <si>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</si>
  <si>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</si>
  <si>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</si>
  <si>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</si>
  <si>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</si>
  <si>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</si>
  <si>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</si>
  <si>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</si>
  <si>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</si>
  <si>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</si>
  <si>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</si>
  <si>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</si>
  <si>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</si>
  <si>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</si>
  <si>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</si>
  <si>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</si>
  <si>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</si>
  <si>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</si>
  <si>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</si>
  <si>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</si>
  <si>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</si>
  <si>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</si>
  <si>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</si>
  <si>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</si>
  <si>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</si>
  <si>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</si>
  <si>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</si>
  <si>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</si>
  <si>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</si>
  <si>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</si>
  <si>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</si>
  <si>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</si>
  <si>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</si>
  <si>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</si>
  <si>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</si>
  <si>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</si>
  <si>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</si>
  <si>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</si>
  <si>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</si>
  <si>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</si>
  <si>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</si>
  <si>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</si>
  <si>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</si>
  <si>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</si>
  <si>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</si>
  <si>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</si>
  <si>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</si>
  <si>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</si>
  <si>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</si>
  <si>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</si>
  <si>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</si>
  <si>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</si>
  <si>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</si>
  <si>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</si>
  <si>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</si>
  <si>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</si>
  <si>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</si>
  <si>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</si>
  <si>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</si>
  <si>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</si>
  <si>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</si>
  <si>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</si>
  <si>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</si>
  <si>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</si>
  <si>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</si>
  <si>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</si>
  <si>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</si>
  <si>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</si>
  <si>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</si>
  <si>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</si>
  <si>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</si>
  <si>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</si>
  <si>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</si>
  <si>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</si>
  <si>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</si>
  <si>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</si>
  <si>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</si>
  <si>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</si>
  <si>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</si>
  <si>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</si>
  <si>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</si>
  <si>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</si>
  <si>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</si>
  <si>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</si>
  <si>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</si>
  <si>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</si>
  <si>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</si>
  <si>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</si>
  <si>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</si>
  <si>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</si>
  <si>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</si>
  <si>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</si>
  <si>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</si>
  <si>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</si>
  <si>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</si>
  <si>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</si>
  <si>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</si>
  <si>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</si>
  <si>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</si>
  <si>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</si>
  <si>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</si>
  <si>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</si>
  <si>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</si>
  <si>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</si>
  <si>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</si>
  <si>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</si>
  <si>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</si>
  <si>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</si>
  <si>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</si>
  <si>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</si>
  <si>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</si>
  <si>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</si>
  <si>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</si>
  <si>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</si>
  <si>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</si>
  <si>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</si>
  <si>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</si>
  <si>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</si>
  <si>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</si>
  <si>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</si>
  <si>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</si>
  <si>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</si>
  <si>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</si>
  <si>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</si>
  <si>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</si>
  <si>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</si>
  <si>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</si>
  <si>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</si>
  <si>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</si>
  <si>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</si>
  <si>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</si>
  <si>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</si>
  <si>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</si>
  <si>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</si>
  <si>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</si>
  <si>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</si>
  <si>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</si>
  <si>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</si>
  <si>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</si>
  <si>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</si>
  <si>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</si>
  <si>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</si>
  <si>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</si>
  <si>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</si>
  <si>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</si>
  <si>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</si>
  <si>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</si>
  <si>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</si>
  <si>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</si>
  <si>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</si>
  <si>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</si>
  <si>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</si>
  <si>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</si>
  <si>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</si>
  <si>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</si>
  <si>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</si>
  <si>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</si>
  <si>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</si>
  <si>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</si>
  <si>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</si>
  <si>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</si>
  <si>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</si>
  <si>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</si>
  <si>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</si>
  <si>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</si>
  <si>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</si>
  <si>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</si>
  <si>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</si>
  <si>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</si>
  <si>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</si>
  <si>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</si>
  <si>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</si>
  <si>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</si>
  <si>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</si>
  <si>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</si>
  <si>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</si>
  <si>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</si>
  <si>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</si>
  <si>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</si>
  <si>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</si>
  <si>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</si>
  <si>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</si>
  <si>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</si>
  <si>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</si>
  <si>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</si>
  <si>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</si>
  <si>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</si>
  <si>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</si>
  <si>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</si>
  <si>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</si>
  <si>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</si>
  <si>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</si>
  <si>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</si>
  <si>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</si>
  <si>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</si>
  <si>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</si>
  <si>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</si>
  <si>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</si>
  <si>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</si>
  <si>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</si>
  <si>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</si>
  <si>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</si>
  <si>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</si>
  <si>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</si>
  <si>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</si>
  <si>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</si>
  <si>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</si>
  <si>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</si>
  <si>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</si>
  <si>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</si>
  <si>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</si>
  <si>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</si>
  <si>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</si>
  <si>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</si>
  <si>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</si>
  <si>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</si>
  <si>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</si>
  <si>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</si>
  <si>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</si>
  <si>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</si>
  <si>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</si>
  <si>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</si>
  <si>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</si>
  <si>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</si>
  <si>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</si>
  <si>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</si>
  <si>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</si>
  <si>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</si>
  <si>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</si>
  <si>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</si>
  <si>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</si>
  <si>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</si>
  <si>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</si>
  <si>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</si>
  <si>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</si>
  <si>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</si>
  <si>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</si>
  <si>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</si>
  <si>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</si>
  <si>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</si>
  <si>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</si>
  <si>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</si>
  <si>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</si>
  <si>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</si>
  <si>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</si>
  <si>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</si>
  <si>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</si>
  <si>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</si>
  <si>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</si>
  <si>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</si>
  <si>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</si>
  <si>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</si>
  <si>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</si>
  <si>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</si>
  <si>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</si>
  <si>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</si>
  <si>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</si>
  <si>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</si>
  <si>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</si>
  <si>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</si>
  <si>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</si>
  <si>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</si>
  <si>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</si>
  <si>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</si>
  <si>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</si>
  <si>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</si>
  <si>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</si>
  <si>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</si>
  <si>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</si>
  <si>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</si>
  <si>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</si>
  <si>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</si>
  <si>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</si>
  <si>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</si>
  <si>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</si>
  <si>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</si>
  <si>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</si>
  <si>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</si>
  <si>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</si>
  <si>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</si>
  <si>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</si>
  <si>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</si>
  <si>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</si>
  <si>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</si>
  <si>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</si>
  <si>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</si>
  <si>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</si>
  <si>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</si>
  <si>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</si>
  <si>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</si>
  <si>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</si>
  <si>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</si>
  <si>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</si>
  <si>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</si>
  <si>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</si>
  <si>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</si>
  <si>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</si>
  <si>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</si>
  <si>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</si>
  <si>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</si>
  <si>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</si>
  <si>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</si>
  <si>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</si>
  <si>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</si>
  <si>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</si>
  <si>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</si>
  <si>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</si>
  <si>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</si>
  <si>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</si>
  <si>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</si>
  <si>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</si>
  <si>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</si>
  <si>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</si>
  <si>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</si>
  <si>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</si>
  <si>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</si>
  <si>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</si>
  <si>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</si>
  <si>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</si>
  <si>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</si>
  <si>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</si>
  <si>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</si>
  <si>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</si>
  <si>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</si>
  <si>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</si>
  <si>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</si>
  <si>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</si>
  <si>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</si>
  <si>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</si>
  <si>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</si>
  <si>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</si>
  <si>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</si>
  <si>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</si>
  <si>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</si>
  <si>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</si>
  <si>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</si>
  <si>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</si>
  <si>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</si>
  <si>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</si>
  <si>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</si>
  <si>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</si>
  <si>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</si>
  <si>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</si>
  <si>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</si>
  <si>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</si>
  <si>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</si>
  <si>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</si>
  <si>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</si>
  <si>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</si>
  <si>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</si>
  <si>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</si>
  <si>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</si>
  <si>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</si>
  <si>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</si>
  <si>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</si>
  <si>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</si>
  <si>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</si>
  <si>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</si>
  <si>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</si>
  <si>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</si>
  <si>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</si>
  <si>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</si>
  <si>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</si>
  <si>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</si>
  <si>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</si>
  <si>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</si>
  <si>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</si>
  <si>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</si>
  <si>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</si>
  <si>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</si>
  <si>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</si>
  <si>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</si>
  <si>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</si>
  <si>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</si>
  <si>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</si>
  <si>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</si>
  <si>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</si>
  <si>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</si>
  <si>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</si>
  <si>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</si>
  <si>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</si>
  <si>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</si>
  <si>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</si>
  <si>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</si>
  <si>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</si>
  <si>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</si>
  <si>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</si>
  <si>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</si>
  <si>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</si>
  <si>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</si>
  <si>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</si>
  <si>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</si>
  <si>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</si>
  <si>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</si>
  <si>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</si>
  <si>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</si>
  <si>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</si>
  <si>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</si>
  <si>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</si>
  <si>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</si>
  <si>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</si>
  <si>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</si>
  <si>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</si>
  <si>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</si>
  <si>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</si>
  <si>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</si>
  <si>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</si>
  <si>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</si>
  <si>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</si>
  <si>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</si>
  <si>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</si>
  <si>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</si>
  <si>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</si>
  <si>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</si>
  <si>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</si>
  <si>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</si>
  <si>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</si>
  <si>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</si>
  <si>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</si>
  <si>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</si>
  <si>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</si>
  <si>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</si>
  <si>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</si>
  <si>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</si>
  <si>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</si>
  <si>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</si>
  <si>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</si>
  <si>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</si>
  <si>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</si>
  <si>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</si>
  <si>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</si>
  <si>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</si>
  <si>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</si>
  <si>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</si>
  <si>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</si>
  <si>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</si>
  <si>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</si>
  <si>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</si>
  <si>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</si>
  <si>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</si>
  <si>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</si>
  <si>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</si>
  <si>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</si>
  <si>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</si>
  <si>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</si>
  <si>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</si>
  <si>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</si>
  <si>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</si>
  <si>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</si>
  <si>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</si>
  <si>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</si>
  <si>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</si>
  <si>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</si>
  <si>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</si>
  <si>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</si>
  <si>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</si>
  <si>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</si>
  <si>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</si>
  <si>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</si>
  <si>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</si>
  <si>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</si>
  <si>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</si>
  <si>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</si>
  <si>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</si>
  <si>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</si>
  <si>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</si>
  <si>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</si>
  <si>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</si>
  <si>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</si>
  <si>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</si>
  <si>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</si>
  <si>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</si>
  <si>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</si>
  <si>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</si>
  <si>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</si>
  <si>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</si>
  <si>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</si>
  <si>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</si>
  <si>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</si>
  <si>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</si>
  <si>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</si>
  <si>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</si>
  <si>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</si>
  <si>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</si>
  <si>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</si>
  <si>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</si>
  <si>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</si>
  <si>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</si>
  <si>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</si>
  <si>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</si>
  <si>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</si>
  <si>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</si>
  <si>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</si>
  <si>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</si>
  <si>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</si>
  <si>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</si>
  <si>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</si>
  <si>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</si>
  <si>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</si>
  <si>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</si>
  <si>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</si>
  <si>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</si>
  <si>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</si>
  <si>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</si>
  <si>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</si>
  <si>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</si>
  <si>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</si>
  <si>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</si>
  <si>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</si>
  <si>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</si>
  <si>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</si>
  <si>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</si>
  <si>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</si>
  <si>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</si>
  <si>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</si>
  <si>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</si>
  <si>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</si>
  <si>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</si>
  <si>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</si>
  <si>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</si>
  <si>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</si>
  <si>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</si>
  <si>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</si>
  <si>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</si>
  <si>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</si>
  <si>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</si>
  <si>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</si>
  <si>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</si>
  <si>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</si>
  <si>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</si>
  <si>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</si>
  <si>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</si>
  <si>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</si>
  <si>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</si>
  <si>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</si>
  <si>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</si>
  <si>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</si>
  <si>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</si>
  <si>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</si>
  <si>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</si>
  <si>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</si>
  <si>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</si>
  <si>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</si>
  <si>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</si>
  <si>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</si>
  <si>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</si>
  <si>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</si>
  <si>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</si>
  <si>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</si>
  <si>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</si>
  <si>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</si>
  <si>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</si>
  <si>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</si>
  <si>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</si>
  <si>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</si>
  <si>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</si>
  <si>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</si>
  <si>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</si>
  <si>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</si>
  <si>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</si>
  <si>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</si>
  <si>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</si>
  <si>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</si>
  <si>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</si>
  <si>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</si>
  <si>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</si>
  <si>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</si>
  <si>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</si>
  <si>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</si>
  <si>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</si>
  <si>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</si>
  <si>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</si>
  <si>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</si>
  <si>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</si>
  <si>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</si>
  <si>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</si>
  <si>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</si>
  <si>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</si>
  <si>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</si>
  <si>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</si>
  <si>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</si>
  <si>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</si>
  <si>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</si>
  <si>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</si>
  <si>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</si>
  <si>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</si>
  <si>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</si>
  <si>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</si>
  <si>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</si>
  <si>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</si>
  <si>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</si>
  <si>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</si>
  <si>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</si>
  <si>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</si>
  <si>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</si>
  <si>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</si>
  <si>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</si>
  <si>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</si>
  <si>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</si>
  <si>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</si>
  <si>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</si>
  <si>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</si>
  <si>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</si>
  <si>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</si>
  <si>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</si>
  <si>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</si>
  <si>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</si>
  <si>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</si>
  <si>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</si>
  <si>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</si>
  <si>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</si>
  <si>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</si>
  <si>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</si>
  <si>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</si>
  <si>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</si>
  <si>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</si>
  <si>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</si>
  <si>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</si>
  <si>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</si>
  <si>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</si>
  <si>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</si>
  <si>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</si>
  <si>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</si>
  <si>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</si>
  <si>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</si>
  <si>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</si>
  <si>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</si>
  <si>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</si>
  <si>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</si>
  <si>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</si>
  <si>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</si>
  <si>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</si>
  <si>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</si>
  <si>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</si>
  <si>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</si>
  <si>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</si>
  <si>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</si>
  <si>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</si>
  <si>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</si>
  <si>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</si>
  <si>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</si>
  <si>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</si>
  <si>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</si>
  <si>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</si>
  <si>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</si>
  <si>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</si>
  <si>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</si>
  <si>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</si>
  <si>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</si>
  <si>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</si>
  <si>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</si>
  <si>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</si>
  <si>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</si>
  <si>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</si>
  <si>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</si>
  <si>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</si>
  <si>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</si>
  <si>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</si>
  <si>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</si>
  <si>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</si>
  <si>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</si>
  <si>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</si>
  <si>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</si>
  <si>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</si>
  <si>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</si>
  <si>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</si>
  <si>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</si>
  <si>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</si>
  <si>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</si>
  <si>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</si>
  <si>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</si>
  <si>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</si>
  <si>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</si>
  <si>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</si>
  <si>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</si>
  <si>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</si>
  <si>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</si>
  <si>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</si>
  <si>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</si>
  <si>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</si>
  <si>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</si>
  <si>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</si>
  <si>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</si>
  <si>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</si>
  <si>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</si>
  <si>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</si>
  <si>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</si>
  <si>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</si>
  <si>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</si>
  <si>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</si>
  <si>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</si>
  <si>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</si>
  <si>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</si>
  <si>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</si>
  <si>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</si>
  <si>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</si>
  <si>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</si>
  <si>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</si>
  <si>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</si>
  <si>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</si>
  <si>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</si>
  <si>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</si>
  <si>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</si>
  <si>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</si>
  <si>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</si>
  <si>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</si>
  <si>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</si>
  <si>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</si>
  <si>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</si>
  <si>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</si>
  <si>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</si>
  <si>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</si>
  <si>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</si>
  <si>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</si>
  <si>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</si>
  <si>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</si>
  <si>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</si>
  <si>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</si>
  <si>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</si>
  <si>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</si>
  <si>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</si>
  <si>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</si>
  <si>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</si>
  <si>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</si>
  <si>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</si>
  <si>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</si>
  <si>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</si>
  <si>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</si>
  <si>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</si>
  <si>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</si>
  <si>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</si>
  <si>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</si>
  <si>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</si>
  <si>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</si>
  <si>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</si>
  <si>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</si>
  <si>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</si>
  <si>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</si>
  <si>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</si>
  <si>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</si>
  <si>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</si>
  <si>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</si>
  <si>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</si>
  <si>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</si>
  <si>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</si>
  <si>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</si>
  <si>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</si>
  <si>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</si>
  <si>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</si>
  <si>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</si>
  <si>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</si>
  <si>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</si>
  <si>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</si>
  <si>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</si>
  <si>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</si>
  <si>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</si>
  <si>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</si>
  <si>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</si>
  <si>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</si>
  <si>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</si>
  <si>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</si>
  <si>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</si>
  <si>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</si>
  <si>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</si>
  <si>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</si>
  <si>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</si>
  <si>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</si>
  <si>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</si>
  <si>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</si>
  <si>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</si>
  <si>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</si>
  <si>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</si>
  <si>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</si>
  <si>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</si>
  <si>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</si>
  <si>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</si>
  <si>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</si>
  <si>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</si>
  <si>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</si>
  <si>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</si>
  <si>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</si>
  <si>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</si>
  <si>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</si>
  <si>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</si>
  <si>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</si>
  <si>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</si>
  <si>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</si>
  <si>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</si>
  <si>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</si>
  <si>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</si>
  <si>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</si>
  <si>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</si>
  <si>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</si>
  <si>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</si>
  <si>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</si>
  <si>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</si>
  <si>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</si>
  <si>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</si>
  <si>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</si>
  <si>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</si>
  <si>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</si>
  <si>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</si>
  <si>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</si>
  <si>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</si>
  <si>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</si>
  <si>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</si>
  <si>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</si>
  <si>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</si>
  <si>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</si>
  <si>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</si>
  <si>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</si>
  <si>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</si>
  <si>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</si>
  <si>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</si>
  <si>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</si>
  <si>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</si>
  <si>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</si>
  <si>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</si>
  <si>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</si>
  <si>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</si>
  <si>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</si>
  <si>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</si>
  <si>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</si>
  <si>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</si>
  <si>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</si>
  <si>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</si>
  <si>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</si>
  <si>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</si>
  <si>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</si>
  <si>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</si>
  <si>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</si>
  <si>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</si>
  <si>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</si>
  <si>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</si>
  <si>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</si>
  <si>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</si>
  <si>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</si>
  <si>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</si>
  <si>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</si>
  <si>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</si>
  <si>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</si>
  <si>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</si>
  <si>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</si>
  <si>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</si>
  <si>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</si>
  <si>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</si>
  <si>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</si>
  <si>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</si>
  <si>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</si>
  <si>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</si>
  <si>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</si>
  <si>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</si>
  <si>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</si>
  <si>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</si>
  <si>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</si>
  <si>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</si>
  <si>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</si>
  <si>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</si>
  <si>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</si>
  <si>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</si>
  <si>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</si>
  <si>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</si>
  <si>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</si>
  <si>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</si>
  <si>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</si>
  <si>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</si>
  <si>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</si>
  <si>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</si>
  <si>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</si>
  <si>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</si>
  <si>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</si>
  <si>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</si>
  <si>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</si>
  <si>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</si>
  <si>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</si>
  <si>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</si>
  <si>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</si>
  <si>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</si>
  <si>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</si>
  <si>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</si>
  <si>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</si>
  <si>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</si>
  <si>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</si>
  <si>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</si>
  <si>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</si>
  <si>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</si>
  <si>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</si>
  <si>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</si>
  <si>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</si>
  <si>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</si>
  <si>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</si>
  <si>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</si>
  <si>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</si>
  <si>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</si>
  <si>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</si>
  <si>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</si>
  <si>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</si>
  <si>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</si>
  <si>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</si>
  <si>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</si>
  <si>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</si>
  <si>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</si>
  <si>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</si>
  <si>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</si>
  <si>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</si>
  <si>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</si>
  <si>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</si>
  <si>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</si>
  <si>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</si>
  <si>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</si>
  <si>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</si>
  <si>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</si>
  <si>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</si>
  <si>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</si>
  <si>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</si>
  <si>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</si>
  <si>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</si>
  <si>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</si>
  <si>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</si>
  <si>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</si>
  <si>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</si>
  <si>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</si>
  <si>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</si>
  <si>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</si>
  <si>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</si>
  <si>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</si>
  <si>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</si>
  <si>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</si>
  <si>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</si>
  <si>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</si>
  <si>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</si>
  <si>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</si>
  <si>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</si>
  <si>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</si>
  <si>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</si>
  <si>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</si>
  <si>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</si>
  <si>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</si>
  <si>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</si>
  <si>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</si>
  <si>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</si>
  <si>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</si>
  <si>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</si>
  <si>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</si>
  <si>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</si>
  <si>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</si>
  <si>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</si>
  <si>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</si>
  <si>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</si>
  <si>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</si>
  <si>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</si>
  <si>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</si>
  <si>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</si>
  <si>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</si>
  <si>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</si>
  <si>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</si>
  <si>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</si>
  <si>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</si>
  <si>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</si>
  <si>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</si>
  <si>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</si>
  <si>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</si>
  <si>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</si>
  <si>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</si>
  <si>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</si>
  <si>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</si>
  <si>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</si>
  <si>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</si>
  <si>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</si>
  <si>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</si>
  <si>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</si>
  <si>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</si>
  <si>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</si>
  <si>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</si>
  <si>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</si>
  <si>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</si>
  <si>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</si>
  <si>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</si>
  <si>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</si>
  <si>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</si>
  <si>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</si>
  <si>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</si>
  <si>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</si>
  <si>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</si>
  <si>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</si>
  <si>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</si>
  <si>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</si>
  <si>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</si>
  <si>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</si>
  <si>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</si>
  <si>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</si>
  <si>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</si>
  <si>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</si>
  <si>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</si>
  <si>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</si>
  <si>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</si>
  <si>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</si>
  <si>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</si>
  <si>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</si>
  <si>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</si>
  <si>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</si>
  <si>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</si>
  <si>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</si>
  <si>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</si>
  <si>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</si>
  <si>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</si>
  <si>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</si>
  <si>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</si>
  <si>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</si>
  <si>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</si>
  <si>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</si>
  <si>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</si>
  <si>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</si>
  <si>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</si>
  <si>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</si>
  <si>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</si>
  <si>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</si>
  <si>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</si>
  <si>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</si>
  <si>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</si>
  <si>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</si>
  <si>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</si>
  <si>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</si>
  <si>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</si>
  <si>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</si>
  <si>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</si>
  <si>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</si>
  <si>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</si>
  <si>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</si>
  <si>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</si>
  <si>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</si>
  <si>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</si>
  <si>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</si>
  <si>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</si>
  <si>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</si>
  <si>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</si>
  <si>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</si>
  <si>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</si>
  <si>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</si>
  <si>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</si>
  <si>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</si>
  <si>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</si>
  <si>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</si>
  <si>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</si>
  <si>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</si>
  <si>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</si>
  <si>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</si>
  <si>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</si>
  <si>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</si>
  <si>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</si>
  <si>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</si>
  <si>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</si>
  <si>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</si>
  <si>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</si>
  <si>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</si>
  <si>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</si>
  <si>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</si>
  <si>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</si>
  <si>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</si>
  <si>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</si>
  <si>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</si>
  <si>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</si>
  <si>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</si>
  <si>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</si>
  <si>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</si>
  <si>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</si>
  <si>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</si>
  <si>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</si>
  <si>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</si>
  <si>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</si>
  <si>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</si>
  <si>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</si>
  <si>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</si>
  <si>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</si>
  <si>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</si>
  <si>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</si>
  <si>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</si>
  <si>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</si>
  <si>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</si>
  <si>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</si>
  <si>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</si>
  <si>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</si>
  <si>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</si>
  <si>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</si>
  <si>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</si>
  <si>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</si>
  <si>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</si>
  <si>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</si>
  <si>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</si>
  <si>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</si>
  <si>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</si>
  <si>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</si>
  <si>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</si>
  <si>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</si>
  <si>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</si>
  <si>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</si>
  <si>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</si>
  <si>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</si>
  <si>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</si>
  <si>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</si>
  <si>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</si>
  <si>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</si>
  <si>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</si>
  <si>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</si>
  <si>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</si>
  <si>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</si>
  <si>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</si>
  <si>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</si>
  <si>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</si>
  <si>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</si>
  <si>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</si>
  <si>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</si>
  <si>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</si>
  <si>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</si>
  <si>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</si>
  <si>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</si>
  <si>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</si>
  <si>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</si>
  <si>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</si>
  <si>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</si>
  <si>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</si>
  <si>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</si>
  <si>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</si>
  <si>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</si>
  <si>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</si>
  <si>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</si>
  <si>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</si>
  <si>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</si>
  <si>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</si>
  <si>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</si>
  <si>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</si>
  <si>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</si>
  <si>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</si>
  <si>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</si>
  <si>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</si>
  <si>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</si>
  <si>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</si>
  <si>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</si>
  <si>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</si>
  <si>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</si>
  <si>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</si>
  <si>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</si>
  <si>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</si>
  <si>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</si>
  <si>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</si>
  <si>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</si>
  <si>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</si>
  <si>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</si>
  <si>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</si>
  <si>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</si>
  <si>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</si>
  <si>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</si>
  <si>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</si>
  <si>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</si>
  <si>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</si>
  <si>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</si>
  <si>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</si>
  <si>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</si>
  <si>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</si>
  <si>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</si>
  <si>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</si>
  <si>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</si>
  <si>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</si>
  <si>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</si>
  <si>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</si>
  <si>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</si>
  <si>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</si>
  <si>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</si>
  <si>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</si>
  <si>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</si>
  <si>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</si>
  <si>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</si>
  <si>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</si>
  <si>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</si>
  <si>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</si>
  <si>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</si>
  <si>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</si>
  <si>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</si>
  <si>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</si>
  <si>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</si>
  <si>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</si>
  <si>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</si>
  <si>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</si>
  <si>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</si>
  <si>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</si>
  <si>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</si>
  <si>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</si>
  <si>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</si>
  <si>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</si>
  <si>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</si>
  <si>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</si>
  <si>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</si>
  <si>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</si>
  <si>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</si>
  <si>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</si>
  <si>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</si>
  <si>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</si>
  <si>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</si>
  <si>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</si>
  <si>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</si>
  <si>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</si>
  <si>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</si>
  <si>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</si>
  <si>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</si>
  <si>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</si>
  <si>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</si>
  <si>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</si>
  <si>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</si>
  <si>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</si>
  <si>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</si>
  <si>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</si>
  <si>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</si>
  <si>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</si>
  <si>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</si>
  <si>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</si>
  <si>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</si>
  <si>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</si>
  <si>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</si>
  <si>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</si>
  <si>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</si>
  <si>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</si>
  <si>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</si>
  <si>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</si>
  <si>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</si>
  <si>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</si>
  <si>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</si>
  <si>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</si>
  <si>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</si>
  <si>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</si>
  <si>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</si>
  <si>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</si>
  <si>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</si>
  <si>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</si>
  <si>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</si>
  <si>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</si>
  <si>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</si>
  <si>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</si>
  <si>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</si>
  <si>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</si>
  <si>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</si>
  <si>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</si>
  <si>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</si>
  <si>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</si>
  <si>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</si>
  <si>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</si>
  <si>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</si>
  <si>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</si>
  <si>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</si>
  <si>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</si>
  <si>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</si>
  <si>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</si>
  <si>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</si>
  <si>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</si>
  <si>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</si>
  <si>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</si>
  <si>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</si>
  <si>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</si>
  <si>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</si>
  <si>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</si>
  <si>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</si>
  <si>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</si>
  <si>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</si>
  <si>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</si>
  <si>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</si>
  <si>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</si>
  <si>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</si>
  <si>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</si>
  <si>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</si>
  <si>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</si>
  <si>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</si>
  <si>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</si>
  <si>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</si>
  <si>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</si>
  <si>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</si>
  <si>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</si>
  <si>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</si>
  <si>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</si>
  <si>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</si>
  <si>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</si>
  <si>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</si>
  <si>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</si>
  <si>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</si>
  <si>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</si>
  <si>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</si>
  <si>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</si>
  <si>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</si>
  <si>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</si>
  <si>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</si>
  <si>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</si>
  <si>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</si>
  <si>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</si>
  <si>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</si>
  <si>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</si>
  <si>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</si>
  <si>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</si>
  <si>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</si>
  <si>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</si>
  <si>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</si>
  <si>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</si>
  <si>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</si>
  <si>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</si>
  <si>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</si>
  <si>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</si>
  <si>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</si>
  <si>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</si>
  <si>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</si>
  <si>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</si>
  <si>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</si>
  <si>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</si>
  <si>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</si>
  <si>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</si>
  <si>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</si>
  <si>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</si>
  <si>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</si>
  <si>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</si>
  <si>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</si>
  <si>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</si>
  <si>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</si>
  <si>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</si>
  <si>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</si>
  <si>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</si>
  <si>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</si>
  <si>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</si>
  <si>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</si>
  <si>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</si>
  <si>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</si>
  <si>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</si>
  <si>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</si>
  <si>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</si>
  <si>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</si>
  <si>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</si>
  <si>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</si>
  <si>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</si>
  <si>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</si>
  <si>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</si>
  <si>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</si>
  <si>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</si>
  <si>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</si>
  <si>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</si>
  <si>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</si>
  <si>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</si>
  <si>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</si>
  <si>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</si>
  <si>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</si>
  <si>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</si>
  <si>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</si>
  <si>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</si>
  <si>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</si>
  <si>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</si>
  <si>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</si>
  <si>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</si>
  <si>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</si>
  <si>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</si>
  <si>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</si>
  <si>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</si>
  <si>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</si>
  <si>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</si>
  <si>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</si>
  <si>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</si>
  <si>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</si>
  <si>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</si>
  <si>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</si>
  <si>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</si>
  <si>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</si>
  <si>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</si>
  <si>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</si>
  <si>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</si>
  <si>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</si>
  <si>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</si>
  <si>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</si>
  <si>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</si>
  <si>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</si>
  <si>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</si>
  <si>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</si>
  <si>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</si>
  <si>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</si>
  <si>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</si>
  <si>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</si>
  <si>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</si>
  <si>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</si>
  <si>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</si>
  <si>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</si>
  <si>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</si>
  <si>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</si>
  <si>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</si>
  <si>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</si>
  <si>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</si>
  <si>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</si>
  <si>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</si>
  <si>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</si>
  <si>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</si>
  <si>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</si>
  <si>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</si>
  <si>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</si>
  <si>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</si>
  <si>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</si>
  <si>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</si>
  <si>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</si>
  <si>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</si>
  <si>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</si>
  <si>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</si>
  <si>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</si>
  <si>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</si>
  <si>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</si>
  <si>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</si>
  <si>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</si>
  <si>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</si>
  <si>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</si>
  <si>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</si>
  <si>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</si>
  <si>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</si>
  <si>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</si>
  <si>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</si>
  <si>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</si>
  <si>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</si>
  <si>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</si>
  <si>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</si>
  <si>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</si>
  <si>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</si>
  <si>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</si>
  <si>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</si>
  <si>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</si>
  <si>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</si>
  <si>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</si>
  <si>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</si>
  <si>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</si>
  <si>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</si>
  <si>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</si>
  <si>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</si>
  <si>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</si>
  <si>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</si>
  <si>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</si>
  <si>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</si>
  <si>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</si>
  <si>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</si>
  <si>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</si>
  <si>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</si>
  <si>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</si>
  <si>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</si>
  <si>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</si>
  <si>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</si>
  <si>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</si>
  <si>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</si>
  <si>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</si>
  <si>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</si>
  <si>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</si>
  <si>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</si>
  <si>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</si>
  <si>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</si>
  <si>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</si>
  <si>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</si>
  <si>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</si>
  <si>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</si>
  <si>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</si>
  <si>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</si>
  <si>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</si>
  <si>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</si>
  <si>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</si>
  <si>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</si>
  <si>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</si>
  <si>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</si>
  <si>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</si>
  <si>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</si>
  <si>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</si>
  <si>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</si>
  <si>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</si>
  <si>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</si>
  <si>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</si>
  <si>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</si>
  <si>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</si>
  <si>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</si>
  <si>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</si>
  <si>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</si>
  <si>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</si>
  <si>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</si>
  <si>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</si>
  <si>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</si>
  <si>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</si>
  <si>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</si>
  <si>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</si>
  <si>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</si>
  <si>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</si>
  <si>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</si>
  <si>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</si>
  <si>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</si>
  <si>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</si>
  <si>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</si>
  <si>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</si>
  <si>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</si>
  <si>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</si>
  <si>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</si>
  <si>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</si>
  <si>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</si>
  <si>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</si>
  <si>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</si>
  <si>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</si>
  <si>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</si>
  <si>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</si>
  <si>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</si>
  <si>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</si>
  <si>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</si>
  <si>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</si>
  <si>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</si>
  <si>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</si>
  <si>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</si>
  <si>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</si>
  <si>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</si>
  <si>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</si>
  <si>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</si>
  <si>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</si>
  <si>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</si>
  <si>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</si>
  <si>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</si>
  <si>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</si>
  <si>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</si>
  <si>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</si>
  <si>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</si>
  <si>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</si>
  <si>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</si>
  <si>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</si>
  <si>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</si>
  <si>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</si>
  <si>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</si>
  <si>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</si>
  <si>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</si>
  <si>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</si>
  <si>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</si>
  <si>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</si>
  <si>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</si>
  <si>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</si>
  <si>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</si>
  <si>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</si>
  <si>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</si>
  <si>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</si>
  <si>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</si>
  <si>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</si>
  <si>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</si>
  <si>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</si>
  <si>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</si>
  <si>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</si>
  <si>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</si>
  <si>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</si>
  <si>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</si>
  <si>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</si>
  <si>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</si>
  <si>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</si>
  <si>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</si>
  <si>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</si>
  <si>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</si>
  <si>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</si>
  <si>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</si>
  <si>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</si>
  <si>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</si>
  <si>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</si>
  <si>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</si>
  <si>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</si>
  <si>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</si>
  <si>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</si>
  <si>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</si>
  <si>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</si>
  <si>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</si>
  <si>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</si>
  <si>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</si>
  <si>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</si>
  <si>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</si>
  <si>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</si>
  <si>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</si>
  <si>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</si>
  <si>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</si>
  <si>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</si>
  <si>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</si>
  <si>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</si>
  <si>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</si>
  <si>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</si>
  <si>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</si>
  <si>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</si>
  <si>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</si>
  <si>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</si>
  <si>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</si>
  <si>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</si>
  <si>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</si>
  <si>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</si>
  <si>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</si>
  <si>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</si>
  <si>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</si>
  <si>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</si>
  <si>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</si>
  <si>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</si>
  <si>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</si>
  <si>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</si>
  <si>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</si>
  <si>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</si>
  <si>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</si>
  <si>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</si>
  <si>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</si>
  <si>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</si>
  <si>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</si>
  <si>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</si>
  <si>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</si>
  <si>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</si>
  <si>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</si>
  <si>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</si>
  <si>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</si>
  <si>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</si>
  <si>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</si>
  <si>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</si>
  <si>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</si>
  <si>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</si>
  <si>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</si>
  <si>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</si>
  <si>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</si>
  <si>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</si>
  <si>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</si>
  <si>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</si>
  <si>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</si>
  <si>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</si>
  <si>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</si>
  <si>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</si>
  <si>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</si>
  <si>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</si>
  <si>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</si>
  <si>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</si>
  <si>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</si>
  <si>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</si>
  <si>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</si>
  <si>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</si>
  <si>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</si>
  <si>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</si>
  <si>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</si>
  <si>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</si>
  <si>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</si>
  <si>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</si>
  <si>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</si>
  <si>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</si>
  <si>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</si>
  <si>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</si>
  <si>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</si>
  <si>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</si>
  <si>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</si>
  <si>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</si>
  <si>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</si>
  <si>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</si>
  <si>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</si>
  <si>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</si>
  <si>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</si>
  <si>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</si>
  <si>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</si>
  <si>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</si>
  <si>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</si>
  <si>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</si>
  <si>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</si>
  <si>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</si>
  <si>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</si>
  <si>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</si>
  <si>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</si>
  <si>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</si>
  <si>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</si>
  <si>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</si>
  <si>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</si>
  <si>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</si>
  <si>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</si>
  <si>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</si>
  <si>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</si>
  <si>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</si>
  <si>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</si>
  <si>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</si>
  <si>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</si>
  <si>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</si>
  <si>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</si>
  <si>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</si>
  <si>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</si>
  <si>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</si>
  <si>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</si>
  <si>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</si>
  <si>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</si>
  <si>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</si>
  <si>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</si>
  <si>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</si>
  <si>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</si>
  <si>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</si>
  <si>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</si>
  <si>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</si>
  <si>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</si>
  <si>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</si>
  <si>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</si>
  <si>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</si>
  <si>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</si>
  <si>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</si>
  <si>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</si>
  <si>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</si>
  <si>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</si>
  <si>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</si>
  <si>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</si>
  <si>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</si>
  <si>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</si>
  <si>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</si>
  <si>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</si>
  <si>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</si>
  <si>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</si>
  <si>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</si>
  <si>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</si>
  <si>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</si>
  <si>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</si>
  <si>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</si>
  <si>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</si>
  <si>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</si>
  <si>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</si>
  <si>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</si>
  <si>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</si>
  <si>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</si>
  <si>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</si>
  <si>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</si>
  <si>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</si>
  <si>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</si>
  <si>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</si>
  <si>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</si>
  <si>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</si>
  <si>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</si>
  <si>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</si>
  <si>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</si>
  <si>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</si>
  <si>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</si>
  <si>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</si>
  <si>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</si>
  <si>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</si>
  <si>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</si>
  <si>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</si>
  <si>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</si>
  <si>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</si>
  <si>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</si>
  <si>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</si>
  <si>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</si>
  <si>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</si>
  <si>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</si>
  <si>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</si>
  <si>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</si>
  <si>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</si>
  <si>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</si>
  <si>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</si>
  <si>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</si>
  <si>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</si>
  <si>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</si>
  <si>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</si>
  <si>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</si>
  <si>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</si>
  <si>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</si>
  <si>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</si>
  <si>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</si>
  <si>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</si>
  <si>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</si>
  <si>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</si>
  <si>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</si>
  <si>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</si>
  <si>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</si>
  <si>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</si>
  <si>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</si>
  <si>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</si>
  <si>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</si>
  <si>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</si>
  <si>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</si>
  <si>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</si>
  <si>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</si>
  <si>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</si>
  <si>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</si>
  <si>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</si>
  <si>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</si>
  <si>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</si>
  <si>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</si>
  <si>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</si>
  <si>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</si>
  <si>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</si>
  <si>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</si>
  <si>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</si>
  <si>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</si>
  <si>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</si>
  <si>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</si>
  <si>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</si>
  <si>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</si>
  <si>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</si>
  <si>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</si>
  <si>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</si>
  <si>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</si>
  <si>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</si>
  <si>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</si>
  <si>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</si>
  <si>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</si>
  <si>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</si>
  <si>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</si>
  <si>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</si>
  <si>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</si>
  <si>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</si>
  <si>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</si>
  <si>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</si>
  <si>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</si>
  <si>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</si>
  <si>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</si>
  <si>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</si>
  <si>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</si>
  <si>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</si>
  <si>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</si>
  <si>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</si>
  <si>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</si>
  <si>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</si>
  <si>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</si>
  <si>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</si>
  <si>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</si>
  <si>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</si>
  <si>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</si>
  <si>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</si>
  <si>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</si>
  <si>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</si>
  <si>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</si>
  <si>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</si>
  <si>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</si>
  <si>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</si>
  <si>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</si>
  <si>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</si>
  <si>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</si>
  <si>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</si>
  <si>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</si>
  <si>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</si>
  <si>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</si>
  <si>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</si>
  <si>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</si>
  <si>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</si>
  <si>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</si>
  <si>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</si>
  <si>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</si>
  <si>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</si>
  <si>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</si>
  <si>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</si>
  <si>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</si>
  <si>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</si>
  <si>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</si>
  <si>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</si>
  <si>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</si>
  <si>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</si>
  <si>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</si>
  <si>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</si>
  <si>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</si>
  <si>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</si>
  <si>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</si>
  <si>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</si>
  <si>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</si>
  <si>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</si>
  <si>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</si>
  <si>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</si>
  <si>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</si>
  <si>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</si>
  <si>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</si>
  <si>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</si>
  <si>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</si>
  <si>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</si>
  <si>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</si>
  <si>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</si>
  <si>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</si>
  <si>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</si>
  <si>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</si>
  <si>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</si>
  <si>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</si>
  <si>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</si>
  <si>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</si>
  <si>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</si>
  <si>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</si>
  <si>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</si>
  <si>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</si>
  <si>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</si>
  <si>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</si>
  <si>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</si>
  <si>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</si>
  <si>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</si>
  <si>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</si>
  <si>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</si>
  <si>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</si>
  <si>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</si>
  <si>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</si>
  <si>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</si>
  <si>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</si>
  <si>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</si>
  <si>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</si>
  <si>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</si>
  <si>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</si>
  <si>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</si>
  <si>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</si>
  <si>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</si>
  <si>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</si>
  <si>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</si>
  <si>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</si>
  <si>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</si>
  <si>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</si>
  <si>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</si>
  <si>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</si>
  <si>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</si>
  <si>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</si>
  <si>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</si>
  <si>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</si>
  <si>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</si>
  <si>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</si>
  <si>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</si>
  <si>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</si>
  <si>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</si>
  <si>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</si>
  <si>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</si>
  <si>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</si>
  <si>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</si>
  <si>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</si>
  <si>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</si>
  <si>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</si>
  <si>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</si>
  <si>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</si>
  <si>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</si>
  <si>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Se ha mejorado el uso de las TIC en los establecimientos educativos del Municipio de Pasto</t>
  </si>
  <si>
    <t>NO</t>
  </si>
  <si>
    <t xml:space="preserve">A1P1C1.- Realizar la conectividad para las sedes educativas oficiales del Municipio de Pasto. </t>
  </si>
  <si>
    <t>SUBSECRETARIA DE CALIDAD - Alex Burbano</t>
  </si>
  <si>
    <t>Se ha incrementado el acceso y la permanencia de los niños, niñas, adolescentes y jóvenes del sector rurala en los establecimientos educativos del Municipio de Pasto</t>
  </si>
  <si>
    <t>EDUCACION</t>
  </si>
  <si>
    <t>A.P.1 Realizar Transferencia de recursos a los establecimientos Educativos focalizados en la ejecución del Proyecto de Transporte Escolar</t>
  </si>
  <si>
    <t>SUBSECRETARIA DE COBERTURA - Patricia Guerrero</t>
  </si>
  <si>
    <t>SUBSECRETARIA DE COBERTURA - Luz Angela Obando</t>
  </si>
  <si>
    <t>Mejorar la atención educativa a la población de niños, niñas y adolescentes en condición de enfermedad vinculados al aula hospitalaria en el Municipio de Pasto</t>
  </si>
  <si>
    <t>Fortalecido el proceso de formación artística en música en las sedes de la Red de Escuelas de Formación Musical del municipio de Pasto</t>
  </si>
  <si>
    <t>12/30/2021</t>
  </si>
  <si>
    <t>A1P1.-Realizar capacitaciones especializadas a niños, niñas y jóvenes en cada una de las áreas instrumentales ofertadas por la REFM
A1P1.- Participar con las sedes de la REFM en los distintos eventos artísticos del contexto nacional e internacional.</t>
  </si>
  <si>
    <t>SUBSECRETARIA DE COBERTURA - Alex Paredes</t>
  </si>
  <si>
    <t>OFICINA ASESORA DE PLANEACIÓN</t>
  </si>
  <si>
    <t>OFICINA DE INSPECCIÓN Y VIGILANCIA</t>
  </si>
  <si>
    <t>SUBSECRETARIA DE CALIDAD</t>
  </si>
  <si>
    <t>SUBSECRETARIA ADMINISTRATIVA Y FINANCIERA</t>
  </si>
  <si>
    <t>SUBSECRETARIA DE COBERTURA</t>
  </si>
  <si>
    <t>OFICINA JURIDICA</t>
  </si>
  <si>
    <t>OFICINA RESPONSABLE</t>
  </si>
  <si>
    <t>A.- 1.Contratación de suministro de complento alimentario para los 49131 estudiantes 
A.2.- Contratación de interventoría al Programa de Alimentación Escolar</t>
  </si>
  <si>
    <t>SUBSECRETARIA DE COBERTURA - Cecilia Navia</t>
  </si>
  <si>
    <t>SUBSECRETARIA DE COBERTURA - Brenda Constain</t>
  </si>
  <si>
    <t>A.- 1.Contratación de suministro de complento alimentario para los 6,871 estudiantes 
A.2.- Contratación de interventoría al Programa de Alimentación Escolar</t>
  </si>
  <si>
    <t>SUBSECRETARIA DE COBERTURA - María Elvira de la Espriella</t>
  </si>
  <si>
    <t>A.- 1.Cruce de base de datos, mesa de transito armónico, seguimiento a procesos académcios</t>
  </si>
  <si>
    <t>Los niños, niñas y adolescentes han mejorado su alimentaría en los Establecimientos Educativos Oficiales a través del “PAE”</t>
  </si>
  <si>
    <t>Educación</t>
  </si>
  <si>
    <t>A.-Desarrollo curricular en los establecimientos educativos</t>
  </si>
  <si>
    <t>Se ha fortalecido el acceso y permanencia de los estudiantes en los establecimientos educativos en el Municipio de Pasto</t>
  </si>
  <si>
    <t>Política Pública de Discapacidad e Inclusión Social Pasto Territorio sin Límites</t>
  </si>
  <si>
    <t xml:space="preserve"> Se ha fortalecido la  permanencia en el sistema educativo de niños, niñas y adolescentes en situación de discapacidad y con talentos y capacidades excepcionales en el Municipio de Pasto.</t>
  </si>
  <si>
    <t>SUBSECRETARIA DE COBERTURA - Doris Moncayo</t>
  </si>
  <si>
    <t>OFICINA ASESORA DE PLANEACION - Germán Coral</t>
  </si>
  <si>
    <t>OFICINA ASESORA DE PLANEACION - Mario Sarmiento</t>
  </si>
  <si>
    <t>A.-.1.De acuerdo a lineamientos del MEN, se abrirá convocatoria para que los Establecimientos Educativos se postulen a la implementación del Programa Jornada única y gestión para el mantenimiento del programa en los Establecimientos que ya lo implementaron.</t>
  </si>
  <si>
    <t xml:space="preserve"> Cumplidos los estándares normativos y de calidad, en el servicio educativo formal (oficial y privado) y de trabajo y desarrollo humano.</t>
  </si>
  <si>
    <t>INDICADOR DE PRODUCTO PROGRAMADO PARA LA VIGENCIA 2022-2023</t>
  </si>
  <si>
    <t>A.1. Realizar la evaluación y control al trabajo remoto efectuado desde casa y el servicio educativo prestado en la modalidad de alternancia; en los establecimientos educativos oficiales
A.2. Realizar el seguimiento y retro alimentación al trabajo remoto realizado desde casa y el servicio educativo prestado en la modalidad de alternancia; por los establecimientos educativos  oficiales</t>
  </si>
  <si>
    <t>A.1. Realizar la evaluación y control al trabajo remoto efectuado desde casa y el servicio educativo prestado en la modalidad de alternancia; en los establecimientos educativos oficiales
A.2. Realizar el seguimiento y retro alimentación al trabajo remoto realizado desde casa y el servicio educativo prestado en la modalidad de alternancia; por los establecimientos educativos  oficiales
A.-3. Adquirir equipos electrónicos para un mejor funcionamiento de la Oficina Asesora de Inspección y Vigilancia</t>
  </si>
  <si>
    <t>A.1. Realizar la evaluación y control al trabajo remoto efectuado desde casa y el servicio educativo prestado en la modalidad de alternancia; en los establecimientos educativos no oficiales
A.2. Realizar el seguimiento y retro alimentación al trabajo remoto realizado desde casa y el servicio educativo prestado en la modalidad de alternancia; por los establecimientos educativos no oficiales
A.3. Realizar la formación pertinente al personal de la Oficina Asesora de Inspección y Vigilancia</t>
  </si>
  <si>
    <t>A.1. Desarrollo curricular en los establecimientos educativos</t>
  </si>
  <si>
    <t>SUBSECRETARIA DE COBERTURA - Maria Elvira de la Espriella</t>
  </si>
  <si>
    <t>SUBSECRETARIA DE COBERTURA - Adriana Villarreal</t>
  </si>
  <si>
    <t>A.- Realizar el apoyo y acompañamiento a la implementación de los Planes del Riesgo.</t>
  </si>
  <si>
    <t xml:space="preserve">  Se ha mejorado los ambientes escolares en los establecimientos educativos en el Municipio de Pasto. </t>
  </si>
  <si>
    <t>A.- Acompañamiento para el diligenciamiento de la matriz de cálculo de necesidades</t>
  </si>
  <si>
    <t>A.- Garantizar los docentes para el desarrollo del Programa de jornada única</t>
  </si>
  <si>
    <t>A.- Realizar transferencia de recursos a establecimientos educativos para el funcionamiento en tiempos de pandemia y potspandemia.</t>
  </si>
  <si>
    <t>Garantizada la prestación del servicio educativo en los establecimientos educativos oficiales del Municipio de Pasto.</t>
  </si>
  <si>
    <t>Fortalecidos los procesos de mejoramiento educativo a partir de la innovación pedagógicos e institucional de los establecimientos educativos de Pasto.</t>
  </si>
  <si>
    <t xml:space="preserve"> Fortalecidos los procesos de mejoramiento educativo a partir de la innovación pedagógicos e institucional de los establecimientos educativos de Pasto.</t>
  </si>
  <si>
    <t>A.- Contratación de operador para recertificación de macroprocesos</t>
  </si>
  <si>
    <t xml:space="preserve">A1. Realizar transferencia de recursos a establecimientos educativos del Municipio de Pasto para auditorías del SGC
</t>
  </si>
  <si>
    <t>INDICADOR PENDIENTE DE REUNION CON COMITÉ DIRECTIVO</t>
  </si>
  <si>
    <t>Calidad, cobertura y fortalecimiento de
la educación inicial, prescolar, básica y
media</t>
  </si>
  <si>
    <t xml:space="preserve"> Garantizada la prestación del servicio educativo en los establecimientos educativos oficiales del Municipio de Pasto.</t>
  </si>
  <si>
    <t xml:space="preserve">Se ha fortalecido el acceso y permanencia de los estudiantes en los establecimientos educativos en el Municipio de Pasto.
</t>
  </si>
  <si>
    <t xml:space="preserve">A.1.P1. Pagar oportunamente la nómina del personal y gastos inherentes a la misma y dotación laboral. A.2. P.1. Pagar oportunamente servicios públicos de IEM y CEM. A.3.P1. Contratar personal de apoyo a la gestión, cuidado, aseo y vigilancia de los EE y SEM. A.4.P1. Realizar pasantías y prácticas universitarias en la SEM. A.5.P1. Cubrir oportunamente el pago de arrendamientos. A.6.P1. Transferir oportunamente los recursos de gratuidad y alivios educativos. A.7.P1. Adquirir bienes y servicios para la Secretaría de Educación Municipal. A.8.P1. Trasferir recursos a establecimientos educativos para afiliación de estudiantes a ARL.  A.9.P1. Atender capacitaciones programadas por el Ministerio de educación Nacional y otras entidades. Viáticos.  A.10.P1. Adquisición de dotación laboral para el personal docente y administrativo del sector educativo. A.11.P1 :Realizar el acompañamiento y vigilancia a los Establecimientos de educación formal y para el trabajo y Desarrollo Humano.  A.12.P1 Realizar Concurso de mérito administrativo de la SEM y de las IEM y CEM </t>
  </si>
  <si>
    <t xml:space="preserve">PROYECTO 1: SUBSECRETARIA DE COBERTURA - Brenda Constain.
</t>
  </si>
  <si>
    <t>A1P1C1.- Contratar la prestación del servicio educativo con la ASOCIACION ESCOLAR MARIA GORETTI (IEM MARIA GORETTI) para la atención de 1.650 estudiantes.
A2P1C1.- Contratar la prestación del servicio educativo con la CORPORACIÓN CENTRO COMUNITARIO LA ROSA (IEM LA ROSA) para la atención de 570 estudiantes. A3P1C1.- Contratar la prestación del servicio educativo con la FUNDACION OBRA SOCIAL EL CARMEN (IEM JOSE FELIX JIMENEZ) para la atención de 1700  estudiantes. A4P1C1.- Contratar la prestación del servicio educativo con la FUNDACION MARIA DE NAZARETH (IEM MARIA DE NAZARETH ) para la atención de 267 estudiantes. A5P1C1.-Contratar la prestación del servicio educativo con la DIOCESIS DE PASTO (IEM SAN JUAN BOSCO ) para la atención de 1766 estudiantes. A6P1C1.- Contratar la prestación del servicio educativo con las HNAS BETHLEMITAS DEL SAGRADO CORAZON DE JESUS (IEM SAN JOSE BETHLEMITAS) para la atención de 797 estudiantes. A7P1C1.- Contratar la prestación del servicio educativo con la UNIVERSIDAD DE NARIÑO (LICEO INTEGRADO UNIVERSIDAD DE NARIÑO) para la atención de 1021 estudiantes.</t>
  </si>
  <si>
    <t>A1P2C1.- Contratar la prestación del servicio educativo con la FUNDACION HUELLAS PARA LA VIDA – CENTRO PEDAGOGICO MARIA DE LA PAZ para la atención de 103 estudiantes
A2P2C1.- Contratar la prestación del servicio educativo con la FUNDACION OBRA SOCIAL EL CARMEN (IEM JOSE FELIX JIMENEZ - DISCAPACIDAD) para la atención de 95 estudiantes</t>
  </si>
  <si>
    <t>2021520010052</t>
  </si>
  <si>
    <t>A1P2C1.-Realizar contrato de dotación de herramientas y medios tecnológicos para el aprendizaje</t>
  </si>
  <si>
    <t>2020520010125</t>
  </si>
  <si>
    <t>Administración de costos del sector educativo vigencia 2021,para el Municipio de Pasto</t>
  </si>
  <si>
    <t>Apoyo a la implementación del programa de alimentación escolar“PAE", vigencia 2021, en el municipio de Pasto.</t>
  </si>
  <si>
    <t>2020520010048</t>
  </si>
  <si>
    <t>2021520010011</t>
  </si>
  <si>
    <t>Apoyo a la prestación del servicio público educativo contratado por parte de las entidades territoriales certificadas vigencia 2021</t>
  </si>
  <si>
    <t>2021520010047</t>
  </si>
  <si>
    <t>Apoyo a los sistemas de gestión de calidad implementados en los establecimeintos educativos y la Secretaria de Educación Municipal para la vigencia 2021 en el Municipio de Pasto</t>
  </si>
  <si>
    <t>Apoyo en la atención a población adolescente vinculada al Sistema de Responsabilidad Penal. Vigencia 2021 en el Municipio de Pasto</t>
  </si>
  <si>
    <t>2020520010115</t>
  </si>
  <si>
    <t>Apoyo pedagógico para la atención educativa de la población en situación de discapacidad y/o talentos excepcionales en el marco de la educación inclusiva vigencia 2021 Municipio de Pasto</t>
  </si>
  <si>
    <t>2021520010013</t>
  </si>
  <si>
    <t>Fortalecimiento de la red de escuelas de formación musical vigencia 2021 en el Municipio de Pasto</t>
  </si>
  <si>
    <t>Fortalecimiento de Las TICS en Los establecimientos educativos Vigencia 2021 en el Municipio de Pasto</t>
  </si>
  <si>
    <t>2021520010005</t>
  </si>
  <si>
    <t>Fortalecimiento del ejercicio de inspección y vigilancia en Ia Secretaria de Educación, vigencia 2021 del municipio de Pasto.</t>
  </si>
  <si>
    <t>2021520010022</t>
  </si>
  <si>
    <t>Fortalecimiento de los proyectos obligatorios y transversales para la convivencia y la cultura de paz en los establecimientos educativos vigencia 2021 del Municipio de Pasto</t>
  </si>
  <si>
    <t>SUBSECRETARIA DE CALIDAD - Dely Delgado</t>
  </si>
  <si>
    <t>Fortalecimiento pedagógico e institucional para la Educación en emergencia de los Establecimientos educativos, vigencia 2021 del Municipio</t>
  </si>
  <si>
    <t>2021520010012</t>
  </si>
  <si>
    <t>Contextualizada la prestación del servicio educativo en los establecimientos educativos del Municipio de Pasto, en el marco de la emergencia sanitarita</t>
  </si>
  <si>
    <t>Apoyo al Transporte Escolar de Establecimientos Educativos en El Municipio de Pasto para La Vigencia 2021</t>
  </si>
  <si>
    <t>Mejoramiento de espacios físicos y dotación en los establecimientos educativos oficiales vigencia 2021 Pasto</t>
  </si>
  <si>
    <t>2021520010043</t>
  </si>
  <si>
    <t xml:space="preserve">Subsecretaria Administrativa y Financiera - Luis Carlos Patiño </t>
  </si>
  <si>
    <t>OFICINA ASESORA DE PLANEACION - Humberto Martínez</t>
  </si>
  <si>
    <r>
      <rPr>
        <b/>
        <sz val="11"/>
        <color theme="1"/>
        <rFont val="Calibri"/>
        <family val="2"/>
        <scheme val="minor"/>
      </rPr>
      <t>A1P2.C1</t>
    </r>
    <r>
      <rPr>
        <sz val="11"/>
        <color theme="1"/>
        <rFont val="Calibri"/>
        <family val="2"/>
        <scheme val="minor"/>
      </rPr>
      <t>- REALIZAR LA INSTALACION DE ACOMETIDAS ELECTRICAS EN ESTABLECIMIENTOS EDUCATIVOS OFICIALES DEL MUNICIPIO DE PASTO</t>
    </r>
  </si>
  <si>
    <t>2021520010054</t>
  </si>
  <si>
    <r>
      <rPr>
        <b/>
        <sz val="11"/>
        <color theme="1"/>
        <rFont val="Calibri"/>
        <family val="2"/>
        <scheme val="minor"/>
      </rPr>
      <t>A1P1C1</t>
    </r>
    <r>
      <rPr>
        <sz val="11"/>
        <color theme="1"/>
        <rFont val="Calibri"/>
        <family val="2"/>
        <scheme val="minor"/>
      </rPr>
      <t xml:space="preserve">.-REALIZAR CONSTRUCCION CUBIERTA PISCINA  DE LA IEM NORMAL SUPERIOR DE PASTO. </t>
    </r>
    <r>
      <rPr>
        <b/>
        <sz val="11"/>
        <color theme="1"/>
        <rFont val="Calibri"/>
        <family val="2"/>
        <scheme val="minor"/>
      </rPr>
      <t>A2P1C1.</t>
    </r>
    <r>
      <rPr>
        <sz val="11"/>
        <color theme="1"/>
        <rFont val="Calibri"/>
        <family val="2"/>
        <scheme val="minor"/>
      </rPr>
      <t xml:space="preserve">- REALIZAR TRANSFERENCIA DE RECURSOS A LA IEM MORASURCO PARA LA CONSTRUCCION DE AULA MULTIPLE FASE DOS - SEGUNDO PISO. </t>
    </r>
    <r>
      <rPr>
        <b/>
        <sz val="11"/>
        <color theme="1"/>
        <rFont val="Calibri"/>
        <family val="2"/>
        <scheme val="minor"/>
      </rPr>
      <t>A3P1C1</t>
    </r>
    <r>
      <rPr>
        <sz val="11"/>
        <color theme="1"/>
        <rFont val="Calibri"/>
        <family val="2"/>
        <scheme val="minor"/>
      </rPr>
      <t>.-REALIZAR TRANSFERENCIA DE RECUSOS A LA IEM CIUDADELA EDUCATIVA DE PASTO - SEDE VILLAFLOR PARA ADECUACIONES DEL COLISEO.</t>
    </r>
    <r>
      <rPr>
        <b/>
        <sz val="11"/>
        <color theme="1"/>
        <rFont val="Calibri"/>
        <family val="2"/>
        <scheme val="minor"/>
      </rPr>
      <t>A4P1C1.</t>
    </r>
    <r>
      <rPr>
        <sz val="11"/>
        <color theme="1"/>
        <rFont val="Calibri"/>
        <family val="2"/>
        <scheme val="minor"/>
      </rPr>
      <t xml:space="preserve">- REALIZAR TRANSFERENCIA DE RECURSOS A LA IEM CIUDADELA EDUCATIVA DE PASTO - SEDE PREESCOLAR PARA EL MEJORAMIENTO DE LA BATERIA SANITARIA. </t>
    </r>
    <r>
      <rPr>
        <b/>
        <sz val="11"/>
        <color theme="1"/>
        <rFont val="Calibri"/>
        <family val="2"/>
        <scheme val="minor"/>
      </rPr>
      <t>A5P1C1.</t>
    </r>
    <r>
      <rPr>
        <sz val="11"/>
        <color theme="1"/>
        <rFont val="Calibri"/>
        <family val="2"/>
        <scheme val="minor"/>
      </rPr>
      <t xml:space="preserve">- REALIZAR TRANSFERENCIA DE RECURSOS A LA IEM CHAMBU PARA ADECUACION DE RASANTE EN LA ZONA DEPORTIVA. </t>
    </r>
    <r>
      <rPr>
        <b/>
        <sz val="11"/>
        <color theme="1"/>
        <rFont val="Calibri"/>
        <family val="2"/>
        <scheme val="minor"/>
      </rPr>
      <t>A6P1C1.</t>
    </r>
    <r>
      <rPr>
        <sz val="11"/>
        <color theme="1"/>
        <rFont val="Calibri"/>
        <family val="2"/>
        <scheme val="minor"/>
      </rPr>
      <t>- REALIZAR LA SUPERVISIÓN DEL PROYECTO DE CONSTRUCCIÓN DE NUEVA INFRAESTRUCTURA EDUCATIVA SEDE JOAQUÍN MARÍA PÉREZ IEM INEM.</t>
    </r>
    <r>
      <rPr>
        <b/>
        <sz val="11"/>
        <color theme="1"/>
        <rFont val="Calibri"/>
        <family val="2"/>
        <scheme val="minor"/>
      </rPr>
      <t xml:space="preserve"> A7P1C1</t>
    </r>
    <r>
      <rPr>
        <sz val="11"/>
        <color theme="1"/>
        <rFont val="Calibri"/>
        <family val="2"/>
        <scheme val="minor"/>
      </rPr>
      <t xml:space="preserve">.- REALIZAR LA SUPERVISIÓN DEL PROYECTO DE CONSTRUCCIÓN DE NUEVA INFRAESTRUCTURA EDUCATIVA SEDE HERMÓGENES ZARAMA IEM ARTEMIO MENDOZA. </t>
    </r>
    <r>
      <rPr>
        <b/>
        <sz val="11"/>
        <color theme="1"/>
        <rFont val="Calibri"/>
        <family val="2"/>
        <scheme val="minor"/>
      </rPr>
      <t>A8P1C1.</t>
    </r>
    <r>
      <rPr>
        <sz val="11"/>
        <color theme="1"/>
        <rFont val="Calibri"/>
        <family val="2"/>
        <scheme val="minor"/>
      </rPr>
      <t xml:space="preserve">- REALIZAR  LA SUPERVISIÓN DEL PROYECTO DE CONSTRUCCIÓN DE NUEVA INFRAESTRUCTURA EDUCATIVA SEDE PRINCIPAL IEM CHAMBÚ EN CONVENIO CON EL FFIE MEN. </t>
    </r>
    <r>
      <rPr>
        <b/>
        <sz val="11"/>
        <color theme="1"/>
        <rFont val="Calibri"/>
        <family val="2"/>
        <scheme val="minor"/>
      </rPr>
      <t xml:space="preserve">A9P1C1.- </t>
    </r>
    <r>
      <rPr>
        <sz val="11"/>
        <color theme="1"/>
        <rFont val="Calibri"/>
        <family val="2"/>
        <scheme val="minor"/>
      </rPr>
      <t>REALIZAR  LA SUPERVISIÓN DEL PROYECTO DE CONSTRUCCIÓN DE NUEVA INFRAESTRUCTURA EDUCATIVA SEDE PRINCIPAL IEM NORMAL SUPERIOR EN CONVENIO CON EL FFIE MEN</t>
    </r>
    <r>
      <rPr>
        <b/>
        <sz val="11"/>
        <color theme="1"/>
        <rFont val="Calibri"/>
        <family val="2"/>
        <scheme val="minor"/>
      </rPr>
      <t>.A10P1C1.</t>
    </r>
    <r>
      <rPr>
        <sz val="11"/>
        <color theme="1"/>
        <rFont val="Calibri"/>
        <family val="2"/>
        <scheme val="minor"/>
      </rPr>
      <t>- REALIZAR  LA SUPERVISIÓN DEL PROYECTO DE CONSTRUCCIÓN DE NUEVA INFRAESTRUCTURA EDUCATIVA SEDE VILLAFLOR IEM CIUDADELA EDUCATIVA DE PASTO EN CONVENIO CON EL FFIE MEN.</t>
    </r>
    <r>
      <rPr>
        <b/>
        <sz val="11"/>
        <color theme="1"/>
        <rFont val="Calibri"/>
        <family val="2"/>
        <scheme val="minor"/>
      </rPr>
      <t>A11P1C1.-</t>
    </r>
    <r>
      <rPr>
        <sz val="11"/>
        <color theme="1"/>
        <rFont val="Calibri"/>
        <family val="2"/>
        <scheme val="minor"/>
      </rPr>
      <t xml:space="preserve">REALIZAR LA SUPERVISIÓN TÉCNICA DE LAS OBRAS DE MEJORAMIENTO Y ADECUACIÓN DE INFRAESTRUCTURA EDUCATIVA QUE LE SEAN DELEGADAS PRODUCTOS DE TRANSFERENCIAS DE RECURSOS A LOS FOSE. </t>
    </r>
    <r>
      <rPr>
        <b/>
        <sz val="11"/>
        <color theme="1"/>
        <rFont val="Calibri"/>
        <family val="2"/>
        <scheme val="minor"/>
      </rPr>
      <t>A12P1C1</t>
    </r>
    <r>
      <rPr>
        <sz val="11"/>
        <color theme="1"/>
        <rFont val="Calibri"/>
        <family val="2"/>
        <scheme val="minor"/>
      </rPr>
      <t>.- REALIZAR  LA SUPERVISIÓN DEL PROYECTO DE CONSTRUCCIÓN DE NUEVA INFRAESTRUCTURA EDUCATIVA SEDE PRINCIPAL IEM NUESTRA SEÑORA DE GUADALUPE EN CONVENIO CON EL FFIE-MEN.</t>
    </r>
    <r>
      <rPr>
        <b/>
        <sz val="11"/>
        <color theme="1"/>
        <rFont val="Calibri"/>
        <family val="2"/>
        <scheme val="minor"/>
      </rPr>
      <t>A13P1C1</t>
    </r>
    <r>
      <rPr>
        <sz val="11"/>
        <color theme="1"/>
        <rFont val="Calibri"/>
        <family val="2"/>
        <scheme val="minor"/>
      </rPr>
      <t xml:space="preserve">.- REALIZAR  LA SUPERVISIÓN DEL PROYECTO DE CONSTRUCCIÓN DE NUEVA INFRAESTRUCTURA EDUCATIVA SEDE PRINCIPAL IEM EL ENCANO EN CONVENIO CON EL FFIE-MEN. </t>
    </r>
    <r>
      <rPr>
        <b/>
        <sz val="11"/>
        <color theme="1"/>
        <rFont val="Calibri"/>
        <family val="2"/>
        <scheme val="minor"/>
      </rPr>
      <t>A14P1C1.</t>
    </r>
    <r>
      <rPr>
        <sz val="11"/>
        <color theme="1"/>
        <rFont val="Calibri"/>
        <family val="2"/>
        <scheme val="minor"/>
      </rPr>
      <t>- REALIZAR EL MANTENIMIENTO PREVENTIVO DE LA CASONA MUNICIPAL  POR OLA INVERNAL - SEDE SECRETARIA DE EDUCACION MUNICIPAL. A15P1C1. MEJORAMIENTO Y/O ADECUACION DE INFRAESTRUCTURA EDUCATIVA EN LAS SEDES EDUCATIVAS OFICIALES.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A15P1C1. ADECUAR INFRAESTRUCTURA EDUCATIVA EN LAS SEDES EDUCATIVAS OFICIALES.</t>
    </r>
  </si>
  <si>
    <r>
      <rPr>
        <b/>
        <sz val="11"/>
        <color theme="1"/>
        <rFont val="Calibri"/>
        <family val="2"/>
        <scheme val="minor"/>
      </rPr>
      <t>A1P1C2.</t>
    </r>
    <r>
      <rPr>
        <sz val="11"/>
        <color theme="1"/>
        <rFont val="Calibri"/>
        <family val="2"/>
        <scheme val="minor"/>
      </rPr>
      <t>- DOTAR DE MOBILIARIO  PARA RESTAURANTE ESCOLAR  DE LA SEDE EL PUERTO DE LA IEM EL ENCANO.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A2P2C1. DOTAR DE MOBILIARIO, MENAJE, RESTAURANTES ESCOLARES Y MEDIOS PEDAGOGICOS PARA EL APRENDIZAJE PARA ESTABLECIMIENTOS EDUCATIVOS OFICIALES.</t>
    </r>
  </si>
  <si>
    <t>Fortalecimiento al Sistema de Educación durante la situación de emergencia sanitaria declarada por la pandemia del covid - 19 vigencia 2021 en el Municipio de Pasto</t>
  </si>
  <si>
    <t>GRAN TOTAL CON TECHO INICIAL Y CON RECURSOS DEL BALANCE</t>
  </si>
  <si>
    <t xml:space="preserve">Mejoramiento del ambiente laboral para funcionarios administrativos, docentes y directivos docentes del sector educativo vigencia 2021 del municipio de Pasto. </t>
  </si>
  <si>
    <t>A1P1C1.- Desarrollar el programa del Sistema de Gestión de Seguridad y Salud en el Trabajo en la Secretaría de Educación Municipal y sus establecimientos educativos.</t>
  </si>
  <si>
    <t>A1P1C2.- Realizar el encuentro artístico cultural para el nivel docente, directivo docente y administrativos de los establecimientos educativos.
A2P1C2.- Otorgar  incentivos no pecuniarios para reconocer la labor docente y de adminsitrativos del sector educativo
A3P1C2.- Desarrollar el plan de capacitaciones programado para los funcionaros administrativos de la secretaria de Educación y los E.E. 
A4P1C2.- Realizar el Plan de Bienestar programado para los funcionaros administrativos de la secretaria de Educación y los E.E.
A5P1C2.- Realizar eventos deportivos para docentes, directivos docentes y administrativos de los E.E.</t>
  </si>
  <si>
    <t>SE HA MEJORADO EL AMBIENTE LABORAL, EN LA SECRETARIA DE EDUCACIÓN Y EN LOS ESTABLECIMIENTOS EDUCATIVOS EN EL MUNICIPIO DE PASTO.</t>
  </si>
  <si>
    <t>Subsecretaria Administrativa y Financiera - Nastia Villota</t>
  </si>
  <si>
    <t>INICIAL CARLA TECHO PRESUPUESTAL</t>
  </si>
  <si>
    <t xml:space="preserve">Implementadas intervenciones integrales para la prestación del servicio educativo en tiempos de emergencia en los Establecimientos Educativos vigencia 2021 del Municipio de Pasto </t>
  </si>
  <si>
    <t>A1P8C1.- Verificar la participación en procesos de la categoría A+</t>
  </si>
  <si>
    <t>A1P9C1.- Verificar la participación en procesos de la categoría A</t>
  </si>
  <si>
    <t>A1P10C1.- Verificar la participación en procesos de la categoría B</t>
  </si>
  <si>
    <t>A1P11C1.- Verificar la participación en procesos de la categoría C</t>
  </si>
  <si>
    <t>SUBSECRETARIA DE CALIDAD - Delly Delgado</t>
  </si>
  <si>
    <t>Fortalecimiento de los procesos de articulación de la media técnica en los Establecimientos Educativos, vigencia 2021 en el municipio de Pasto”</t>
  </si>
  <si>
    <t>Se ha mejorado la articulación en los procesos educativos en la educación te´cnica entre las áreas urbanas y rurales en los Establecimientos Educativos del Municipio de Pasto</t>
  </si>
  <si>
    <t>A1.P.1.C.1.Realizar acompañamiento técnico, economómico y logistico con visión empresarial a Establecimientos Educativos articulados con la media técnica con el SENA.</t>
  </si>
  <si>
    <t>A1P1C1.- Realizar acompañamiento para la implementación de los proyectos obligatorios y transversales en los EE del Municipio de Pasto.
A2P1C1.-Realizar el carnaval de la alegrìa como estrategia para la convivencia y la contrucciòn de ciudadanìa 
A3P1C1.- Realizar eventos en el marco de los DH.
A4P1C1.- Realiza eventos para el fortalecimientos de la convivencia.</t>
  </si>
  <si>
    <t>A1P2C2.- Desarrollar procesos de formaciòn en educaciòn equitativa no sexista y marco normativo en temas de genero (articulaciòn con mosig).
A2P2C2.- Apoyar los procesos de educación sexual y contrucciòn de ciudadanìa.</t>
  </si>
  <si>
    <t>A1P4C2.-. Realizar procesos de formaciòn a docentes orientadores.
A2P4C2.-Realizar seguimiento y evaluación a los procesos de formaciòn realizados.</t>
  </si>
  <si>
    <r>
      <rPr>
        <b/>
        <sz val="11"/>
        <rFont val="Calibri"/>
        <family val="2"/>
        <scheme val="minor"/>
      </rPr>
      <t>A1P3C1.</t>
    </r>
    <r>
      <rPr>
        <sz val="11"/>
        <rFont val="Calibri"/>
        <family val="2"/>
        <scheme val="minor"/>
      </rPr>
      <t xml:space="preserve">- ADQUIRIR PREDIO PARA LA CONSTRUCCION DE NUEVA INFRAESTRUCTURA EDUCATIVA CONVENIO FFIE - MEN MUNICIPIO DE PASTO - IEM EL ENCANO. </t>
    </r>
    <r>
      <rPr>
        <b/>
        <sz val="11"/>
        <rFont val="Calibri"/>
        <family val="2"/>
        <scheme val="minor"/>
      </rPr>
      <t>A2P3C1</t>
    </r>
    <r>
      <rPr>
        <sz val="11"/>
        <rFont val="Calibri"/>
        <family val="2"/>
        <scheme val="minor"/>
      </rPr>
      <t>.-REALIZAR EL AVALUO COMERCIAL DE PREDIO PARA CONSTRUCCION DE INFRAESTRUCTURA EN LA IEM EL ENCANO.</t>
    </r>
    <r>
      <rPr>
        <b/>
        <sz val="11"/>
        <rFont val="Calibri"/>
        <family val="2"/>
        <scheme val="minor"/>
      </rPr>
      <t>A3P3C1</t>
    </r>
    <r>
      <rPr>
        <sz val="11"/>
        <rFont val="Calibri"/>
        <family val="2"/>
        <scheme val="minor"/>
      </rPr>
      <t xml:space="preserve">.- REALIZAR TRANSFERENCIA DE RECURSOS A LA IEM EL ENCANO PARA EL ESTUDIO DE SUELOS DE PREDIO PARA CONSTRUCCION EDUCATIVA. </t>
    </r>
    <r>
      <rPr>
        <b/>
        <sz val="11"/>
        <rFont val="Calibri"/>
        <family val="2"/>
        <scheme val="minor"/>
      </rPr>
      <t>A4P3C1.</t>
    </r>
    <r>
      <rPr>
        <sz val="11"/>
        <rFont val="Calibri"/>
        <family val="2"/>
        <scheme val="minor"/>
      </rPr>
      <t xml:space="preserve">- REALIZAR LA LEGALIZACION Y ADQUISICION DE PREDIOS  PARA LOS ESTABLECIMIENTOS EDUCATIVOS DEL MUNICIPIO DE </t>
    </r>
    <r>
      <rPr>
        <b/>
        <sz val="11"/>
        <rFont val="Calibri"/>
        <family val="2"/>
        <scheme val="minor"/>
      </rPr>
      <t xml:space="preserve">PASTO (4) </t>
    </r>
    <r>
      <rPr>
        <sz val="11"/>
        <rFont val="Calibri"/>
        <family val="2"/>
        <scheme val="minor"/>
      </rPr>
      <t>A5P3C1. REALIZAR ESTUDIOS DE SUELOS. AVALUOS DE PREDIOS PARA INFRAESTRUCTURA EDUCATIVA. (4)</t>
    </r>
  </si>
  <si>
    <t>2021520010060</t>
  </si>
  <si>
    <t>Implementación integral de prácticas pedagógicas para el mejoramiento de la calidad educativa en tiempos de pandemia en los EE vigencia 2021 en el Municipio de Pasto</t>
  </si>
  <si>
    <t>2021520010067</t>
  </si>
  <si>
    <t>A.1.P.1.A1P1C1.- Dotar de equipos tecnologicos ( Computadores portatiles) para los estudiantes del Aula Hospitalaria</t>
  </si>
  <si>
    <t>A1P1C1.- Dotar con equipos  tecnológicos (computadores portatil, impresora, Video Beam, Fotocopiadora) y mobiliario (Pupitres) paralos los estudiantes menores infractores y contraventores  del  Sistema de Responsabilidad Penal Adolescentes vinculados al Sistema educativo  Municipio de Pasto</t>
  </si>
  <si>
    <t xml:space="preserve"> Eficiente  acceso al Sistema Educativo  de los estudiantes menores infractores y contraventores  del  Sistema de Responsabilidad Penal  Adolescentes vinculados al Sistema Educativo  Municipio de Pasto</t>
  </si>
  <si>
    <t>2021520010066</t>
  </si>
  <si>
    <t>2021520010071</t>
  </si>
  <si>
    <t xml:space="preserve">Apoyo en la atención educativa de niños, niñas y adolescentes victimas del conflicto vigencia 2021 en el Municipio de Pasto </t>
  </si>
  <si>
    <t xml:space="preserve">Se ha garantizado el acceso y permanencia al Sistema Educativo virtual de los estudiantes victimas del conflicto </t>
  </si>
  <si>
    <t>A1P1C1.- Fortalecer el programa pedagógico virtual para la atención de estudiantes  victimas del conflicto.</t>
  </si>
  <si>
    <t>A1P1C1.- Realizar asistencia Técnica para la implementación de modelos y estrategias pedagógicas.		
A2P1C1.- Desarrollar procesos de formación para el mejoramiento de la calidad educativa.		
A3P1C1.- Desarrollar estrategias académicas y comunitarias para el mejoramiento de la calidad educativa</t>
  </si>
  <si>
    <t xml:space="preserve">A1P2.C1- Realizar la revisión de PEI de ITDH, Educación formal, y Oficial.		
A2P2.C1- Asesorar a los EE en el ajuste de PEI de ITDH, privada y re significación de los PEI Oficial.		.		</t>
  </si>
  <si>
    <t xml:space="preserve">A1P1C2.- Acompañar las experiencias e investigaciones adelantadas en los EE.		
A2P1C2.- Desarrollar las experiencias e investigaciones adelantadas en los EE.	</t>
  </si>
  <si>
    <t xml:space="preserve">A1P1C3.- Articular los Proyectos Productivos Pedagógicos a las prácticas de Gestión Institucional.		
A2P1C3.- Realizar seguimiento a los PPP en los EE.		</t>
  </si>
  <si>
    <t>A1P5C1.- Brindar orientaciones pedagógicas para la apropiación de la interculturalidad como soporte en la formación estudiantil.		
A2P5C1.- Acompañar en los ajustes al PEI en relación con la interculturalidad</t>
  </si>
  <si>
    <t xml:space="preserve">A1P6C1.- Articular acciones interinstitucionales e intersectoriales para fortalecer la catedra de paz.		
A2P6C1.-Cualificar a docentes y directivos docentes en temáticas que fortalecen las cátedras de la paz		
A3P6C1.-Desarrollar tres rutas prioritarias sobre la implementación de la cátedra de paz, de acuerdo a la cartilla “Cátedra Pazto”		
A4P6C1.- Brindar asistencia técnica para fortalecer la implementación de cátedra de paz. (Estrategias comunicativas: redes, presencial etc.)		
A5P6C1.-Realizar eventos de  promoción de la catedra de la paz en el municipio.	</t>
  </si>
  <si>
    <t xml:space="preserve">A1P2C2.- Articular acciones interinstitucionales, para fortalecer el inglés.		
A2P2C2.- Realizar eventos que permitan motivar y favorecer el inglés.		
A3P2C2.-Formar a docentes de inglés en metodología (diplomado) en el marco del currículo sugerido por el MEN.		
A4P2C2.-Elaborar documentos base orientadores de apoyo al inglés.		
A5P2C2.- Brindar asistencia técnica para la alineación con el currículo sugerido por el MEN.		
A6P2C2.- Realizar seguimiento a las estrategias brindadas por entidades y otras organizaciones. 		
A7P2C2.- Desarrollar estrategias para fortalecer el inglés. 		</t>
  </si>
  <si>
    <t xml:space="preserve">A1P2C3.- Brindar orientaciones para el diseño de los PRAE, su transversalización y el desarrollo de competencias científicas. 		
A2P2C3.- Fortalecer los Proyectos Ambientales como estrategias pedagógicas en los EE .. 		
A3P2C3.- Realizar actividades formativas con docentes, estudiantes para fortalecer los PRAE.					</t>
  </si>
  <si>
    <t xml:space="preserve">A1P3C2.-Acompañar a los EE para la implementación de la estrategia de Lectura, escritura y oralidad a todos EE enfatizando con los bajos desempeños en lectura crítica, con los referentes del MEN y el ICFES.		
A2P3C2.- Desarrollar procesos para la estructuración del Plan Municipal de Lectura, Escritura y Oralidad		
A3P3C2.-Estructurar Orientaciones a los proyectos de Lectura, escritura y oralidad.		
A4P3C2.- Realizar seguimiento a las estratégicas brindadas por entidades y otras organizaciones. 		
A5P3C2.- Desarrollar procesos de lecto escritura en los EE. 		
A6P3C2.- Modernizar las Bibliotecas Escolares en los EE del municipio de Pasto.	</t>
  </si>
  <si>
    <t xml:space="preserve">A1P3C3. Establecer acciones de promoción relacionada con procesos de liderazgo.		
A2P3C3.- Realizar actividades formativas con docentes, estudiantes y gobierno escolar sobre liderazgo juvenil.		
A3.P3C3.- Realizar acompañamiento para la Conformación de consejos juveniles.		
A4P3C3. Realizar eventos de socialización de resultados ante la comunidad educativa de Pasto	</t>
  </si>
  <si>
    <t xml:space="preserve">A1P4C3.- Implementar estrategias que permitan fortalecer las competencias, básicas, ciudadanas y generales desde los Proyectos de educación económica y financiera, de Emprendimiento y Productivos.		
A2P4C3.- Realizar evaluación del desarrollo de los proyectos de emprendimiento.	</t>
  </si>
  <si>
    <t xml:space="preserve">A1P5C3.- Intervenir en los EE desde los ejes formativos identificados mediante la investigación Literaria y Cultural, Desarrollo de técnicas de Carnaval.		
A2P5C3.- Formar docentes para la  trasversalización del PPT uso adecuado del tiempo libre que incluya cultura, deporte, ciencia y tecnología		
A3P5C3.- Articular con organizaciones y entidades procesos que permitan fortalecer el proyecto de uso adecuado del tiempo libre que incluya cultura, deporte, ciencia y tecnología	</t>
  </si>
  <si>
    <t>A1P3C1.- Articular acciones con la Fundación Terpel para el fortalecimiento del currículo. 		
A2P3C1.- Realizar Seguimiento a los procesos del programa escuelas que aprenden.</t>
  </si>
  <si>
    <t>A1P4C1.- Articular acciones del Programa Todos a Aprender a los Proyectos Educativos Institucionales (PEI), los Planes de Mejoramiento Institucional (PMI) y los Sistemas Institucionales de Evaluación de Estudiantes (SIEE) de los establecimientos educativos focalizados		
A2P4C1.- Realizar Formación a docentes de preescolar en Proyectos de aula.		
A3P4C1.- Realizar encuentros para fortalecer los procesos de evaluación.</t>
  </si>
  <si>
    <t xml:space="preserve">A1P6C3.- Realizar evaluación a los procesos adelantados en los EE respecto a la Educación Técnica, Tecnológica y Profesional.		
A2P6C3.- Desarrollar estrategias que aporten a la orientación vocacional- proyecto de vida. </t>
  </si>
  <si>
    <t>A1P7C1.- Brindar orientaciones en modelos flexibles y modelos pedagógicos, en el marco de la Jornada Única		
A2P7C1.- Brindar orientaciones para la estructuración del currículo.</t>
  </si>
  <si>
    <t xml:space="preserve">A1P1C1.- Acompañar las prácticas y estrategias, organizacionales, institucionales y pedagógicas en los EE del  Municipio de Pasto, para el regreso gradual, progresivo y seguro en alternancia.		
A2P1C1.- Brindar Orientaciones y asistencia técnica para el regreso a la presencialidad.		
A3P1C1.- Realizar asistencia técnica en la Ruta de Mejoramiento. 		
A4P1C1.- Desarrollar procesos de investigación y experiencias relacionados con la evaluación de estudiantes, estructuración de criterios de evaluación, promoción de estudiantes y fortalecimiento de competencias.		
A5P1C2.- Realizar el Foro Municipal de experiencias significativas.		
A6P1C2.- Realizar en el plan estratégico para seguimiento a egresados.		
A7P1C2- A realizar asistencia Técnica a los  procesos de Diseño curricular.		
A8P1C2- Desarrollar el primer concurso de estrategias didáctica musicales del municipio de Pasto.													</t>
  </si>
  <si>
    <t xml:space="preserve">A1P2C1.- Apoyar los  procesos tecnológicos - pedagógico.		
A2P2C1.- Formar comunidades de aprendizaje mediante uso de herramientas tecnológicas. 		
A3P2C1.- Desarrollo de procesos para fortalecer competencias básicas y ciudadanas a partir de trabajos audiovisuales.		</t>
  </si>
  <si>
    <t>A1P1C2.- Articular acciones integrales para el regreso a la presencialidad.		
A2P1C2.- Realizar formación por áreas, para el fortalecimiento de competencias.		
A3P1C2.- Realizar asistencia técnica a docentes en los SIEE del municipio para dar respuesta a las necesidades actuales y las condiciones de la evaluación formativa en el marco del desarrollo de competencias. 		
A4P1C2.-Acompañar a la comisiones de evaluación en pro del desarrollo de estrategias de apoyo a condiciones pedagógicas pendientes y actualización del SIEE.		
A5P1C2.- Desarrollar encuentros de formación con los E. E para el uso de resultados de pruebas y el diseño de estrategias pedagógicas de mejoramiento.		
A6P1C2.- Desarrollar un encuentro de estudiantes beneficiarios de los programas SER PILO PAGA   Y GENERACION  E para comprensión   motivación entre pares de las diferentes E,E del  municipio</t>
  </si>
  <si>
    <t>A1P2C1.- Promover en los EE la implementación de la Estrategia de Escenarios Democráticos</t>
  </si>
  <si>
    <t>A1P3C1.- Promover en los EE la implementación de  la estrategia mediacion escolar, una herramienta para "tejer paz"</t>
  </si>
  <si>
    <t>A1P3C2.-Realizar acompañamiento  a los procesos relacionados con formaciòn y procesos relacionados con la atenciòn del consumo de SPA
A2P3C2.- Acompañar a docentes en la implementación de un a estrategia que permita generar habilidades para la vida en los Estudiantes.</t>
  </si>
  <si>
    <t>A1P1C2.- .Realizar acompañamiento para estructurar el programa de escuela y familia en los EE, en el marco de la ley 2025.
A2P1C2.-Realizar seguimiento a los procesos de articulación institucional e intersectorial para la  implementación de los proyectos obligatorios y transversales.</t>
  </si>
  <si>
    <t>2021520010065</t>
  </si>
  <si>
    <t>A.-1.Contratación del personal de apoyos pedagógicos( gestores de inclusión, interpretes de lengua de señas, modelos linguisticos y tiflologo)</t>
  </si>
  <si>
    <t>2021520010072</t>
  </si>
  <si>
    <t>Apoyo atención a población de niños, niñas y adolescentes en condición de enfermedad vinculados al aula hospitalaria vigencia 2021 en el Municipio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</si>
</sst>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0.0"/>
    <numFmt numFmtId="168" formatCode="#,##0.00_ ;\-#,##0.00\ "/>
    <numFmt numFmtId="169" formatCode="_(&quot;$&quot;\ * #,##0.0_);_(&quot;$&quot;\ * \(#,##0.0\);_(&quot;$&quot;\ * &quot;-&quot;?_);_(@_)"/>
    <numFmt numFmtId="170" formatCode="dd/mm/yyyy;@"/>
  </numFmts>
  <fonts count="1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D0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7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6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6" fontId="0" fillId="0" borderId="1" xfId="1" applyNumberFormat="1" applyFont="1" applyBorder="1" applyAlignment="1" applyProtection="1">
      <alignment horizontal="center" vertical="center" wrapText="1"/>
    </xf>
    <xf numFmtId="166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/>
    <xf numFmtId="0" fontId="13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 applyAlignment="1" applyProtection="1">
      <alignment horizontal="left" vertical="center" wrapText="1"/>
      <protection locked="0"/>
    </xf>
    <xf numFmtId="14" fontId="12" fillId="0" borderId="1" xfId="0" applyNumberFormat="1" applyFont="1" applyFill="1" applyBorder="1" applyAlignment="1">
      <alignment horizontal="center" vertical="center" wrapText="1"/>
    </xf>
    <xf numFmtId="166" fontId="5" fillId="5" borderId="0" xfId="0" applyNumberFormat="1" applyFont="1" applyFill="1"/>
    <xf numFmtId="0" fontId="5" fillId="5" borderId="0" xfId="0" applyFont="1" applyFill="1"/>
    <xf numFmtId="168" fontId="0" fillId="5" borderId="0" xfId="3" applyNumberFormat="1" applyFont="1" applyFill="1"/>
    <xf numFmtId="168" fontId="0" fillId="5" borderId="0" xfId="0" applyNumberFormat="1" applyFill="1"/>
    <xf numFmtId="168" fontId="0" fillId="4" borderId="0" xfId="3" applyNumberFormat="1" applyFont="1" applyFill="1"/>
    <xf numFmtId="43" fontId="0" fillId="5" borderId="0" xfId="3" applyFont="1" applyFill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/>
    <xf numFmtId="43" fontId="0" fillId="0" borderId="0" xfId="3" applyFont="1"/>
    <xf numFmtId="43" fontId="0" fillId="0" borderId="0" xfId="0" applyNumberFormat="1"/>
    <xf numFmtId="0" fontId="0" fillId="2" borderId="1" xfId="0" applyFill="1" applyBorder="1" applyAlignment="1" applyProtection="1">
      <alignment horizontal="left" vertical="center" wrapText="1"/>
      <protection locked="0"/>
    </xf>
    <xf numFmtId="166" fontId="0" fillId="0" borderId="0" xfId="0" applyNumberFormat="1"/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</xf>
    <xf numFmtId="4" fontId="0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168" fontId="5" fillId="4" borderId="0" xfId="3" applyNumberFormat="1" applyFont="1" applyFill="1"/>
    <xf numFmtId="0" fontId="0" fillId="10" borderId="1" xfId="0" applyFill="1" applyBorder="1" applyAlignment="1">
      <alignment horizontal="center" vertical="center" wrapText="1"/>
    </xf>
    <xf numFmtId="4" fontId="0" fillId="5" borderId="0" xfId="0" applyNumberFormat="1" applyFill="1"/>
    <xf numFmtId="164" fontId="0" fillId="5" borderId="0" xfId="0" applyNumberFormat="1" applyFill="1"/>
    <xf numFmtId="169" fontId="0" fillId="5" borderId="0" xfId="0" applyNumberFormat="1" applyFill="1"/>
    <xf numFmtId="165" fontId="5" fillId="5" borderId="0" xfId="0" applyNumberFormat="1" applyFont="1" applyFill="1"/>
    <xf numFmtId="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1" applyNumberFormat="1" applyFont="1" applyBorder="1" applyAlignment="1" applyProtection="1">
      <alignment horizontal="center" vertical="center" wrapText="1"/>
    </xf>
    <xf numFmtId="4" fontId="5" fillId="0" borderId="1" xfId="1" applyNumberFormat="1" applyFont="1" applyBorder="1" applyAlignment="1" applyProtection="1">
      <alignment horizontal="center" vertical="center" wrapText="1"/>
    </xf>
    <xf numFmtId="4" fontId="0" fillId="0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wrapText="1"/>
    </xf>
    <xf numFmtId="164" fontId="5" fillId="5" borderId="0" xfId="0" applyNumberFormat="1" applyFont="1" applyFill="1"/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67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4" fontId="13" fillId="0" borderId="1" xfId="1" applyNumberFormat="1" applyFont="1" applyBorder="1" applyAlignment="1" applyProtection="1">
      <alignment horizontal="center" vertical="center" wrapText="1"/>
      <protection locked="0"/>
    </xf>
    <xf numFmtId="4" fontId="15" fillId="0" borderId="1" xfId="1" applyNumberFormat="1" applyFont="1" applyBorder="1" applyAlignment="1" applyProtection="1">
      <alignment horizontal="center" vertical="center" wrapText="1"/>
    </xf>
    <xf numFmtId="4" fontId="13" fillId="0" borderId="1" xfId="1" applyNumberFormat="1" applyFont="1" applyBorder="1" applyAlignment="1" applyProtection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170" fontId="1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167" fontId="0" fillId="2" borderId="1" xfId="0" applyNumberForma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0" fontId="7" fillId="2" borderId="1" xfId="0" applyNumberFormat="1" applyFont="1" applyFill="1" applyBorder="1" applyAlignment="1">
      <alignment horizontal="center" vertical="center" wrapText="1"/>
    </xf>
    <xf numFmtId="170" fontId="16" fillId="2" borderId="1" xfId="0" applyNumberFormat="1" applyFont="1" applyFill="1" applyBorder="1" applyAlignment="1">
      <alignment horizontal="center" vertical="center" wrapText="1"/>
    </xf>
    <xf numFmtId="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4" fontId="0" fillId="2" borderId="1" xfId="1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1" fontId="5" fillId="0" borderId="1" xfId="3" applyNumberFormat="1" applyFont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9966FF"/>
      <color rgb="FF66CCFF"/>
      <color rgb="FFD3D0FC"/>
      <color rgb="FFFFFF99"/>
      <color rgb="FFCCFFFF"/>
      <color rgb="FFFF6600"/>
      <color rgb="FF00FF00"/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7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1929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118" t="s">
        <v>406</v>
      </c>
      <c r="C5" t="s">
        <v>440</v>
      </c>
    </row>
    <row r="6" spans="1:3" x14ac:dyDescent="0.25">
      <c r="A6" s="17" t="s">
        <v>440</v>
      </c>
      <c r="B6" s="118"/>
      <c r="C6" t="s">
        <v>414</v>
      </c>
    </row>
    <row r="7" spans="1:3" x14ac:dyDescent="0.25">
      <c r="A7" s="17" t="s">
        <v>414</v>
      </c>
      <c r="B7" s="118"/>
      <c r="C7" t="s">
        <v>447</v>
      </c>
    </row>
    <row r="8" spans="1:3" x14ac:dyDescent="0.25">
      <c r="A8" s="17" t="s">
        <v>447</v>
      </c>
      <c r="B8" s="118"/>
      <c r="C8" t="s">
        <v>408</v>
      </c>
    </row>
    <row r="9" spans="1:3" x14ac:dyDescent="0.25">
      <c r="A9" s="17" t="s">
        <v>408</v>
      </c>
      <c r="B9" s="11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116" t="s">
        <v>514</v>
      </c>
      <c r="C11" t="s">
        <v>540</v>
      </c>
    </row>
    <row r="12" spans="1:3" x14ac:dyDescent="0.25">
      <c r="A12" s="17" t="s">
        <v>540</v>
      </c>
      <c r="B12" s="116"/>
      <c r="C12" t="s">
        <v>551</v>
      </c>
    </row>
    <row r="13" spans="1:3" x14ac:dyDescent="0.25">
      <c r="A13" s="17" t="s">
        <v>551</v>
      </c>
      <c r="B13" s="116"/>
      <c r="C13" t="s">
        <v>546</v>
      </c>
    </row>
    <row r="14" spans="1:3" x14ac:dyDescent="0.25">
      <c r="A14" s="17" t="s">
        <v>546</v>
      </c>
      <c r="B14" s="116"/>
      <c r="C14" t="s">
        <v>516</v>
      </c>
    </row>
    <row r="15" spans="1:3" x14ac:dyDescent="0.25">
      <c r="A15" s="17" t="s">
        <v>516</v>
      </c>
      <c r="B15" s="116"/>
      <c r="C15" t="s">
        <v>535</v>
      </c>
    </row>
    <row r="16" spans="1:3" x14ac:dyDescent="0.25">
      <c r="A16" s="17" t="s">
        <v>535</v>
      </c>
      <c r="B16" s="116"/>
      <c r="C16" t="s">
        <v>522</v>
      </c>
    </row>
    <row r="17" spans="1:3" x14ac:dyDescent="0.25">
      <c r="A17" s="17" t="s">
        <v>522</v>
      </c>
      <c r="B17" s="116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118" t="s">
        <v>110</v>
      </c>
      <c r="C19" t="s">
        <v>119</v>
      </c>
    </row>
    <row r="20" spans="1:3" x14ac:dyDescent="0.25">
      <c r="A20" s="17" t="s">
        <v>119</v>
      </c>
      <c r="B20" s="118"/>
      <c r="C20" t="s">
        <v>112</v>
      </c>
    </row>
    <row r="21" spans="1:3" x14ac:dyDescent="0.25">
      <c r="A21" s="17" t="s">
        <v>112</v>
      </c>
      <c r="B21" s="118"/>
      <c r="C21" t="s">
        <v>131</v>
      </c>
    </row>
    <row r="22" spans="1:3" x14ac:dyDescent="0.25">
      <c r="A22" s="17" t="s">
        <v>131</v>
      </c>
      <c r="B22" s="11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119" t="s">
        <v>233</v>
      </c>
      <c r="C24" t="s">
        <v>119</v>
      </c>
    </row>
    <row r="25" spans="1:3" x14ac:dyDescent="0.25">
      <c r="A25" s="17" t="s">
        <v>119</v>
      </c>
      <c r="B25" s="119"/>
      <c r="C25" t="s">
        <v>112</v>
      </c>
    </row>
    <row r="26" spans="1:3" x14ac:dyDescent="0.25">
      <c r="A26" s="17" t="s">
        <v>112</v>
      </c>
      <c r="B26" s="119"/>
      <c r="C26" t="s">
        <v>241</v>
      </c>
    </row>
    <row r="27" spans="1:3" x14ac:dyDescent="0.25">
      <c r="A27" s="17" t="s">
        <v>241</v>
      </c>
      <c r="B27" s="11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118" t="s">
        <v>559</v>
      </c>
      <c r="C33" t="s">
        <v>561</v>
      </c>
    </row>
    <row r="34" spans="1:3" x14ac:dyDescent="0.25">
      <c r="A34" s="17" t="s">
        <v>561</v>
      </c>
      <c r="B34" s="118"/>
      <c r="C34" t="s">
        <v>582</v>
      </c>
    </row>
    <row r="35" spans="1:3" x14ac:dyDescent="0.25">
      <c r="A35" s="17" t="s">
        <v>582</v>
      </c>
      <c r="B35" s="11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116" t="s">
        <v>472</v>
      </c>
      <c r="C37" t="s">
        <v>474</v>
      </c>
    </row>
    <row r="38" spans="1:3" x14ac:dyDescent="0.25">
      <c r="A38" s="17" t="s">
        <v>474</v>
      </c>
      <c r="B38" s="116"/>
      <c r="C38" t="s">
        <v>482</v>
      </c>
    </row>
    <row r="39" spans="1:3" x14ac:dyDescent="0.25">
      <c r="A39" s="17" t="s">
        <v>482</v>
      </c>
      <c r="B39" s="116"/>
      <c r="C39" t="s">
        <v>497</v>
      </c>
    </row>
    <row r="40" spans="1:3" x14ac:dyDescent="0.25">
      <c r="A40" s="17" t="s">
        <v>497</v>
      </c>
      <c r="B40" s="116"/>
      <c r="C40" t="s">
        <v>491</v>
      </c>
    </row>
    <row r="41" spans="1:3" x14ac:dyDescent="0.25">
      <c r="A41" s="17" t="s">
        <v>491</v>
      </c>
      <c r="B41" s="116"/>
      <c r="C41" t="s">
        <v>1150</v>
      </c>
    </row>
    <row r="42" spans="1:3" x14ac:dyDescent="0.25">
      <c r="A42" s="17" t="s">
        <v>1150</v>
      </c>
      <c r="B42" s="116"/>
      <c r="C42" t="s">
        <v>485</v>
      </c>
    </row>
    <row r="43" spans="1:3" x14ac:dyDescent="0.25">
      <c r="A43" s="17" t="s">
        <v>485</v>
      </c>
      <c r="B43" s="116"/>
      <c r="C43" t="s">
        <v>500</v>
      </c>
    </row>
    <row r="44" spans="1:3" x14ac:dyDescent="0.25">
      <c r="A44" s="17" t="s">
        <v>500</v>
      </c>
      <c r="B44" s="116"/>
      <c r="C44" t="s">
        <v>494</v>
      </c>
    </row>
    <row r="45" spans="1:3" x14ac:dyDescent="0.25">
      <c r="A45" s="17" t="s">
        <v>494</v>
      </c>
      <c r="B45" s="116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119" t="s">
        <v>15</v>
      </c>
      <c r="C62" t="s">
        <v>22</v>
      </c>
    </row>
    <row r="63" spans="1:3" x14ac:dyDescent="0.25">
      <c r="A63" s="17" t="s">
        <v>22</v>
      </c>
      <c r="B63" s="119"/>
      <c r="C63" t="s">
        <v>72</v>
      </c>
    </row>
    <row r="64" spans="1:3" x14ac:dyDescent="0.25">
      <c r="A64" s="17" t="s">
        <v>72</v>
      </c>
      <c r="B64" s="119"/>
      <c r="C64" t="s">
        <v>44</v>
      </c>
    </row>
    <row r="65" spans="1:3" x14ac:dyDescent="0.25">
      <c r="A65" s="17" t="s">
        <v>44</v>
      </c>
      <c r="B65" s="119"/>
      <c r="C65" t="s">
        <v>12</v>
      </c>
    </row>
    <row r="66" spans="1:3" x14ac:dyDescent="0.25">
      <c r="A66" s="17" t="s">
        <v>12</v>
      </c>
      <c r="B66" s="119"/>
      <c r="C66" t="s">
        <v>91</v>
      </c>
    </row>
    <row r="67" spans="1:3" x14ac:dyDescent="0.25">
      <c r="A67" s="17" t="s">
        <v>91</v>
      </c>
      <c r="B67" s="11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117" t="s">
        <v>761</v>
      </c>
      <c r="C71" s="117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116" t="s">
        <v>768</v>
      </c>
      <c r="C76" t="s">
        <v>1159</v>
      </c>
    </row>
    <row r="77" spans="1:3" x14ac:dyDescent="0.25">
      <c r="A77" s="17" t="s">
        <v>1159</v>
      </c>
      <c r="B77" s="116"/>
      <c r="C77" t="s">
        <v>1161</v>
      </c>
    </row>
    <row r="78" spans="1:3" x14ac:dyDescent="0.25">
      <c r="A78" s="17" t="s">
        <v>1161</v>
      </c>
      <c r="B78" s="116"/>
      <c r="C78" t="s">
        <v>1160</v>
      </c>
    </row>
    <row r="79" spans="1:3" x14ac:dyDescent="0.25">
      <c r="A79" s="17" t="s">
        <v>1160</v>
      </c>
      <c r="B79" s="116"/>
      <c r="C79" t="s">
        <v>777</v>
      </c>
    </row>
    <row r="80" spans="1:3" x14ac:dyDescent="0.25">
      <c r="A80" s="17" t="s">
        <v>777</v>
      </c>
      <c r="B80" s="116"/>
      <c r="C80" t="s">
        <v>782</v>
      </c>
    </row>
    <row r="81" spans="1:3" x14ac:dyDescent="0.25">
      <c r="A81" s="17" t="s">
        <v>782</v>
      </c>
      <c r="B81" s="116"/>
      <c r="C81" t="s">
        <v>770</v>
      </c>
    </row>
    <row r="82" spans="1:3" x14ac:dyDescent="0.25">
      <c r="A82" s="17" t="s">
        <v>770</v>
      </c>
      <c r="B82" s="116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117" t="s">
        <v>593</v>
      </c>
      <c r="C84" s="117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118" t="s">
        <v>662</v>
      </c>
      <c r="C87" t="s">
        <v>654</v>
      </c>
    </row>
    <row r="88" spans="1:3" x14ac:dyDescent="0.25">
      <c r="A88" s="17" t="s">
        <v>654</v>
      </c>
      <c r="B88" s="11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116" t="s">
        <v>594</v>
      </c>
      <c r="C90" t="s">
        <v>607</v>
      </c>
    </row>
    <row r="91" spans="1:3" x14ac:dyDescent="0.25">
      <c r="A91" s="17" t="s">
        <v>607</v>
      </c>
      <c r="B91" s="116"/>
      <c r="C91" t="s">
        <v>613</v>
      </c>
    </row>
    <row r="92" spans="1:3" x14ac:dyDescent="0.25">
      <c r="A92" s="17" t="s">
        <v>613</v>
      </c>
      <c r="B92" s="116"/>
      <c r="C92" t="s">
        <v>603</v>
      </c>
    </row>
    <row r="93" spans="1:3" x14ac:dyDescent="0.25">
      <c r="A93" s="17" t="s">
        <v>603</v>
      </c>
      <c r="B93" s="116"/>
      <c r="C93" t="s">
        <v>616</v>
      </c>
    </row>
    <row r="94" spans="1:3" x14ac:dyDescent="0.25">
      <c r="A94" s="17" t="s">
        <v>616</v>
      </c>
      <c r="B94" s="116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118" t="s">
        <v>1152</v>
      </c>
      <c r="C96" t="s">
        <v>591</v>
      </c>
    </row>
    <row r="97" spans="1:3" x14ac:dyDescent="0.25">
      <c r="A97" s="17" t="s">
        <v>591</v>
      </c>
      <c r="B97" s="11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118" t="s">
        <v>699</v>
      </c>
      <c r="C99" t="s">
        <v>693</v>
      </c>
    </row>
    <row r="100" spans="1:3" x14ac:dyDescent="0.25">
      <c r="A100" s="17" t="s">
        <v>693</v>
      </c>
      <c r="B100" s="11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117" t="s">
        <v>829</v>
      </c>
      <c r="C106" s="117"/>
    </row>
    <row r="107" spans="1:3" x14ac:dyDescent="0.25">
      <c r="A107" s="16" t="s">
        <v>948</v>
      </c>
      <c r="B107" s="119" t="s">
        <v>948</v>
      </c>
      <c r="C107" t="s">
        <v>1038</v>
      </c>
    </row>
    <row r="108" spans="1:3" x14ac:dyDescent="0.25">
      <c r="A108" s="17" t="s">
        <v>1038</v>
      </c>
      <c r="B108" s="119"/>
      <c r="C108" t="s">
        <v>1033</v>
      </c>
    </row>
    <row r="109" spans="1:3" x14ac:dyDescent="0.25">
      <c r="A109" s="17" t="s">
        <v>1033</v>
      </c>
      <c r="B109" s="119"/>
      <c r="C109" t="s">
        <v>1026</v>
      </c>
    </row>
    <row r="110" spans="1:3" x14ac:dyDescent="0.25">
      <c r="A110" s="17" t="s">
        <v>1026</v>
      </c>
      <c r="B110" s="119"/>
      <c r="C110" t="s">
        <v>1041</v>
      </c>
    </row>
    <row r="111" spans="1:3" x14ac:dyDescent="0.25">
      <c r="A111" s="17" t="s">
        <v>1041</v>
      </c>
      <c r="B111" s="119"/>
      <c r="C111" t="s">
        <v>974</v>
      </c>
    </row>
    <row r="112" spans="1:3" x14ac:dyDescent="0.25">
      <c r="A112" s="17" t="s">
        <v>974</v>
      </c>
      <c r="B112" s="119"/>
      <c r="C112" t="s">
        <v>970</v>
      </c>
    </row>
    <row r="113" spans="1:3" x14ac:dyDescent="0.25">
      <c r="A113" s="17" t="s">
        <v>970</v>
      </c>
      <c r="B113" s="119"/>
      <c r="C113" t="s">
        <v>1013</v>
      </c>
    </row>
    <row r="114" spans="1:3" x14ac:dyDescent="0.25">
      <c r="A114" s="17" t="s">
        <v>1013</v>
      </c>
      <c r="B114" s="119"/>
      <c r="C114" t="s">
        <v>986</v>
      </c>
    </row>
    <row r="115" spans="1:3" x14ac:dyDescent="0.25">
      <c r="A115" s="17" t="s">
        <v>986</v>
      </c>
      <c r="B115" s="119"/>
      <c r="C115" t="s">
        <v>1029</v>
      </c>
    </row>
    <row r="116" spans="1:3" x14ac:dyDescent="0.25">
      <c r="A116" s="17" t="s">
        <v>1029</v>
      </c>
      <c r="B116" s="119"/>
      <c r="C116" t="s">
        <v>962</v>
      </c>
    </row>
    <row r="117" spans="1:3" x14ac:dyDescent="0.25">
      <c r="A117" s="17" t="s">
        <v>962</v>
      </c>
      <c r="B117" s="119"/>
      <c r="C117" t="s">
        <v>979</v>
      </c>
    </row>
    <row r="118" spans="1:3" x14ac:dyDescent="0.25">
      <c r="A118" s="17" t="s">
        <v>979</v>
      </c>
      <c r="B118" s="119"/>
      <c r="C118" t="s">
        <v>995</v>
      </c>
    </row>
    <row r="119" spans="1:3" x14ac:dyDescent="0.25">
      <c r="A119" s="17" t="s">
        <v>995</v>
      </c>
      <c r="B119" s="119"/>
      <c r="C119" t="s">
        <v>950</v>
      </c>
    </row>
    <row r="120" spans="1:3" x14ac:dyDescent="0.25">
      <c r="A120" s="17" t="s">
        <v>950</v>
      </c>
      <c r="B120" s="11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118" t="s">
        <v>1047</v>
      </c>
      <c r="C122" t="s">
        <v>1049</v>
      </c>
    </row>
    <row r="123" spans="1:3" x14ac:dyDescent="0.25">
      <c r="A123" s="17" t="s">
        <v>1049</v>
      </c>
      <c r="B123" s="118"/>
      <c r="C123" t="s">
        <v>1051</v>
      </c>
    </row>
    <row r="124" spans="1:3" x14ac:dyDescent="0.25">
      <c r="A124" s="17" t="s">
        <v>1051</v>
      </c>
      <c r="B124" s="11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116" t="s">
        <v>835</v>
      </c>
      <c r="C128" t="s">
        <v>842</v>
      </c>
    </row>
    <row r="129" spans="1:3" x14ac:dyDescent="0.25">
      <c r="A129" s="17" t="s">
        <v>842</v>
      </c>
      <c r="B129" s="116"/>
      <c r="C129" t="s">
        <v>867</v>
      </c>
    </row>
    <row r="130" spans="1:3" x14ac:dyDescent="0.25">
      <c r="A130" s="17" t="s">
        <v>867</v>
      </c>
      <c r="B130" s="116"/>
      <c r="C130" t="s">
        <v>876</v>
      </c>
    </row>
    <row r="131" spans="1:3" x14ac:dyDescent="0.25">
      <c r="A131" s="17" t="s">
        <v>876</v>
      </c>
      <c r="B131" s="116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118" t="s">
        <v>1087</v>
      </c>
      <c r="C133" t="s">
        <v>1111</v>
      </c>
    </row>
    <row r="134" spans="1:3" x14ac:dyDescent="0.25">
      <c r="A134" s="17" t="s">
        <v>1111</v>
      </c>
      <c r="B134" s="11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116" t="s">
        <v>914</v>
      </c>
      <c r="C138" t="s">
        <v>916</v>
      </c>
    </row>
    <row r="139" spans="1:3" x14ac:dyDescent="0.25">
      <c r="A139" s="17" t="s">
        <v>916</v>
      </c>
      <c r="B139" s="116"/>
      <c r="C139" t="s">
        <v>933</v>
      </c>
    </row>
    <row r="140" spans="1:3" x14ac:dyDescent="0.25">
      <c r="A140" s="17" t="s">
        <v>933</v>
      </c>
      <c r="B140" s="116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1930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K906"/>
  <sheetViews>
    <sheetView tabSelected="1" topLeftCell="Q6" zoomScale="80" zoomScaleNormal="80" workbookViewId="0">
      <pane xSplit="1" ySplit="8" topLeftCell="FC16" activePane="bottomRight" state="frozen"/>
      <selection activeCell="Q6" sqref="Q6"/>
      <selection pane="topRight" activeCell="R6" sqref="R6"/>
      <selection pane="bottomLeft" activeCell="Q14" sqref="Q14"/>
      <selection pane="bottomRight" activeCell="FI18" sqref="FI18"/>
    </sheetView>
  </sheetViews>
  <sheetFormatPr baseColWidth="10" defaultRowHeight="15" outlineLevelCol="1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41.71093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124.5703125" style="21" customWidth="1"/>
    <col min="23" max="23" width="29.28515625" style="21" customWidth="1"/>
    <col min="24" max="24" width="27.28515625" style="21" customWidth="1" outlineLevel="1"/>
    <col min="25" max="25" width="26.5703125" style="21" customWidth="1" outlineLevel="1"/>
    <col min="26" max="26" width="23.5703125" style="21" customWidth="1" outlineLevel="1"/>
    <col min="27" max="27" width="25.42578125" style="21" customWidth="1" outlineLevel="1"/>
    <col min="28" max="28" width="27.140625" style="21" customWidth="1" outlineLevel="1"/>
    <col min="29" max="29" width="23.7109375" style="21" customWidth="1" outlineLevel="1"/>
    <col min="30" max="30" width="22.85546875" style="21" customWidth="1" outlineLevel="1"/>
    <col min="31" max="31" width="25.5703125" style="21" customWidth="1" outlineLevel="1"/>
    <col min="32" max="33" width="23.42578125" style="21" customWidth="1" outlineLevel="1"/>
    <col min="34" max="34" width="23.28515625" style="21" customWidth="1" outlineLevel="1"/>
    <col min="35" max="35" width="23.7109375" style="21" customWidth="1" outlineLevel="1"/>
    <col min="36" max="36" width="19.7109375" style="21" customWidth="1" outlineLevel="1"/>
    <col min="37" max="37" width="18.140625" style="21" customWidth="1" outlineLevel="1"/>
    <col min="38" max="40" width="25.140625" style="21" customWidth="1" outlineLevel="1"/>
    <col min="41" max="41" width="29.7109375" style="21" customWidth="1" outlineLevel="1"/>
    <col min="42" max="42" width="26.5703125" style="21" customWidth="1" outlineLevel="1"/>
    <col min="43" max="44" width="23.28515625" style="21" customWidth="1" outlineLevel="1"/>
    <col min="45" max="45" width="22.140625" style="21" customWidth="1" outlineLevel="1"/>
    <col min="46" max="46" width="24.7109375" style="21" customWidth="1" outlineLevel="1"/>
    <col min="47" max="47" width="22.85546875" style="21" customWidth="1" outlineLevel="1"/>
    <col min="48" max="48" width="21.28515625" style="21" customWidth="1" outlineLevel="1"/>
    <col min="49" max="50" width="22.28515625" style="21" customWidth="1" outlineLevel="1"/>
    <col min="51" max="51" width="21.28515625" style="21" customWidth="1" outlineLevel="1"/>
    <col min="52" max="52" width="21.85546875" style="21" customWidth="1" outlineLevel="1"/>
    <col min="53" max="53" width="22.5703125" style="21" customWidth="1" outlineLevel="1"/>
    <col min="54" max="54" width="21" style="21" customWidth="1" outlineLevel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22.140625" style="21" customWidth="1"/>
    <col min="157" max="159" width="25.140625" style="21" customWidth="1"/>
    <col min="160" max="161" width="23.42578125" style="21" customWidth="1"/>
    <col min="162" max="162" width="21.85546875" style="21" customWidth="1"/>
    <col min="163" max="163" width="19.140625" style="21" bestFit="1" customWidth="1"/>
    <col min="164" max="164" width="18.85546875" style="21" bestFit="1" customWidth="1"/>
    <col min="165" max="165" width="11.42578125" style="21"/>
    <col min="166" max="166" width="18.85546875" style="52" bestFit="1" customWidth="1"/>
    <col min="167" max="167" width="16" style="21" bestFit="1" customWidth="1"/>
    <col min="168" max="16384" width="11.42578125" style="21"/>
  </cols>
  <sheetData>
    <row r="1" spans="1:166" customFormat="1" ht="30.75" customHeight="1" x14ac:dyDescent="0.25">
      <c r="A1" s="117"/>
      <c r="B1" s="147" t="s">
        <v>1193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  <c r="R1" s="147"/>
      <c r="S1" s="147"/>
      <c r="T1" s="147"/>
      <c r="U1" s="147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J1" s="55"/>
    </row>
    <row r="2" spans="1:166" customFormat="1" ht="30" customHeight="1" x14ac:dyDescent="0.25">
      <c r="A2" s="117"/>
      <c r="B2" s="38" t="s">
        <v>1925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  <c r="R2" s="39"/>
      <c r="S2" s="39"/>
      <c r="T2" s="39"/>
      <c r="U2" s="39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J2" s="55"/>
    </row>
    <row r="3" spans="1:166" customFormat="1" ht="38.25" customHeight="1" x14ac:dyDescent="0.25">
      <c r="A3" s="117"/>
      <c r="B3" s="141" t="s">
        <v>1926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/>
      <c r="R3" s="142"/>
      <c r="S3" s="142"/>
      <c r="T3" s="142"/>
      <c r="U3" s="142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J3" s="55"/>
    </row>
    <row r="4" spans="1:166" customFormat="1" ht="38.25" customHeight="1" x14ac:dyDescent="0.25">
      <c r="A4" s="145"/>
      <c r="B4" s="141" t="s">
        <v>1927</v>
      </c>
      <c r="C4" s="142"/>
      <c r="D4" s="142"/>
      <c r="E4" s="142"/>
      <c r="F4" s="142"/>
      <c r="G4" s="142"/>
      <c r="H4" s="142"/>
      <c r="I4" s="142"/>
      <c r="J4" s="142"/>
      <c r="K4" s="142"/>
      <c r="L4" s="146"/>
      <c r="M4" s="150" t="s">
        <v>2072</v>
      </c>
      <c r="N4" s="151"/>
      <c r="O4" s="151"/>
      <c r="P4" s="152"/>
      <c r="Q4" s="153" t="s">
        <v>2073</v>
      </c>
      <c r="R4" s="154"/>
      <c r="S4" s="154"/>
      <c r="T4" s="154"/>
      <c r="U4" s="154"/>
      <c r="V4" s="151" t="s">
        <v>2074</v>
      </c>
      <c r="W4" s="151"/>
      <c r="X4" s="151"/>
      <c r="Y4" s="151"/>
      <c r="Z4" s="151"/>
      <c r="AA4" s="151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13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J4" s="55"/>
    </row>
    <row r="5" spans="1:166" customFormat="1" ht="27" customHeight="1" x14ac:dyDescent="0.25">
      <c r="A5" s="122" t="s">
        <v>1194</v>
      </c>
      <c r="B5" s="123"/>
      <c r="C5" s="124">
        <v>2021</v>
      </c>
      <c r="D5" s="125"/>
      <c r="E5" s="125"/>
      <c r="F5" s="125"/>
      <c r="G5" s="125"/>
      <c r="H5" s="125"/>
      <c r="I5" s="126"/>
      <c r="Q5" s="4"/>
      <c r="V5" s="4"/>
      <c r="W5" s="4"/>
      <c r="AN5" s="55"/>
      <c r="AP5" s="58"/>
      <c r="FJ5" s="55"/>
    </row>
    <row r="6" spans="1:166" customFormat="1" ht="27" customHeight="1" x14ac:dyDescent="0.25">
      <c r="A6" s="127" t="s">
        <v>1195</v>
      </c>
      <c r="B6" s="128"/>
      <c r="C6" s="129"/>
      <c r="D6" s="129"/>
      <c r="E6" s="129"/>
      <c r="F6" s="129"/>
      <c r="G6" s="129"/>
      <c r="H6" s="130"/>
      <c r="I6" s="130"/>
      <c r="Q6" s="4"/>
      <c r="V6" s="4"/>
      <c r="W6" s="4"/>
      <c r="AN6" s="55"/>
      <c r="AO6" s="56"/>
      <c r="FJ6" s="55"/>
    </row>
    <row r="7" spans="1:166" customFormat="1" x14ac:dyDescent="0.25">
      <c r="Q7" s="4"/>
      <c r="V7" s="4"/>
      <c r="W7" s="4"/>
      <c r="FJ7" s="55"/>
    </row>
    <row r="8" spans="1:166" customFormat="1" ht="17.25" customHeight="1" x14ac:dyDescent="0.25">
      <c r="A8" s="131" t="s">
        <v>1214</v>
      </c>
      <c r="B8" s="131"/>
      <c r="C8" s="131"/>
      <c r="D8" s="131"/>
      <c r="E8" s="131"/>
      <c r="F8" s="131"/>
      <c r="G8" s="131"/>
      <c r="H8" s="132" t="s">
        <v>1215</v>
      </c>
      <c r="I8" s="133"/>
      <c r="J8" s="134"/>
      <c r="K8" s="132" t="s">
        <v>1216</v>
      </c>
      <c r="L8" s="134"/>
      <c r="M8" s="135" t="s">
        <v>2055</v>
      </c>
      <c r="N8" s="136"/>
      <c r="O8" s="136"/>
      <c r="P8" s="137"/>
      <c r="Q8" s="131" t="s">
        <v>1214</v>
      </c>
      <c r="R8" s="131"/>
      <c r="S8" s="131"/>
      <c r="T8" s="132" t="s">
        <v>1215</v>
      </c>
      <c r="U8" s="133"/>
      <c r="V8" s="134"/>
      <c r="W8" s="155" t="s">
        <v>1217</v>
      </c>
      <c r="X8" s="138" t="s">
        <v>1945</v>
      </c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38" t="s">
        <v>1946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40"/>
      <c r="BF8" s="138" t="s">
        <v>1947</v>
      </c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40"/>
      <c r="BW8" s="138" t="s">
        <v>1948</v>
      </c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40"/>
      <c r="CN8" s="138" t="s">
        <v>1949</v>
      </c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40"/>
      <c r="DE8" s="138" t="s">
        <v>1950</v>
      </c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40"/>
      <c r="DV8" s="138" t="s">
        <v>1951</v>
      </c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40"/>
      <c r="EM8" s="138" t="s">
        <v>1952</v>
      </c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40"/>
      <c r="FD8" s="120" t="s">
        <v>2071</v>
      </c>
      <c r="FE8" s="114"/>
      <c r="FF8" s="120" t="s">
        <v>2095</v>
      </c>
      <c r="FJ8" s="55"/>
    </row>
    <row r="9" spans="1:166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2056</v>
      </c>
      <c r="H9" s="28" t="s">
        <v>1173</v>
      </c>
      <c r="I9" s="25" t="s">
        <v>2057</v>
      </c>
      <c r="J9" s="25" t="s">
        <v>1174</v>
      </c>
      <c r="K9" s="25" t="s">
        <v>1175</v>
      </c>
      <c r="L9" s="25" t="s">
        <v>1924</v>
      </c>
      <c r="M9" s="25" t="s">
        <v>2058</v>
      </c>
      <c r="N9" s="25" t="s">
        <v>2032</v>
      </c>
      <c r="O9" s="25" t="s">
        <v>2059</v>
      </c>
      <c r="P9" s="25" t="s">
        <v>2060</v>
      </c>
      <c r="Q9" s="29" t="s">
        <v>2061</v>
      </c>
      <c r="R9" s="29" t="s">
        <v>1172</v>
      </c>
      <c r="S9" s="27" t="s">
        <v>1944</v>
      </c>
      <c r="T9" s="25" t="s">
        <v>1176</v>
      </c>
      <c r="U9" s="25" t="s">
        <v>1177</v>
      </c>
      <c r="V9" s="25" t="s">
        <v>2062</v>
      </c>
      <c r="W9" s="156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1928</v>
      </c>
      <c r="AN9" s="30" t="s">
        <v>2063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1928</v>
      </c>
      <c r="BE9" s="27" t="s">
        <v>2068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1928</v>
      </c>
      <c r="BV9" s="27" t="s">
        <v>2069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1928</v>
      </c>
      <c r="CM9" s="27" t="s">
        <v>2070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1928</v>
      </c>
      <c r="DD9" s="27" t="s">
        <v>2064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1928</v>
      </c>
      <c r="DU9" s="27" t="s">
        <v>2065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1928</v>
      </c>
      <c r="EL9" s="27" t="s">
        <v>2066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1928</v>
      </c>
      <c r="FC9" s="27" t="s">
        <v>2067</v>
      </c>
      <c r="FD9" s="121"/>
      <c r="FE9" s="115"/>
      <c r="FF9" s="121"/>
      <c r="FJ9" s="55"/>
    </row>
    <row r="10" spans="1:166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2009</v>
      </c>
      <c r="N10" s="8" t="s">
        <v>1954</v>
      </c>
      <c r="O10" s="8">
        <v>4103</v>
      </c>
      <c r="P10" s="8" t="s">
        <v>2034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  <c r="FE10" s="32"/>
      <c r="FF10" s="36"/>
    </row>
    <row r="11" spans="1:166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2009</v>
      </c>
      <c r="N11" s="8" t="s">
        <v>1954</v>
      </c>
      <c r="O11" s="8">
        <v>4103</v>
      </c>
      <c r="P11" s="8" t="s">
        <v>2034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  <c r="FE11" s="32"/>
      <c r="FF11" s="36"/>
    </row>
    <row r="12" spans="1:166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2009</v>
      </c>
      <c r="N12" s="8" t="s">
        <v>1954</v>
      </c>
      <c r="O12" s="8">
        <v>4103</v>
      </c>
      <c r="P12" s="8" t="s">
        <v>2034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  <c r="FE12" s="32"/>
      <c r="FF12" s="36"/>
    </row>
    <row r="13" spans="1:166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2009</v>
      </c>
      <c r="N13" s="8" t="s">
        <v>1954</v>
      </c>
      <c r="O13" s="8">
        <v>4103</v>
      </c>
      <c r="P13" s="8" t="s">
        <v>2034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  <c r="FE13" s="32"/>
      <c r="FF13" s="36"/>
    </row>
    <row r="14" spans="1:166" customFormat="1" ht="60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62"/>
      <c r="I14" s="63"/>
      <c r="J14" s="35"/>
      <c r="K14" s="8" t="s">
        <v>2076</v>
      </c>
      <c r="L14" s="8" t="s">
        <v>2080</v>
      </c>
      <c r="M14" s="8" t="s">
        <v>2010</v>
      </c>
      <c r="N14" s="8" t="s">
        <v>1955</v>
      </c>
      <c r="O14" s="8">
        <v>2201</v>
      </c>
      <c r="P14" s="8" t="s">
        <v>2035</v>
      </c>
      <c r="Q14" s="2" t="s">
        <v>13</v>
      </c>
      <c r="R14" s="1">
        <v>1</v>
      </c>
      <c r="S14" s="8">
        <v>1</v>
      </c>
      <c r="T14" s="10">
        <v>44206</v>
      </c>
      <c r="U14" s="10">
        <v>44558</v>
      </c>
      <c r="V14" s="8"/>
      <c r="W14" s="8"/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4">
        <f t="shared" si="0"/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3">
        <f t="shared" si="1"/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3">
        <f t="shared" si="2"/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f t="shared" si="8"/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0</v>
      </c>
      <c r="CV14" s="72">
        <v>0</v>
      </c>
      <c r="CW14" s="72">
        <v>0</v>
      </c>
      <c r="CX14" s="72">
        <v>0</v>
      </c>
      <c r="CY14" s="72">
        <v>0</v>
      </c>
      <c r="CZ14" s="72">
        <v>0</v>
      </c>
      <c r="DA14" s="72">
        <v>0</v>
      </c>
      <c r="DB14" s="72">
        <v>0</v>
      </c>
      <c r="DC14" s="72">
        <v>0</v>
      </c>
      <c r="DD14" s="73">
        <f t="shared" si="3"/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3">
        <f t="shared" si="4"/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f t="shared" si="5"/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0</v>
      </c>
      <c r="ER14" s="72">
        <v>0</v>
      </c>
      <c r="ES14" s="72">
        <v>0</v>
      </c>
      <c r="ET14" s="72">
        <v>0</v>
      </c>
      <c r="EU14" s="72">
        <v>0</v>
      </c>
      <c r="EV14" s="72">
        <v>0</v>
      </c>
      <c r="EW14" s="72">
        <v>0</v>
      </c>
      <c r="EX14" s="72">
        <v>0</v>
      </c>
      <c r="EY14" s="72">
        <v>0</v>
      </c>
      <c r="EZ14" s="72">
        <v>0</v>
      </c>
      <c r="FA14" s="72">
        <v>0</v>
      </c>
      <c r="FB14" s="72">
        <v>0</v>
      </c>
      <c r="FC14" s="73">
        <f t="shared" si="6"/>
        <v>0</v>
      </c>
      <c r="FD14" s="78">
        <f t="shared" si="7"/>
        <v>0</v>
      </c>
      <c r="FE14" s="62"/>
      <c r="FF14" s="2" t="s">
        <v>2089</v>
      </c>
    </row>
    <row r="15" spans="1:166" customFormat="1" ht="60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62"/>
      <c r="I15" s="63"/>
      <c r="J15" s="35"/>
      <c r="K15" s="8" t="s">
        <v>2076</v>
      </c>
      <c r="L15" s="8" t="s">
        <v>2080</v>
      </c>
      <c r="M15" s="8" t="s">
        <v>2010</v>
      </c>
      <c r="N15" s="8" t="s">
        <v>1955</v>
      </c>
      <c r="O15" s="8">
        <v>2201</v>
      </c>
      <c r="P15" s="8" t="s">
        <v>2035</v>
      </c>
      <c r="Q15" s="2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4">
        <f t="shared" si="0"/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3">
        <f t="shared" si="1"/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3">
        <f t="shared" si="2"/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f t="shared" si="8"/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v>0</v>
      </c>
      <c r="CS15" s="72">
        <v>0</v>
      </c>
      <c r="CT15" s="72">
        <v>0</v>
      </c>
      <c r="CU15" s="72">
        <v>0</v>
      </c>
      <c r="CV15" s="72">
        <v>0</v>
      </c>
      <c r="CW15" s="72">
        <v>0</v>
      </c>
      <c r="CX15" s="72">
        <v>0</v>
      </c>
      <c r="CY15" s="72">
        <v>0</v>
      </c>
      <c r="CZ15" s="72">
        <v>0</v>
      </c>
      <c r="DA15" s="72">
        <v>0</v>
      </c>
      <c r="DB15" s="72">
        <v>0</v>
      </c>
      <c r="DC15" s="72">
        <v>0</v>
      </c>
      <c r="DD15" s="73">
        <f t="shared" si="3"/>
        <v>0</v>
      </c>
      <c r="DE15" s="72">
        <v>0</v>
      </c>
      <c r="DF15" s="72">
        <v>0</v>
      </c>
      <c r="DG15" s="72">
        <v>0</v>
      </c>
      <c r="DH15" s="72">
        <v>0</v>
      </c>
      <c r="DI15" s="72">
        <v>0</v>
      </c>
      <c r="DJ15" s="72">
        <v>0</v>
      </c>
      <c r="DK15" s="72">
        <v>0</v>
      </c>
      <c r="DL15" s="72">
        <v>0</v>
      </c>
      <c r="DM15" s="72">
        <v>0</v>
      </c>
      <c r="DN15" s="72">
        <v>0</v>
      </c>
      <c r="DO15" s="72">
        <v>0</v>
      </c>
      <c r="DP15" s="72">
        <v>0</v>
      </c>
      <c r="DQ15" s="72">
        <v>0</v>
      </c>
      <c r="DR15" s="72">
        <v>0</v>
      </c>
      <c r="DS15" s="72">
        <v>0</v>
      </c>
      <c r="DT15" s="72">
        <v>0</v>
      </c>
      <c r="DU15" s="73">
        <f t="shared" si="4"/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f t="shared" si="5"/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0</v>
      </c>
      <c r="ER15" s="72">
        <v>0</v>
      </c>
      <c r="ES15" s="72">
        <v>0</v>
      </c>
      <c r="ET15" s="72">
        <v>0</v>
      </c>
      <c r="EU15" s="72">
        <v>0</v>
      </c>
      <c r="EV15" s="72">
        <v>0</v>
      </c>
      <c r="EW15" s="72">
        <v>0</v>
      </c>
      <c r="EX15" s="72">
        <v>0</v>
      </c>
      <c r="EY15" s="72">
        <v>0</v>
      </c>
      <c r="EZ15" s="72">
        <v>0</v>
      </c>
      <c r="FA15" s="72">
        <v>0</v>
      </c>
      <c r="FB15" s="72">
        <v>0</v>
      </c>
      <c r="FC15" s="73">
        <f t="shared" si="6"/>
        <v>0</v>
      </c>
      <c r="FD15" s="78">
        <f t="shared" si="7"/>
        <v>0</v>
      </c>
      <c r="FE15" s="62"/>
      <c r="FF15" s="2" t="s">
        <v>2089</v>
      </c>
    </row>
    <row r="16" spans="1:166" customFormat="1" ht="75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62" t="s">
        <v>2154</v>
      </c>
      <c r="I16" s="11" t="s">
        <v>2155</v>
      </c>
      <c r="J16" s="8" t="s">
        <v>2112</v>
      </c>
      <c r="K16" s="8" t="s">
        <v>2076</v>
      </c>
      <c r="L16" s="8" t="s">
        <v>2080</v>
      </c>
      <c r="M16" s="8" t="s">
        <v>2010</v>
      </c>
      <c r="N16" s="8" t="s">
        <v>1956</v>
      </c>
      <c r="O16" s="8">
        <v>2202</v>
      </c>
      <c r="P16" s="8" t="s">
        <v>2035</v>
      </c>
      <c r="Q16" s="2" t="s">
        <v>99</v>
      </c>
      <c r="R16" s="1">
        <v>224</v>
      </c>
      <c r="S16" s="8">
        <v>224</v>
      </c>
      <c r="T16" s="10"/>
      <c r="U16" s="10"/>
      <c r="V16" s="8" t="s">
        <v>2130</v>
      </c>
      <c r="W16" s="8"/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4">
        <f t="shared" si="0"/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3">
        <f t="shared" si="1"/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3">
        <f t="shared" si="2"/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f t="shared" si="8"/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0</v>
      </c>
      <c r="CS16" s="72">
        <v>0</v>
      </c>
      <c r="CT16" s="72">
        <v>0</v>
      </c>
      <c r="CU16" s="72">
        <v>0</v>
      </c>
      <c r="CV16" s="72">
        <v>0</v>
      </c>
      <c r="CW16" s="72">
        <v>0</v>
      </c>
      <c r="CX16" s="72">
        <v>0</v>
      </c>
      <c r="CY16" s="72">
        <v>0</v>
      </c>
      <c r="CZ16" s="72">
        <v>0</v>
      </c>
      <c r="DA16" s="72">
        <v>0</v>
      </c>
      <c r="DB16" s="72">
        <v>0</v>
      </c>
      <c r="DC16" s="72">
        <v>0</v>
      </c>
      <c r="DD16" s="73">
        <f t="shared" si="3"/>
        <v>0</v>
      </c>
      <c r="DE16" s="72">
        <v>0</v>
      </c>
      <c r="DF16" s="72">
        <v>0</v>
      </c>
      <c r="DG16" s="72">
        <v>0</v>
      </c>
      <c r="DH16" s="72">
        <v>0</v>
      </c>
      <c r="DI16" s="72">
        <v>0</v>
      </c>
      <c r="DJ16" s="72">
        <v>0</v>
      </c>
      <c r="DK16" s="72">
        <v>0</v>
      </c>
      <c r="DL16" s="72">
        <v>0</v>
      </c>
      <c r="DM16" s="72">
        <v>0</v>
      </c>
      <c r="DN16" s="72">
        <v>0</v>
      </c>
      <c r="DO16" s="72">
        <v>0</v>
      </c>
      <c r="DP16" s="72">
        <v>0</v>
      </c>
      <c r="DQ16" s="72">
        <v>0</v>
      </c>
      <c r="DR16" s="72">
        <v>0</v>
      </c>
      <c r="DS16" s="72">
        <v>0</v>
      </c>
      <c r="DT16" s="72">
        <v>0</v>
      </c>
      <c r="DU16" s="73">
        <f t="shared" si="4"/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0</v>
      </c>
      <c r="ED16" s="72">
        <v>0</v>
      </c>
      <c r="EE16" s="72">
        <v>0</v>
      </c>
      <c r="EF16" s="72">
        <v>0</v>
      </c>
      <c r="EG16" s="72">
        <v>0</v>
      </c>
      <c r="EH16" s="72">
        <v>0</v>
      </c>
      <c r="EI16" s="72">
        <v>0</v>
      </c>
      <c r="EJ16" s="72">
        <v>0</v>
      </c>
      <c r="EK16" s="72">
        <v>0</v>
      </c>
      <c r="EL16" s="72">
        <f t="shared" si="5"/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0</v>
      </c>
      <c r="ER16" s="72">
        <v>0</v>
      </c>
      <c r="ES16" s="72">
        <v>0</v>
      </c>
      <c r="ET16" s="72">
        <v>0</v>
      </c>
      <c r="EU16" s="72">
        <v>0</v>
      </c>
      <c r="EV16" s="72">
        <v>0</v>
      </c>
      <c r="EW16" s="72">
        <v>0</v>
      </c>
      <c r="EX16" s="72">
        <v>0</v>
      </c>
      <c r="EY16" s="72">
        <v>0</v>
      </c>
      <c r="EZ16" s="72">
        <v>0</v>
      </c>
      <c r="FA16" s="72">
        <v>0</v>
      </c>
      <c r="FB16" s="72">
        <v>0</v>
      </c>
      <c r="FC16" s="73">
        <f t="shared" si="6"/>
        <v>0</v>
      </c>
      <c r="FD16" s="78">
        <f t="shared" si="7"/>
        <v>0</v>
      </c>
      <c r="FE16" s="62" t="s">
        <v>2154</v>
      </c>
      <c r="FF16" s="2" t="s">
        <v>2090</v>
      </c>
      <c r="FJ16" s="55"/>
    </row>
    <row r="17" spans="1:167" customFormat="1" ht="75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62" t="s">
        <v>2154</v>
      </c>
      <c r="I17" s="11" t="s">
        <v>2155</v>
      </c>
      <c r="J17" s="8" t="s">
        <v>2112</v>
      </c>
      <c r="K17" s="8" t="s">
        <v>2076</v>
      </c>
      <c r="L17" s="8" t="s">
        <v>2080</v>
      </c>
      <c r="M17" s="8" t="s">
        <v>2010</v>
      </c>
      <c r="N17" s="8" t="s">
        <v>1955</v>
      </c>
      <c r="O17" s="8">
        <v>2201</v>
      </c>
      <c r="P17" s="8" t="s">
        <v>2035</v>
      </c>
      <c r="Q17" s="2" t="s">
        <v>16</v>
      </c>
      <c r="R17" s="1">
        <v>110</v>
      </c>
      <c r="S17" s="8">
        <v>75</v>
      </c>
      <c r="T17" s="10">
        <v>44198</v>
      </c>
      <c r="U17" s="10">
        <v>44561</v>
      </c>
      <c r="V17" s="8" t="s">
        <v>2116</v>
      </c>
      <c r="W17" s="8"/>
      <c r="X17" s="72">
        <v>0</v>
      </c>
      <c r="Y17" s="72">
        <v>0</v>
      </c>
      <c r="Z17" s="72">
        <v>0</v>
      </c>
      <c r="AA17" s="72">
        <f>95533333.68+200000</f>
        <v>95733333.680000007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4">
        <f t="shared" si="0"/>
        <v>95733333.680000007</v>
      </c>
      <c r="AO17" s="72">
        <v>0</v>
      </c>
      <c r="AP17" s="72">
        <v>0</v>
      </c>
      <c r="AQ17" s="72">
        <v>0</v>
      </c>
      <c r="AR17" s="72">
        <f>13066666.32+10000000</f>
        <v>23066666.32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3">
        <f t="shared" si="1"/>
        <v>23066666.32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3">
        <f t="shared" si="2"/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f t="shared" si="8"/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0</v>
      </c>
      <c r="CV17" s="72">
        <v>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0</v>
      </c>
      <c r="DC17" s="72">
        <v>0</v>
      </c>
      <c r="DD17" s="73">
        <f t="shared" si="3"/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0</v>
      </c>
      <c r="DO17" s="72">
        <v>0</v>
      </c>
      <c r="DP17" s="72">
        <v>0</v>
      </c>
      <c r="DQ17" s="72">
        <v>0</v>
      </c>
      <c r="DR17" s="72">
        <v>0</v>
      </c>
      <c r="DS17" s="72">
        <v>0</v>
      </c>
      <c r="DT17" s="72">
        <v>0</v>
      </c>
      <c r="DU17" s="73">
        <f t="shared" si="4"/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f t="shared" si="5"/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0</v>
      </c>
      <c r="ER17" s="72">
        <v>0</v>
      </c>
      <c r="ES17" s="72">
        <v>0</v>
      </c>
      <c r="ET17" s="72">
        <v>0</v>
      </c>
      <c r="EU17" s="72">
        <v>0</v>
      </c>
      <c r="EV17" s="72">
        <v>0</v>
      </c>
      <c r="EW17" s="72">
        <v>0</v>
      </c>
      <c r="EX17" s="72">
        <v>0</v>
      </c>
      <c r="EY17" s="72">
        <v>0</v>
      </c>
      <c r="EZ17" s="72">
        <v>0</v>
      </c>
      <c r="FA17" s="72">
        <v>0</v>
      </c>
      <c r="FB17" s="72">
        <v>0</v>
      </c>
      <c r="FC17" s="73">
        <f t="shared" si="6"/>
        <v>0</v>
      </c>
      <c r="FD17" s="78">
        <f t="shared" si="7"/>
        <v>118800000</v>
      </c>
      <c r="FE17" s="62" t="s">
        <v>2154</v>
      </c>
      <c r="FF17" s="2" t="s">
        <v>2090</v>
      </c>
      <c r="FJ17" s="55"/>
    </row>
    <row r="18" spans="1:167" customFormat="1" ht="75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62" t="s">
        <v>2154</v>
      </c>
      <c r="I18" s="11" t="s">
        <v>2155</v>
      </c>
      <c r="J18" s="8" t="s">
        <v>2112</v>
      </c>
      <c r="K18" s="8" t="s">
        <v>2076</v>
      </c>
      <c r="L18" s="8" t="s">
        <v>2080</v>
      </c>
      <c r="M18" s="8" t="s">
        <v>2010</v>
      </c>
      <c r="N18" s="8" t="s">
        <v>1955</v>
      </c>
      <c r="O18" s="8">
        <v>2201</v>
      </c>
      <c r="P18" s="8" t="s">
        <v>2035</v>
      </c>
      <c r="Q18" s="2" t="s">
        <v>17</v>
      </c>
      <c r="R18" s="1">
        <v>49</v>
      </c>
      <c r="S18" s="8">
        <v>49</v>
      </c>
      <c r="T18" s="10">
        <v>44198</v>
      </c>
      <c r="U18" s="10">
        <v>44561</v>
      </c>
      <c r="V18" s="8" t="s">
        <v>2115</v>
      </c>
      <c r="W18" s="8"/>
      <c r="X18" s="72">
        <v>0</v>
      </c>
      <c r="Y18" s="72">
        <v>0</v>
      </c>
      <c r="Z18" s="72">
        <v>0</v>
      </c>
      <c r="AA18" s="72">
        <f>95533333.68+200000</f>
        <v>95733333.680000007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4">
        <f t="shared" si="0"/>
        <v>95733333.680000007</v>
      </c>
      <c r="AO18" s="72">
        <v>0</v>
      </c>
      <c r="AP18" s="72">
        <v>0</v>
      </c>
      <c r="AQ18" s="72">
        <v>0</v>
      </c>
      <c r="AR18" s="72">
        <f>13066666.32+10000000</f>
        <v>23066666.32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3">
        <f t="shared" si="1"/>
        <v>23066666.32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3">
        <f t="shared" si="2"/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f t="shared" si="8"/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0</v>
      </c>
      <c r="CV18" s="72">
        <v>0</v>
      </c>
      <c r="CW18" s="72">
        <v>0</v>
      </c>
      <c r="CX18" s="72">
        <v>0</v>
      </c>
      <c r="CY18" s="72">
        <v>0</v>
      </c>
      <c r="CZ18" s="72">
        <v>0</v>
      </c>
      <c r="DA18" s="72">
        <v>0</v>
      </c>
      <c r="DB18" s="72">
        <v>0</v>
      </c>
      <c r="DC18" s="72">
        <v>0</v>
      </c>
      <c r="DD18" s="73">
        <f t="shared" si="3"/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3">
        <f t="shared" si="4"/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f t="shared" si="5"/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0</v>
      </c>
      <c r="ER18" s="72">
        <v>0</v>
      </c>
      <c r="ES18" s="72">
        <v>0</v>
      </c>
      <c r="ET18" s="72">
        <v>0</v>
      </c>
      <c r="EU18" s="72">
        <v>0</v>
      </c>
      <c r="EV18" s="72">
        <v>0</v>
      </c>
      <c r="EW18" s="72">
        <v>0</v>
      </c>
      <c r="EX18" s="72">
        <v>0</v>
      </c>
      <c r="EY18" s="72">
        <v>0</v>
      </c>
      <c r="EZ18" s="72">
        <v>0</v>
      </c>
      <c r="FA18" s="72">
        <v>0</v>
      </c>
      <c r="FB18" s="72">
        <v>0</v>
      </c>
      <c r="FC18" s="73">
        <f t="shared" si="6"/>
        <v>0</v>
      </c>
      <c r="FD18" s="78">
        <f t="shared" si="7"/>
        <v>118800000</v>
      </c>
      <c r="FE18" s="62" t="s">
        <v>2154</v>
      </c>
      <c r="FF18" s="2" t="s">
        <v>2090</v>
      </c>
      <c r="FJ18" s="55"/>
    </row>
    <row r="19" spans="1:167" customFormat="1" ht="75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62" t="s">
        <v>2154</v>
      </c>
      <c r="I19" s="11" t="s">
        <v>2155</v>
      </c>
      <c r="J19" s="8" t="s">
        <v>2112</v>
      </c>
      <c r="K19" s="8" t="s">
        <v>2076</v>
      </c>
      <c r="L19" s="8" t="s">
        <v>2080</v>
      </c>
      <c r="M19" s="8" t="s">
        <v>2010</v>
      </c>
      <c r="N19" s="8" t="s">
        <v>1956</v>
      </c>
      <c r="O19" s="8">
        <v>2202</v>
      </c>
      <c r="P19" s="8" t="s">
        <v>2035</v>
      </c>
      <c r="Q19" s="2" t="s">
        <v>100</v>
      </c>
      <c r="R19" s="1">
        <v>65</v>
      </c>
      <c r="S19" s="8">
        <v>50</v>
      </c>
      <c r="T19" s="10">
        <v>44198</v>
      </c>
      <c r="U19" s="10">
        <v>44561</v>
      </c>
      <c r="V19" s="8" t="s">
        <v>2114</v>
      </c>
      <c r="W19" s="8"/>
      <c r="X19" s="72">
        <v>0</v>
      </c>
      <c r="Y19" s="72">
        <v>0</v>
      </c>
      <c r="Z19" s="72">
        <v>0</v>
      </c>
      <c r="AA19" s="72">
        <v>7333333.6799999997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4">
        <f t="shared" si="0"/>
        <v>7333333.6799999997</v>
      </c>
      <c r="AO19" s="72">
        <v>0</v>
      </c>
      <c r="AP19" s="72">
        <v>0</v>
      </c>
      <c r="AQ19" s="72">
        <v>0</v>
      </c>
      <c r="AR19" s="72">
        <f>13066666.32+10000000</f>
        <v>23066666.32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3">
        <f t="shared" si="1"/>
        <v>23066666.32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3">
        <f t="shared" si="2"/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f t="shared" si="8"/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0</v>
      </c>
      <c r="DC19" s="72">
        <v>0</v>
      </c>
      <c r="DD19" s="73">
        <f t="shared" si="3"/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0</v>
      </c>
      <c r="DS19" s="72">
        <v>0</v>
      </c>
      <c r="DT19" s="72">
        <v>0</v>
      </c>
      <c r="DU19" s="73">
        <f t="shared" si="4"/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f t="shared" si="5"/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0</v>
      </c>
      <c r="ER19" s="72">
        <v>0</v>
      </c>
      <c r="ES19" s="72">
        <v>0</v>
      </c>
      <c r="ET19" s="72">
        <v>0</v>
      </c>
      <c r="EU19" s="72">
        <v>0</v>
      </c>
      <c r="EV19" s="72">
        <v>0</v>
      </c>
      <c r="EW19" s="72">
        <v>0</v>
      </c>
      <c r="EX19" s="72">
        <v>0</v>
      </c>
      <c r="EY19" s="72">
        <v>0</v>
      </c>
      <c r="EZ19" s="72">
        <v>0</v>
      </c>
      <c r="FA19" s="72">
        <v>0</v>
      </c>
      <c r="FB19" s="72">
        <v>0</v>
      </c>
      <c r="FC19" s="73">
        <f t="shared" si="6"/>
        <v>0</v>
      </c>
      <c r="FD19" s="78">
        <f t="shared" si="7"/>
        <v>30400000</v>
      </c>
      <c r="FE19" s="62" t="s">
        <v>2154</v>
      </c>
      <c r="FF19" s="2" t="s">
        <v>2090</v>
      </c>
      <c r="FJ19" s="55"/>
    </row>
    <row r="20" spans="1:167" customFormat="1" ht="150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62" t="s">
        <v>2160</v>
      </c>
      <c r="I20" s="11" t="s">
        <v>2159</v>
      </c>
      <c r="J20" s="8" t="s">
        <v>2161</v>
      </c>
      <c r="K20" s="8" t="s">
        <v>2076</v>
      </c>
      <c r="L20" s="8" t="s">
        <v>2080</v>
      </c>
      <c r="M20" s="8" t="s">
        <v>2010</v>
      </c>
      <c r="N20" s="8" t="s">
        <v>1955</v>
      </c>
      <c r="O20" s="8">
        <v>2201</v>
      </c>
      <c r="P20" s="8" t="s">
        <v>2035</v>
      </c>
      <c r="Q20" s="2" t="s">
        <v>18</v>
      </c>
      <c r="R20" s="1">
        <v>49</v>
      </c>
      <c r="S20" s="8">
        <v>49</v>
      </c>
      <c r="T20" s="99">
        <v>44440</v>
      </c>
      <c r="U20" s="99">
        <v>44560</v>
      </c>
      <c r="V20" s="35" t="s">
        <v>2219</v>
      </c>
      <c r="W20" s="8" t="s">
        <v>2158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163299000</v>
      </c>
      <c r="AM20" s="72">
        <v>0</v>
      </c>
      <c r="AN20" s="74">
        <f t="shared" si="0"/>
        <v>163299000</v>
      </c>
      <c r="AO20" s="72">
        <v>115690000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f>13801000</f>
        <v>13801000</v>
      </c>
      <c r="BD20" s="72">
        <v>0</v>
      </c>
      <c r="BE20" s="74">
        <f t="shared" si="1"/>
        <v>129491000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3">
        <f t="shared" si="2"/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f t="shared" si="8"/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0</v>
      </c>
      <c r="DC20" s="72">
        <v>0</v>
      </c>
      <c r="DD20" s="73">
        <f t="shared" si="3"/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3">
        <f t="shared" si="4"/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f t="shared" si="5"/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0</v>
      </c>
      <c r="ER20" s="72">
        <v>0</v>
      </c>
      <c r="ES20" s="72">
        <v>0</v>
      </c>
      <c r="ET20" s="72">
        <v>0</v>
      </c>
      <c r="EU20" s="72">
        <v>0</v>
      </c>
      <c r="EV20" s="72">
        <v>0</v>
      </c>
      <c r="EW20" s="72">
        <v>0</v>
      </c>
      <c r="EX20" s="72">
        <v>0</v>
      </c>
      <c r="EY20" s="72">
        <v>0</v>
      </c>
      <c r="EZ20" s="72">
        <v>0</v>
      </c>
      <c r="FA20" s="72">
        <v>0</v>
      </c>
      <c r="FB20" s="72">
        <v>0</v>
      </c>
      <c r="FC20" s="73">
        <f t="shared" si="6"/>
        <v>0</v>
      </c>
      <c r="FD20" s="78">
        <f t="shared" si="7"/>
        <v>292790000</v>
      </c>
      <c r="FE20" s="62" t="s">
        <v>2160</v>
      </c>
      <c r="FF20" s="2" t="s">
        <v>2091</v>
      </c>
    </row>
    <row r="21" spans="1:167" customFormat="1" ht="75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62" t="s">
        <v>2160</v>
      </c>
      <c r="I21" s="11" t="s">
        <v>2159</v>
      </c>
      <c r="J21" s="8" t="s">
        <v>2161</v>
      </c>
      <c r="K21" s="8" t="s">
        <v>2076</v>
      </c>
      <c r="L21" s="8" t="s">
        <v>2080</v>
      </c>
      <c r="M21" s="8" t="s">
        <v>2010</v>
      </c>
      <c r="N21" s="8" t="s">
        <v>1955</v>
      </c>
      <c r="O21" s="8">
        <v>2201</v>
      </c>
      <c r="P21" s="8" t="s">
        <v>2035</v>
      </c>
      <c r="Q21" s="2" t="s">
        <v>19</v>
      </c>
      <c r="R21" s="1">
        <v>4500</v>
      </c>
      <c r="S21" s="8">
        <v>4500</v>
      </c>
      <c r="T21" s="99">
        <v>44440</v>
      </c>
      <c r="U21" s="99">
        <v>44560</v>
      </c>
      <c r="V21" s="35" t="s">
        <v>2220</v>
      </c>
      <c r="W21" s="8" t="s">
        <v>2158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4">
        <f t="shared" si="0"/>
        <v>0</v>
      </c>
      <c r="AO21" s="72">
        <v>162000000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4">
        <f t="shared" si="1"/>
        <v>162000000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3">
        <f t="shared" si="2"/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f t="shared" si="8"/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3">
        <f t="shared" si="3"/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3">
        <f t="shared" si="4"/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0</v>
      </c>
      <c r="EB21" s="72">
        <v>0</v>
      </c>
      <c r="EC21" s="72">
        <v>0</v>
      </c>
      <c r="ED21" s="72">
        <v>0</v>
      </c>
      <c r="EE21" s="72">
        <v>0</v>
      </c>
      <c r="EF21" s="72">
        <v>0</v>
      </c>
      <c r="EG21" s="72">
        <v>0</v>
      </c>
      <c r="EH21" s="72">
        <v>0</v>
      </c>
      <c r="EI21" s="72">
        <v>0</v>
      </c>
      <c r="EJ21" s="72">
        <v>0</v>
      </c>
      <c r="EK21" s="72">
        <v>0</v>
      </c>
      <c r="EL21" s="72">
        <f t="shared" si="5"/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0</v>
      </c>
      <c r="ER21" s="72">
        <v>0</v>
      </c>
      <c r="ES21" s="72">
        <v>0</v>
      </c>
      <c r="ET21" s="72">
        <v>0</v>
      </c>
      <c r="EU21" s="72">
        <v>0</v>
      </c>
      <c r="EV21" s="72">
        <v>0</v>
      </c>
      <c r="EW21" s="72">
        <v>0</v>
      </c>
      <c r="EX21" s="72">
        <v>0</v>
      </c>
      <c r="EY21" s="72">
        <v>0</v>
      </c>
      <c r="EZ21" s="72">
        <v>0</v>
      </c>
      <c r="FA21" s="72">
        <v>0</v>
      </c>
      <c r="FB21" s="72">
        <v>0</v>
      </c>
      <c r="FC21" s="73">
        <f t="shared" si="6"/>
        <v>0</v>
      </c>
      <c r="FD21" s="78">
        <f t="shared" si="7"/>
        <v>162000000</v>
      </c>
      <c r="FE21" s="62" t="s">
        <v>2160</v>
      </c>
      <c r="FF21" s="2" t="s">
        <v>2091</v>
      </c>
    </row>
    <row r="22" spans="1:167" customFormat="1" ht="60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62" t="s">
        <v>2168</v>
      </c>
      <c r="I22" s="45" t="s">
        <v>2171</v>
      </c>
      <c r="J22" s="8" t="s">
        <v>2125</v>
      </c>
      <c r="K22" s="8" t="s">
        <v>2076</v>
      </c>
      <c r="L22" s="8" t="s">
        <v>2080</v>
      </c>
      <c r="M22" s="8" t="s">
        <v>2010</v>
      </c>
      <c r="N22" s="8" t="s">
        <v>1955</v>
      </c>
      <c r="O22" s="8">
        <v>2201</v>
      </c>
      <c r="P22" s="8" t="s">
        <v>2035</v>
      </c>
      <c r="Q22" s="2" t="s">
        <v>20</v>
      </c>
      <c r="R22" s="1">
        <v>41</v>
      </c>
      <c r="S22" s="8">
        <v>41</v>
      </c>
      <c r="T22" s="10">
        <v>44242</v>
      </c>
      <c r="U22" s="10">
        <v>44561</v>
      </c>
      <c r="V22" s="8" t="s">
        <v>2124</v>
      </c>
      <c r="W22" s="8" t="s">
        <v>2165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4">
        <f t="shared" si="0"/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2832947448</v>
      </c>
      <c r="BE22" s="74">
        <f t="shared" si="1"/>
        <v>2832947448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3">
        <f t="shared" si="2"/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f t="shared" si="8"/>
        <v>0</v>
      </c>
      <c r="CN22" s="72">
        <v>0</v>
      </c>
      <c r="CO22" s="72">
        <v>0</v>
      </c>
      <c r="CP22" s="72">
        <v>0</v>
      </c>
      <c r="CQ22" s="72">
        <v>0</v>
      </c>
      <c r="CR22" s="72">
        <v>0</v>
      </c>
      <c r="CS22" s="72">
        <v>0</v>
      </c>
      <c r="CT22" s="72">
        <v>0</v>
      </c>
      <c r="CU22" s="72">
        <v>0</v>
      </c>
      <c r="CV22" s="72">
        <v>0</v>
      </c>
      <c r="CW22" s="72">
        <v>0</v>
      </c>
      <c r="CX22" s="72">
        <v>0</v>
      </c>
      <c r="CY22" s="72">
        <v>0</v>
      </c>
      <c r="CZ22" s="72">
        <v>0</v>
      </c>
      <c r="DA22" s="72">
        <v>0</v>
      </c>
      <c r="DB22" s="72">
        <v>0</v>
      </c>
      <c r="DC22" s="72">
        <v>0</v>
      </c>
      <c r="DD22" s="73">
        <f t="shared" si="3"/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3">
        <f t="shared" si="4"/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f t="shared" si="5"/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0</v>
      </c>
      <c r="ER22" s="72">
        <v>0</v>
      </c>
      <c r="ES22" s="72">
        <v>0</v>
      </c>
      <c r="ET22" s="72">
        <v>0</v>
      </c>
      <c r="EU22" s="72">
        <v>0</v>
      </c>
      <c r="EV22" s="72">
        <v>0</v>
      </c>
      <c r="EW22" s="72">
        <v>0</v>
      </c>
      <c r="EX22" s="72">
        <v>0</v>
      </c>
      <c r="EY22" s="72">
        <v>0</v>
      </c>
      <c r="EZ22" s="72">
        <v>0</v>
      </c>
      <c r="FA22" s="72">
        <v>0</v>
      </c>
      <c r="FB22" s="72">
        <v>0</v>
      </c>
      <c r="FC22" s="73">
        <f t="shared" si="6"/>
        <v>0</v>
      </c>
      <c r="FD22" s="78">
        <f t="shared" si="7"/>
        <v>2832947448</v>
      </c>
      <c r="FE22" s="62" t="s">
        <v>2168</v>
      </c>
      <c r="FF22" s="2" t="s">
        <v>2092</v>
      </c>
    </row>
    <row r="23" spans="1:167" customFormat="1" ht="60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62"/>
      <c r="I23" s="45"/>
      <c r="J23" s="11"/>
      <c r="K23" s="8" t="s">
        <v>2076</v>
      </c>
      <c r="L23" s="8" t="s">
        <v>2080</v>
      </c>
      <c r="M23" s="11" t="s">
        <v>2010</v>
      </c>
      <c r="N23" s="11" t="s">
        <v>1955</v>
      </c>
      <c r="O23" s="11">
        <v>2201</v>
      </c>
      <c r="P23" s="11" t="s">
        <v>2035</v>
      </c>
      <c r="Q23" s="2" t="s">
        <v>23</v>
      </c>
      <c r="R23" s="2">
        <v>2377</v>
      </c>
      <c r="S23" s="11">
        <v>2761</v>
      </c>
      <c r="T23" s="12">
        <v>44222</v>
      </c>
      <c r="U23" s="12">
        <v>44543</v>
      </c>
      <c r="V23" s="45" t="s">
        <v>2101</v>
      </c>
      <c r="W23" s="11" t="s">
        <v>2098</v>
      </c>
      <c r="X23" s="72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6">
        <f t="shared" si="0"/>
        <v>0</v>
      </c>
      <c r="AO23" s="70">
        <v>0</v>
      </c>
      <c r="AP23" s="70">
        <v>0</v>
      </c>
      <c r="AQ23" s="70">
        <v>0</v>
      </c>
      <c r="AR23" s="70">
        <v>0</v>
      </c>
      <c r="AS23" s="70">
        <v>0</v>
      </c>
      <c r="AT23" s="70">
        <v>0</v>
      </c>
      <c r="AU23" s="70">
        <v>0</v>
      </c>
      <c r="AV23" s="70">
        <v>0</v>
      </c>
      <c r="AW23" s="70">
        <v>0</v>
      </c>
      <c r="AX23" s="70">
        <v>0</v>
      </c>
      <c r="AY23" s="70">
        <v>0</v>
      </c>
      <c r="AZ23" s="70">
        <v>0</v>
      </c>
      <c r="BA23" s="70">
        <v>0</v>
      </c>
      <c r="BB23" s="70">
        <v>0</v>
      </c>
      <c r="BC23" s="70">
        <v>0</v>
      </c>
      <c r="BD23" s="70">
        <v>0</v>
      </c>
      <c r="BE23" s="75">
        <f t="shared" si="1"/>
        <v>0</v>
      </c>
      <c r="BF23" s="70">
        <v>0</v>
      </c>
      <c r="BG23" s="70">
        <v>0</v>
      </c>
      <c r="BH23" s="70">
        <v>0</v>
      </c>
      <c r="BI23" s="70">
        <v>0</v>
      </c>
      <c r="BJ23" s="70">
        <v>0</v>
      </c>
      <c r="BK23" s="70">
        <v>0</v>
      </c>
      <c r="BL23" s="70">
        <v>0</v>
      </c>
      <c r="BM23" s="70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70">
        <v>0</v>
      </c>
      <c r="BV23" s="75">
        <f t="shared" si="2"/>
        <v>0</v>
      </c>
      <c r="BW23" s="70">
        <v>0</v>
      </c>
      <c r="BX23" s="70">
        <v>0</v>
      </c>
      <c r="BY23" s="70">
        <v>0</v>
      </c>
      <c r="BZ23" s="70">
        <v>0</v>
      </c>
      <c r="CA23" s="70">
        <v>0</v>
      </c>
      <c r="CB23" s="70">
        <v>0</v>
      </c>
      <c r="CC23" s="70">
        <v>0</v>
      </c>
      <c r="CD23" s="70">
        <v>0</v>
      </c>
      <c r="CE23" s="70">
        <v>0</v>
      </c>
      <c r="CF23" s="70">
        <v>0</v>
      </c>
      <c r="CG23" s="70">
        <v>0</v>
      </c>
      <c r="CH23" s="70">
        <v>0</v>
      </c>
      <c r="CI23" s="70">
        <v>0</v>
      </c>
      <c r="CJ23" s="70">
        <v>0</v>
      </c>
      <c r="CK23" s="70">
        <v>0</v>
      </c>
      <c r="CL23" s="70">
        <v>0</v>
      </c>
      <c r="CM23" s="70">
        <f t="shared" si="8"/>
        <v>0</v>
      </c>
      <c r="CN23" s="70">
        <v>0</v>
      </c>
      <c r="CO23" s="70">
        <v>0</v>
      </c>
      <c r="CP23" s="70">
        <v>0</v>
      </c>
      <c r="CQ23" s="70">
        <v>0</v>
      </c>
      <c r="CR23" s="70">
        <v>0</v>
      </c>
      <c r="CS23" s="70">
        <v>0</v>
      </c>
      <c r="CT23" s="70">
        <v>0</v>
      </c>
      <c r="CU23" s="70">
        <v>0</v>
      </c>
      <c r="CV23" s="70">
        <v>0</v>
      </c>
      <c r="CW23" s="70">
        <v>0</v>
      </c>
      <c r="CX23" s="70">
        <v>0</v>
      </c>
      <c r="CY23" s="70">
        <v>0</v>
      </c>
      <c r="CZ23" s="70">
        <v>0</v>
      </c>
      <c r="DA23" s="70">
        <v>0</v>
      </c>
      <c r="DB23" s="70">
        <v>0</v>
      </c>
      <c r="DC23" s="70">
        <v>0</v>
      </c>
      <c r="DD23" s="75">
        <f t="shared" si="3"/>
        <v>0</v>
      </c>
      <c r="DE23" s="70">
        <v>0</v>
      </c>
      <c r="DF23" s="70">
        <v>0</v>
      </c>
      <c r="DG23" s="70">
        <v>0</v>
      </c>
      <c r="DH23" s="70">
        <v>0</v>
      </c>
      <c r="DI23" s="70">
        <v>0</v>
      </c>
      <c r="DJ23" s="70">
        <v>0</v>
      </c>
      <c r="DK23" s="70">
        <v>0</v>
      </c>
      <c r="DL23" s="70">
        <v>0</v>
      </c>
      <c r="DM23" s="70">
        <v>0</v>
      </c>
      <c r="DN23" s="70">
        <v>0</v>
      </c>
      <c r="DO23" s="70">
        <v>0</v>
      </c>
      <c r="DP23" s="70">
        <v>0</v>
      </c>
      <c r="DQ23" s="70">
        <v>0</v>
      </c>
      <c r="DR23" s="70">
        <v>0</v>
      </c>
      <c r="DS23" s="70">
        <v>0</v>
      </c>
      <c r="DT23" s="70">
        <v>0</v>
      </c>
      <c r="DU23" s="75">
        <f t="shared" si="4"/>
        <v>0</v>
      </c>
      <c r="DV23" s="70">
        <v>0</v>
      </c>
      <c r="DW23" s="70">
        <v>0</v>
      </c>
      <c r="DX23" s="70">
        <v>0</v>
      </c>
      <c r="DY23" s="70">
        <v>0</v>
      </c>
      <c r="DZ23" s="70">
        <v>0</v>
      </c>
      <c r="EA23" s="70">
        <v>0</v>
      </c>
      <c r="EB23" s="70">
        <v>0</v>
      </c>
      <c r="EC23" s="70">
        <v>0</v>
      </c>
      <c r="ED23" s="70">
        <v>0</v>
      </c>
      <c r="EE23" s="70">
        <v>0</v>
      </c>
      <c r="EF23" s="70">
        <v>0</v>
      </c>
      <c r="EG23" s="70">
        <v>0</v>
      </c>
      <c r="EH23" s="70">
        <v>0</v>
      </c>
      <c r="EI23" s="70">
        <v>0</v>
      </c>
      <c r="EJ23" s="70">
        <v>0</v>
      </c>
      <c r="EK23" s="70">
        <v>0</v>
      </c>
      <c r="EL23" s="70">
        <f t="shared" si="5"/>
        <v>0</v>
      </c>
      <c r="EM23" s="70">
        <v>0</v>
      </c>
      <c r="EN23" s="70">
        <v>0</v>
      </c>
      <c r="EO23" s="70">
        <v>0</v>
      </c>
      <c r="EP23" s="70">
        <v>0</v>
      </c>
      <c r="EQ23" s="70">
        <v>0</v>
      </c>
      <c r="ER23" s="70">
        <v>0</v>
      </c>
      <c r="ES23" s="70">
        <v>0</v>
      </c>
      <c r="ET23" s="70">
        <v>0</v>
      </c>
      <c r="EU23" s="70">
        <v>0</v>
      </c>
      <c r="EV23" s="70">
        <v>0</v>
      </c>
      <c r="EW23" s="70">
        <v>0</v>
      </c>
      <c r="EX23" s="70">
        <v>0</v>
      </c>
      <c r="EY23" s="70">
        <v>0</v>
      </c>
      <c r="EZ23" s="70">
        <v>0</v>
      </c>
      <c r="FA23" s="70">
        <v>0</v>
      </c>
      <c r="FB23" s="70">
        <v>0</v>
      </c>
      <c r="FC23" s="75">
        <f t="shared" si="6"/>
        <v>0</v>
      </c>
      <c r="FD23" s="79">
        <f t="shared" si="7"/>
        <v>0</v>
      </c>
      <c r="FE23" s="62"/>
      <c r="FF23" s="37" t="s">
        <v>2093</v>
      </c>
    </row>
    <row r="24" spans="1:167" customFormat="1" ht="60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62"/>
      <c r="I24" s="11" t="s">
        <v>2113</v>
      </c>
      <c r="J24" s="8"/>
      <c r="K24" s="8" t="s">
        <v>2076</v>
      </c>
      <c r="L24" s="8" t="s">
        <v>2080</v>
      </c>
      <c r="M24" s="8" t="s">
        <v>2010</v>
      </c>
      <c r="N24" s="8" t="s">
        <v>1955</v>
      </c>
      <c r="O24" s="8">
        <v>2201</v>
      </c>
      <c r="P24" s="8" t="s">
        <v>2035</v>
      </c>
      <c r="Q24" s="2" t="s">
        <v>24</v>
      </c>
      <c r="R24" s="1">
        <v>1</v>
      </c>
      <c r="S24" s="8" t="s">
        <v>1936</v>
      </c>
      <c r="T24" s="10"/>
      <c r="U24" s="10"/>
      <c r="V24" s="35"/>
      <c r="W24" s="8"/>
      <c r="X24" s="72">
        <v>0</v>
      </c>
      <c r="Y24" s="72">
        <v>0</v>
      </c>
      <c r="Z24" s="72">
        <v>0</v>
      </c>
      <c r="AA24" s="72"/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4">
        <f t="shared" si="0"/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3">
        <f t="shared" si="1"/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3">
        <f t="shared" si="2"/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f t="shared" si="8"/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3">
        <f t="shared" si="3"/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3">
        <f t="shared" si="4"/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f t="shared" si="5"/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0</v>
      </c>
      <c r="ER24" s="72">
        <v>0</v>
      </c>
      <c r="ES24" s="72">
        <v>0</v>
      </c>
      <c r="ET24" s="72">
        <v>0</v>
      </c>
      <c r="EU24" s="72">
        <v>0</v>
      </c>
      <c r="EV24" s="72">
        <v>0</v>
      </c>
      <c r="EW24" s="72">
        <v>0</v>
      </c>
      <c r="EX24" s="72">
        <v>0</v>
      </c>
      <c r="EY24" s="72">
        <v>0</v>
      </c>
      <c r="EZ24" s="72">
        <v>0</v>
      </c>
      <c r="FA24" s="72">
        <v>0</v>
      </c>
      <c r="FB24" s="72">
        <v>0</v>
      </c>
      <c r="FC24" s="73">
        <f t="shared" si="6"/>
        <v>0</v>
      </c>
      <c r="FD24" s="78">
        <f t="shared" si="7"/>
        <v>0</v>
      </c>
      <c r="FE24" s="62"/>
      <c r="FF24" s="2" t="s">
        <v>2090</v>
      </c>
    </row>
    <row r="25" spans="1:167" customFormat="1" ht="60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62"/>
      <c r="I25" s="11" t="s">
        <v>2113</v>
      </c>
      <c r="J25" s="8"/>
      <c r="K25" s="8" t="s">
        <v>2076</v>
      </c>
      <c r="L25" s="8" t="s">
        <v>2080</v>
      </c>
      <c r="M25" s="8" t="s">
        <v>2010</v>
      </c>
      <c r="N25" s="8" t="s">
        <v>1955</v>
      </c>
      <c r="O25" s="8">
        <v>2201</v>
      </c>
      <c r="P25" s="8" t="s">
        <v>2035</v>
      </c>
      <c r="Q25" s="2" t="s">
        <v>25</v>
      </c>
      <c r="R25" s="1">
        <v>1</v>
      </c>
      <c r="S25" s="8" t="s">
        <v>1936</v>
      </c>
      <c r="T25" s="10"/>
      <c r="U25" s="10"/>
      <c r="V25" s="35"/>
      <c r="W25" s="8"/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0</v>
      </c>
      <c r="AJ25" s="72">
        <v>0</v>
      </c>
      <c r="AK25" s="72">
        <v>0</v>
      </c>
      <c r="AL25" s="72">
        <v>0</v>
      </c>
      <c r="AM25" s="72">
        <v>0</v>
      </c>
      <c r="AN25" s="74">
        <f t="shared" si="0"/>
        <v>0</v>
      </c>
      <c r="AO25" s="72">
        <v>0</v>
      </c>
      <c r="AP25" s="72">
        <v>0</v>
      </c>
      <c r="AQ25" s="72">
        <v>0</v>
      </c>
      <c r="AR25" s="72">
        <v>0</v>
      </c>
      <c r="AS25" s="72">
        <v>0</v>
      </c>
      <c r="AT25" s="72">
        <v>0</v>
      </c>
      <c r="AU25" s="72">
        <v>0</v>
      </c>
      <c r="AV25" s="72">
        <v>0</v>
      </c>
      <c r="AW25" s="72">
        <v>0</v>
      </c>
      <c r="AX25" s="72">
        <v>0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3">
        <f t="shared" si="1"/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3">
        <f t="shared" si="2"/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f t="shared" si="8"/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3">
        <f t="shared" si="3"/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0</v>
      </c>
      <c r="DL25" s="72">
        <v>0</v>
      </c>
      <c r="DM25" s="72">
        <v>0</v>
      </c>
      <c r="DN25" s="72">
        <v>0</v>
      </c>
      <c r="DO25" s="72">
        <v>0</v>
      </c>
      <c r="DP25" s="72">
        <v>0</v>
      </c>
      <c r="DQ25" s="72">
        <v>0</v>
      </c>
      <c r="DR25" s="72">
        <v>0</v>
      </c>
      <c r="DS25" s="72">
        <v>0</v>
      </c>
      <c r="DT25" s="72">
        <v>0</v>
      </c>
      <c r="DU25" s="73">
        <f t="shared" si="4"/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f t="shared" si="5"/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0</v>
      </c>
      <c r="ER25" s="72">
        <v>0</v>
      </c>
      <c r="ES25" s="72">
        <v>0</v>
      </c>
      <c r="ET25" s="72">
        <v>0</v>
      </c>
      <c r="EU25" s="72">
        <v>0</v>
      </c>
      <c r="EV25" s="72">
        <v>0</v>
      </c>
      <c r="EW25" s="72">
        <v>0</v>
      </c>
      <c r="EX25" s="72">
        <v>0</v>
      </c>
      <c r="EY25" s="72">
        <v>0</v>
      </c>
      <c r="EZ25" s="72">
        <v>0</v>
      </c>
      <c r="FA25" s="72">
        <v>0</v>
      </c>
      <c r="FB25" s="72">
        <v>0</v>
      </c>
      <c r="FC25" s="73">
        <f t="shared" si="6"/>
        <v>0</v>
      </c>
      <c r="FD25" s="78">
        <f t="shared" si="7"/>
        <v>0</v>
      </c>
      <c r="FE25" s="62"/>
      <c r="FF25" s="2" t="s">
        <v>2090</v>
      </c>
    </row>
    <row r="26" spans="1:167" customFormat="1" ht="60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62"/>
      <c r="I26" s="45"/>
      <c r="J26" s="11"/>
      <c r="K26" s="8" t="s">
        <v>2076</v>
      </c>
      <c r="L26" s="8" t="s">
        <v>2080</v>
      </c>
      <c r="M26" s="11" t="s">
        <v>2010</v>
      </c>
      <c r="N26" s="11" t="s">
        <v>1955</v>
      </c>
      <c r="O26" s="11">
        <v>2201</v>
      </c>
      <c r="P26" s="11" t="s">
        <v>2035</v>
      </c>
      <c r="Q26" s="2" t="s">
        <v>27</v>
      </c>
      <c r="R26" s="2">
        <v>210</v>
      </c>
      <c r="S26" s="11">
        <v>210</v>
      </c>
      <c r="T26" s="12">
        <v>44222</v>
      </c>
      <c r="U26" s="12">
        <v>44543</v>
      </c>
      <c r="V26" s="45" t="s">
        <v>2117</v>
      </c>
      <c r="W26" s="11" t="s">
        <v>2100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6">
        <f t="shared" si="0"/>
        <v>0</v>
      </c>
      <c r="AO26" s="70">
        <v>0</v>
      </c>
      <c r="AP26" s="70">
        <v>0</v>
      </c>
      <c r="AQ26" s="70">
        <v>0</v>
      </c>
      <c r="AR26" s="70">
        <v>0</v>
      </c>
      <c r="AS26" s="70">
        <v>0</v>
      </c>
      <c r="AT26" s="70">
        <v>0</v>
      </c>
      <c r="AU26" s="70">
        <v>0</v>
      </c>
      <c r="AV26" s="70">
        <v>0</v>
      </c>
      <c r="AW26" s="70">
        <v>0</v>
      </c>
      <c r="AX26" s="70">
        <v>0</v>
      </c>
      <c r="AY26" s="70">
        <v>0</v>
      </c>
      <c r="AZ26" s="70">
        <v>0</v>
      </c>
      <c r="BA26" s="70">
        <v>0</v>
      </c>
      <c r="BB26" s="70">
        <v>0</v>
      </c>
      <c r="BC26" s="70">
        <v>0</v>
      </c>
      <c r="BD26" s="70">
        <v>0</v>
      </c>
      <c r="BE26" s="75">
        <f t="shared" si="1"/>
        <v>0</v>
      </c>
      <c r="BF26" s="70">
        <v>0</v>
      </c>
      <c r="BG26" s="70">
        <v>0</v>
      </c>
      <c r="BH26" s="70">
        <v>0</v>
      </c>
      <c r="BI26" s="70">
        <v>0</v>
      </c>
      <c r="BJ26" s="70">
        <v>0</v>
      </c>
      <c r="BK26" s="70">
        <v>0</v>
      </c>
      <c r="BL26" s="70">
        <v>0</v>
      </c>
      <c r="BM26" s="70">
        <v>0</v>
      </c>
      <c r="BN26" s="70">
        <v>0</v>
      </c>
      <c r="BO26" s="70">
        <v>0</v>
      </c>
      <c r="BP26" s="70">
        <v>0</v>
      </c>
      <c r="BQ26" s="70">
        <v>0</v>
      </c>
      <c r="BR26" s="70">
        <v>0</v>
      </c>
      <c r="BS26" s="70">
        <v>0</v>
      </c>
      <c r="BT26" s="70">
        <v>0</v>
      </c>
      <c r="BU26" s="70">
        <v>0</v>
      </c>
      <c r="BV26" s="75">
        <f t="shared" si="2"/>
        <v>0</v>
      </c>
      <c r="BW26" s="70">
        <v>0</v>
      </c>
      <c r="BX26" s="70">
        <v>0</v>
      </c>
      <c r="BY26" s="70">
        <v>0</v>
      </c>
      <c r="BZ26" s="70">
        <v>0</v>
      </c>
      <c r="CA26" s="70">
        <v>0</v>
      </c>
      <c r="CB26" s="70">
        <v>0</v>
      </c>
      <c r="CC26" s="70">
        <v>0</v>
      </c>
      <c r="CD26" s="70">
        <v>0</v>
      </c>
      <c r="CE26" s="70">
        <v>0</v>
      </c>
      <c r="CF26" s="70">
        <v>0</v>
      </c>
      <c r="CG26" s="70">
        <v>0</v>
      </c>
      <c r="CH26" s="70">
        <v>0</v>
      </c>
      <c r="CI26" s="70">
        <v>0</v>
      </c>
      <c r="CJ26" s="70">
        <v>0</v>
      </c>
      <c r="CK26" s="70">
        <v>0</v>
      </c>
      <c r="CL26" s="70">
        <v>0</v>
      </c>
      <c r="CM26" s="70">
        <f t="shared" si="8"/>
        <v>0</v>
      </c>
      <c r="CN26" s="70">
        <v>0</v>
      </c>
      <c r="CO26" s="70">
        <v>0</v>
      </c>
      <c r="CP26" s="70">
        <v>0</v>
      </c>
      <c r="CQ26" s="70">
        <v>0</v>
      </c>
      <c r="CR26" s="70">
        <v>0</v>
      </c>
      <c r="CS26" s="70">
        <v>0</v>
      </c>
      <c r="CT26" s="70">
        <v>0</v>
      </c>
      <c r="CU26" s="70">
        <v>0</v>
      </c>
      <c r="CV26" s="70">
        <v>0</v>
      </c>
      <c r="CW26" s="70">
        <v>0</v>
      </c>
      <c r="CX26" s="70">
        <v>0</v>
      </c>
      <c r="CY26" s="70">
        <v>0</v>
      </c>
      <c r="CZ26" s="70">
        <v>0</v>
      </c>
      <c r="DA26" s="70">
        <v>0</v>
      </c>
      <c r="DB26" s="70">
        <v>0</v>
      </c>
      <c r="DC26" s="70">
        <v>0</v>
      </c>
      <c r="DD26" s="75">
        <f t="shared" si="3"/>
        <v>0</v>
      </c>
      <c r="DE26" s="70">
        <v>0</v>
      </c>
      <c r="DF26" s="70">
        <v>0</v>
      </c>
      <c r="DG26" s="70">
        <v>0</v>
      </c>
      <c r="DH26" s="70">
        <v>0</v>
      </c>
      <c r="DI26" s="70">
        <v>0</v>
      </c>
      <c r="DJ26" s="70">
        <v>0</v>
      </c>
      <c r="DK26" s="70">
        <v>0</v>
      </c>
      <c r="DL26" s="70">
        <v>0</v>
      </c>
      <c r="DM26" s="70">
        <v>0</v>
      </c>
      <c r="DN26" s="70">
        <v>0</v>
      </c>
      <c r="DO26" s="70">
        <v>0</v>
      </c>
      <c r="DP26" s="70">
        <v>0</v>
      </c>
      <c r="DQ26" s="70">
        <v>0</v>
      </c>
      <c r="DR26" s="70">
        <v>0</v>
      </c>
      <c r="DS26" s="70">
        <v>0</v>
      </c>
      <c r="DT26" s="70">
        <v>0</v>
      </c>
      <c r="DU26" s="75">
        <f t="shared" si="4"/>
        <v>0</v>
      </c>
      <c r="DV26" s="70">
        <v>0</v>
      </c>
      <c r="DW26" s="70">
        <v>0</v>
      </c>
      <c r="DX26" s="70">
        <v>0</v>
      </c>
      <c r="DY26" s="70">
        <v>0</v>
      </c>
      <c r="DZ26" s="70">
        <v>0</v>
      </c>
      <c r="EA26" s="70">
        <v>0</v>
      </c>
      <c r="EB26" s="70">
        <v>0</v>
      </c>
      <c r="EC26" s="70">
        <v>0</v>
      </c>
      <c r="ED26" s="70">
        <v>0</v>
      </c>
      <c r="EE26" s="70">
        <v>0</v>
      </c>
      <c r="EF26" s="70">
        <v>0</v>
      </c>
      <c r="EG26" s="70">
        <v>0</v>
      </c>
      <c r="EH26" s="70">
        <v>0</v>
      </c>
      <c r="EI26" s="70">
        <v>0</v>
      </c>
      <c r="EJ26" s="70">
        <v>0</v>
      </c>
      <c r="EK26" s="70">
        <v>0</v>
      </c>
      <c r="EL26" s="70">
        <f t="shared" si="5"/>
        <v>0</v>
      </c>
      <c r="EM26" s="70">
        <v>0</v>
      </c>
      <c r="EN26" s="70">
        <v>0</v>
      </c>
      <c r="EO26" s="70">
        <v>0</v>
      </c>
      <c r="EP26" s="70">
        <v>0</v>
      </c>
      <c r="EQ26" s="70">
        <v>0</v>
      </c>
      <c r="ER26" s="70">
        <v>0</v>
      </c>
      <c r="ES26" s="70">
        <v>0</v>
      </c>
      <c r="ET26" s="70">
        <v>0</v>
      </c>
      <c r="EU26" s="70">
        <v>0</v>
      </c>
      <c r="EV26" s="70">
        <v>0</v>
      </c>
      <c r="EW26" s="70">
        <v>0</v>
      </c>
      <c r="EX26" s="70">
        <v>0</v>
      </c>
      <c r="EY26" s="70">
        <v>0</v>
      </c>
      <c r="EZ26" s="70">
        <v>0</v>
      </c>
      <c r="FA26" s="70">
        <v>0</v>
      </c>
      <c r="FB26" s="70">
        <v>0</v>
      </c>
      <c r="FC26" s="75">
        <f t="shared" si="6"/>
        <v>0</v>
      </c>
      <c r="FD26" s="79">
        <f t="shared" si="7"/>
        <v>0</v>
      </c>
      <c r="FE26" s="62"/>
      <c r="FF26" s="2" t="s">
        <v>2093</v>
      </c>
    </row>
    <row r="27" spans="1:167" customFormat="1" ht="60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62" t="s">
        <v>2143</v>
      </c>
      <c r="I27" s="45" t="s">
        <v>2142</v>
      </c>
      <c r="J27" s="45" t="s">
        <v>2102</v>
      </c>
      <c r="K27" s="11" t="s">
        <v>2076</v>
      </c>
      <c r="L27" s="11" t="s">
        <v>2103</v>
      </c>
      <c r="M27" s="11" t="s">
        <v>2010</v>
      </c>
      <c r="N27" s="11" t="s">
        <v>1955</v>
      </c>
      <c r="O27" s="11">
        <v>2201</v>
      </c>
      <c r="P27" s="11" t="s">
        <v>2035</v>
      </c>
      <c r="Q27" s="2" t="s">
        <v>29</v>
      </c>
      <c r="R27" s="2">
        <v>49131</v>
      </c>
      <c r="S27" s="11">
        <v>49131</v>
      </c>
      <c r="T27" s="12">
        <v>44222</v>
      </c>
      <c r="U27" s="12">
        <v>44543</v>
      </c>
      <c r="V27" s="45" t="s">
        <v>2096</v>
      </c>
      <c r="W27" s="11" t="s">
        <v>2097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6">
        <f t="shared" si="0"/>
        <v>0</v>
      </c>
      <c r="AO27" s="70">
        <v>0</v>
      </c>
      <c r="AP27" s="70">
        <v>0</v>
      </c>
      <c r="AQ27" s="70">
        <v>0</v>
      </c>
      <c r="AR27" s="70">
        <v>0</v>
      </c>
      <c r="AS27" s="70">
        <v>0</v>
      </c>
      <c r="AT27" s="70">
        <v>0</v>
      </c>
      <c r="AU27" s="70">
        <v>0</v>
      </c>
      <c r="AV27" s="70">
        <v>0</v>
      </c>
      <c r="AW27" s="70">
        <v>0</v>
      </c>
      <c r="AX27" s="70">
        <v>0</v>
      </c>
      <c r="AY27" s="70">
        <v>11427000000</v>
      </c>
      <c r="AZ27" s="70">
        <v>0</v>
      </c>
      <c r="BA27" s="70">
        <v>0</v>
      </c>
      <c r="BB27" s="70">
        <v>0</v>
      </c>
      <c r="BC27" s="70"/>
      <c r="BD27" s="70">
        <v>0</v>
      </c>
      <c r="BE27" s="76">
        <f t="shared" si="1"/>
        <v>11427000000</v>
      </c>
      <c r="BF27" s="70">
        <v>0</v>
      </c>
      <c r="BG27" s="70">
        <v>0</v>
      </c>
      <c r="BH27" s="70">
        <v>0</v>
      </c>
      <c r="BI27" s="70">
        <v>0</v>
      </c>
      <c r="BJ27" s="70">
        <v>0</v>
      </c>
      <c r="BK27" s="70">
        <v>0</v>
      </c>
      <c r="BL27" s="70">
        <v>0</v>
      </c>
      <c r="BM27" s="70">
        <v>0</v>
      </c>
      <c r="BN27" s="70">
        <v>0</v>
      </c>
      <c r="BO27" s="70">
        <v>0</v>
      </c>
      <c r="BP27" s="70">
        <v>0</v>
      </c>
      <c r="BQ27" s="70">
        <v>0</v>
      </c>
      <c r="BR27" s="70">
        <v>0</v>
      </c>
      <c r="BS27" s="70">
        <v>0</v>
      </c>
      <c r="BT27" s="70">
        <v>0</v>
      </c>
      <c r="BU27" s="70">
        <v>0</v>
      </c>
      <c r="BV27" s="75">
        <f t="shared" si="2"/>
        <v>0</v>
      </c>
      <c r="BW27" s="70">
        <v>0</v>
      </c>
      <c r="BX27" s="70">
        <v>0</v>
      </c>
      <c r="BY27" s="70">
        <v>0</v>
      </c>
      <c r="BZ27" s="70">
        <v>0</v>
      </c>
      <c r="CA27" s="70">
        <v>0</v>
      </c>
      <c r="CB27" s="70">
        <v>0</v>
      </c>
      <c r="CC27" s="70">
        <v>0</v>
      </c>
      <c r="CD27" s="70">
        <v>0</v>
      </c>
      <c r="CE27" s="70">
        <v>0</v>
      </c>
      <c r="CF27" s="70">
        <v>0</v>
      </c>
      <c r="CG27" s="70">
        <v>0</v>
      </c>
      <c r="CH27" s="70">
        <v>0</v>
      </c>
      <c r="CI27" s="70">
        <v>0</v>
      </c>
      <c r="CJ27" s="70">
        <v>0</v>
      </c>
      <c r="CK27" s="70">
        <v>0</v>
      </c>
      <c r="CL27" s="70">
        <v>0</v>
      </c>
      <c r="CM27" s="70">
        <f t="shared" si="8"/>
        <v>0</v>
      </c>
      <c r="CN27" s="70">
        <v>0</v>
      </c>
      <c r="CO27" s="70">
        <v>0</v>
      </c>
      <c r="CP27" s="70">
        <v>0</v>
      </c>
      <c r="CQ27" s="70">
        <v>0</v>
      </c>
      <c r="CR27" s="70">
        <v>0</v>
      </c>
      <c r="CS27" s="70">
        <v>0</v>
      </c>
      <c r="CT27" s="70">
        <v>0</v>
      </c>
      <c r="CU27" s="70">
        <v>0</v>
      </c>
      <c r="CV27" s="70">
        <v>0</v>
      </c>
      <c r="CW27" s="70">
        <v>0</v>
      </c>
      <c r="CX27" s="70">
        <v>0</v>
      </c>
      <c r="CY27" s="70">
        <v>0</v>
      </c>
      <c r="CZ27" s="70">
        <v>0</v>
      </c>
      <c r="DA27" s="70">
        <v>0</v>
      </c>
      <c r="DB27" s="70">
        <v>0</v>
      </c>
      <c r="DC27" s="70">
        <v>0</v>
      </c>
      <c r="DD27" s="75">
        <f t="shared" si="3"/>
        <v>0</v>
      </c>
      <c r="DE27" s="70">
        <v>0</v>
      </c>
      <c r="DF27" s="70">
        <v>0</v>
      </c>
      <c r="DG27" s="70">
        <v>0</v>
      </c>
      <c r="DH27" s="70">
        <v>0</v>
      </c>
      <c r="DI27" s="70">
        <v>0</v>
      </c>
      <c r="DJ27" s="70">
        <v>0</v>
      </c>
      <c r="DK27" s="70">
        <v>0</v>
      </c>
      <c r="DL27" s="70">
        <v>0</v>
      </c>
      <c r="DM27" s="70">
        <v>0</v>
      </c>
      <c r="DN27" s="70">
        <v>0</v>
      </c>
      <c r="DO27" s="70">
        <v>0</v>
      </c>
      <c r="DP27" s="70">
        <v>0</v>
      </c>
      <c r="DQ27" s="70">
        <v>0</v>
      </c>
      <c r="DR27" s="70">
        <v>0</v>
      </c>
      <c r="DS27" s="70">
        <v>0</v>
      </c>
      <c r="DT27" s="70">
        <v>0</v>
      </c>
      <c r="DU27" s="75">
        <f t="shared" si="4"/>
        <v>0</v>
      </c>
      <c r="DV27" s="70">
        <v>0</v>
      </c>
      <c r="DW27" s="70">
        <v>0</v>
      </c>
      <c r="DX27" s="70">
        <v>0</v>
      </c>
      <c r="DY27" s="70">
        <v>0</v>
      </c>
      <c r="DZ27" s="70">
        <v>0</v>
      </c>
      <c r="EA27" s="70">
        <v>0</v>
      </c>
      <c r="EB27" s="70">
        <v>0</v>
      </c>
      <c r="EC27" s="70">
        <v>0</v>
      </c>
      <c r="ED27" s="70">
        <v>0</v>
      </c>
      <c r="EE27" s="70">
        <v>0</v>
      </c>
      <c r="EF27" s="70">
        <v>0</v>
      </c>
      <c r="EG27" s="70">
        <v>0</v>
      </c>
      <c r="EH27" s="70">
        <v>0</v>
      </c>
      <c r="EI27" s="70">
        <v>0</v>
      </c>
      <c r="EJ27" s="70">
        <v>0</v>
      </c>
      <c r="EK27" s="70">
        <v>0</v>
      </c>
      <c r="EL27" s="70">
        <f t="shared" si="5"/>
        <v>0</v>
      </c>
      <c r="EM27" s="70">
        <v>0</v>
      </c>
      <c r="EN27" s="70">
        <v>0</v>
      </c>
      <c r="EO27" s="70">
        <v>0</v>
      </c>
      <c r="EP27" s="70">
        <v>0</v>
      </c>
      <c r="EQ27" s="70">
        <v>0</v>
      </c>
      <c r="ER27" s="70">
        <v>0</v>
      </c>
      <c r="ES27" s="70">
        <v>0</v>
      </c>
      <c r="ET27" s="70">
        <v>0</v>
      </c>
      <c r="EU27" s="70">
        <v>0</v>
      </c>
      <c r="EV27" s="70">
        <v>0</v>
      </c>
      <c r="EW27" s="70">
        <v>0</v>
      </c>
      <c r="EX27" s="70">
        <v>0</v>
      </c>
      <c r="EY27" s="70">
        <v>0</v>
      </c>
      <c r="EZ27" s="70">
        <v>0</v>
      </c>
      <c r="FA27" s="70">
        <v>0</v>
      </c>
      <c r="FB27" s="70">
        <v>0</v>
      </c>
      <c r="FC27" s="75">
        <f t="shared" si="6"/>
        <v>0</v>
      </c>
      <c r="FD27" s="79">
        <f>SUM(AN27+BE27+BV27+CM27+DD27+DU27+EL27+FC27)</f>
        <v>11427000000</v>
      </c>
      <c r="FE27" s="62" t="s">
        <v>2143</v>
      </c>
      <c r="FF27" s="2" t="s">
        <v>2093</v>
      </c>
      <c r="FH27" s="55"/>
      <c r="FJ27" s="55"/>
      <c r="FK27" s="55"/>
    </row>
    <row r="28" spans="1:167" customFormat="1" ht="60" x14ac:dyDescent="0.25">
      <c r="A28" s="100" t="s">
        <v>592</v>
      </c>
      <c r="B28" s="100" t="s">
        <v>1141</v>
      </c>
      <c r="C28" s="100" t="s">
        <v>15</v>
      </c>
      <c r="D28" s="100" t="s">
        <v>22</v>
      </c>
      <c r="E28" s="100" t="s">
        <v>28</v>
      </c>
      <c r="F28" s="100">
        <v>120.06</v>
      </c>
      <c r="G28" s="101">
        <v>120.06</v>
      </c>
      <c r="H28" s="102" t="s">
        <v>2199</v>
      </c>
      <c r="I28" s="57" t="s">
        <v>2200</v>
      </c>
      <c r="J28" s="57" t="s">
        <v>2201</v>
      </c>
      <c r="K28" s="97" t="s">
        <v>2076</v>
      </c>
      <c r="L28" s="97" t="s">
        <v>2080</v>
      </c>
      <c r="M28" s="97" t="s">
        <v>2010</v>
      </c>
      <c r="N28" s="97" t="s">
        <v>1955</v>
      </c>
      <c r="O28" s="97">
        <v>2201</v>
      </c>
      <c r="P28" s="97" t="s">
        <v>2035</v>
      </c>
      <c r="Q28" s="103" t="s">
        <v>30</v>
      </c>
      <c r="R28" s="103">
        <v>3952</v>
      </c>
      <c r="S28" s="97">
        <v>3952</v>
      </c>
      <c r="T28" s="104">
        <v>44425</v>
      </c>
      <c r="U28" s="105">
        <v>44561</v>
      </c>
      <c r="V28" s="57" t="s">
        <v>2202</v>
      </c>
      <c r="W28" s="97" t="s">
        <v>2108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0</v>
      </c>
      <c r="AH28" s="106">
        <v>0</v>
      </c>
      <c r="AI28" s="106">
        <v>0</v>
      </c>
      <c r="AJ28" s="106">
        <v>0</v>
      </c>
      <c r="AK28" s="106">
        <v>0</v>
      </c>
      <c r="AL28" s="106">
        <v>0</v>
      </c>
      <c r="AM28" s="106">
        <v>0</v>
      </c>
      <c r="AN28" s="107">
        <f t="shared" si="0"/>
        <v>0</v>
      </c>
      <c r="AO28" s="106">
        <v>0</v>
      </c>
      <c r="AP28" s="106">
        <v>0</v>
      </c>
      <c r="AQ28" s="106">
        <v>0</v>
      </c>
      <c r="AR28" s="106">
        <v>0</v>
      </c>
      <c r="AS28" s="106">
        <v>0</v>
      </c>
      <c r="AT28" s="106">
        <v>0</v>
      </c>
      <c r="AU28" s="106">
        <v>0</v>
      </c>
      <c r="AV28" s="106">
        <v>0</v>
      </c>
      <c r="AW28" s="106">
        <v>0</v>
      </c>
      <c r="AX28" s="106">
        <v>0</v>
      </c>
      <c r="AY28" s="106">
        <v>0</v>
      </c>
      <c r="AZ28" s="106">
        <v>0</v>
      </c>
      <c r="BA28" s="106">
        <v>0</v>
      </c>
      <c r="BB28" s="106"/>
      <c r="BC28" s="106">
        <v>150000000</v>
      </c>
      <c r="BD28" s="106">
        <v>0</v>
      </c>
      <c r="BE28" s="107">
        <f t="shared" si="1"/>
        <v>150000000</v>
      </c>
      <c r="BF28" s="106">
        <v>0</v>
      </c>
      <c r="BG28" s="106">
        <v>0</v>
      </c>
      <c r="BH28" s="106">
        <v>0</v>
      </c>
      <c r="BI28" s="106">
        <v>0</v>
      </c>
      <c r="BJ28" s="106">
        <v>0</v>
      </c>
      <c r="BK28" s="106">
        <v>0</v>
      </c>
      <c r="BL28" s="106">
        <v>0</v>
      </c>
      <c r="BM28" s="106">
        <v>0</v>
      </c>
      <c r="BN28" s="106">
        <v>0</v>
      </c>
      <c r="BO28" s="106">
        <v>0</v>
      </c>
      <c r="BP28" s="106">
        <v>0</v>
      </c>
      <c r="BQ28" s="106">
        <v>0</v>
      </c>
      <c r="BR28" s="106">
        <v>0</v>
      </c>
      <c r="BS28" s="106">
        <v>0</v>
      </c>
      <c r="BT28" s="106">
        <v>0</v>
      </c>
      <c r="BU28" s="106">
        <v>0</v>
      </c>
      <c r="BV28" s="108">
        <f t="shared" si="2"/>
        <v>0</v>
      </c>
      <c r="BW28" s="106">
        <v>0</v>
      </c>
      <c r="BX28" s="106">
        <v>0</v>
      </c>
      <c r="BY28" s="106">
        <v>0</v>
      </c>
      <c r="BZ28" s="106">
        <v>0</v>
      </c>
      <c r="CA28" s="106">
        <v>0</v>
      </c>
      <c r="CB28" s="106">
        <v>0</v>
      </c>
      <c r="CC28" s="106">
        <v>0</v>
      </c>
      <c r="CD28" s="106">
        <v>0</v>
      </c>
      <c r="CE28" s="106">
        <v>0</v>
      </c>
      <c r="CF28" s="106">
        <v>0</v>
      </c>
      <c r="CG28" s="106">
        <v>0</v>
      </c>
      <c r="CH28" s="106">
        <v>0</v>
      </c>
      <c r="CI28" s="106">
        <v>0</v>
      </c>
      <c r="CJ28" s="106">
        <v>0</v>
      </c>
      <c r="CK28" s="106">
        <v>0</v>
      </c>
      <c r="CL28" s="106">
        <v>0</v>
      </c>
      <c r="CM28" s="106">
        <f t="shared" si="8"/>
        <v>0</v>
      </c>
      <c r="CN28" s="106">
        <v>0</v>
      </c>
      <c r="CO28" s="106">
        <v>0</v>
      </c>
      <c r="CP28" s="106">
        <v>0</v>
      </c>
      <c r="CQ28" s="106">
        <v>0</v>
      </c>
      <c r="CR28" s="106">
        <v>0</v>
      </c>
      <c r="CS28" s="106">
        <v>0</v>
      </c>
      <c r="CT28" s="106">
        <v>0</v>
      </c>
      <c r="CU28" s="106">
        <v>0</v>
      </c>
      <c r="CV28" s="106">
        <v>0</v>
      </c>
      <c r="CW28" s="106">
        <v>0</v>
      </c>
      <c r="CX28" s="106">
        <v>0</v>
      </c>
      <c r="CY28" s="106">
        <v>0</v>
      </c>
      <c r="CZ28" s="106">
        <v>0</v>
      </c>
      <c r="DA28" s="106">
        <v>0</v>
      </c>
      <c r="DB28" s="106">
        <v>0</v>
      </c>
      <c r="DC28" s="106">
        <v>0</v>
      </c>
      <c r="DD28" s="108">
        <f t="shared" si="3"/>
        <v>0</v>
      </c>
      <c r="DE28" s="106">
        <v>0</v>
      </c>
      <c r="DF28" s="106">
        <v>0</v>
      </c>
      <c r="DG28" s="106">
        <v>0</v>
      </c>
      <c r="DH28" s="106">
        <v>0</v>
      </c>
      <c r="DI28" s="106">
        <v>0</v>
      </c>
      <c r="DJ28" s="106">
        <v>0</v>
      </c>
      <c r="DK28" s="106">
        <v>0</v>
      </c>
      <c r="DL28" s="106">
        <v>0</v>
      </c>
      <c r="DM28" s="106">
        <v>0</v>
      </c>
      <c r="DN28" s="106">
        <v>0</v>
      </c>
      <c r="DO28" s="106">
        <v>0</v>
      </c>
      <c r="DP28" s="106">
        <v>0</v>
      </c>
      <c r="DQ28" s="106">
        <v>0</v>
      </c>
      <c r="DR28" s="106">
        <v>0</v>
      </c>
      <c r="DS28" s="106">
        <v>0</v>
      </c>
      <c r="DT28" s="106">
        <v>0</v>
      </c>
      <c r="DU28" s="108">
        <f t="shared" si="4"/>
        <v>0</v>
      </c>
      <c r="DV28" s="106">
        <v>0</v>
      </c>
      <c r="DW28" s="106">
        <v>0</v>
      </c>
      <c r="DX28" s="106">
        <v>0</v>
      </c>
      <c r="DY28" s="106">
        <v>0</v>
      </c>
      <c r="DZ28" s="106">
        <v>0</v>
      </c>
      <c r="EA28" s="106">
        <v>0</v>
      </c>
      <c r="EB28" s="106">
        <v>0</v>
      </c>
      <c r="EC28" s="106">
        <v>0</v>
      </c>
      <c r="ED28" s="106">
        <v>0</v>
      </c>
      <c r="EE28" s="106">
        <v>0</v>
      </c>
      <c r="EF28" s="106">
        <v>0</v>
      </c>
      <c r="EG28" s="106">
        <v>0</v>
      </c>
      <c r="EH28" s="106">
        <v>0</v>
      </c>
      <c r="EI28" s="106">
        <v>0</v>
      </c>
      <c r="EJ28" s="106">
        <v>0</v>
      </c>
      <c r="EK28" s="106">
        <v>0</v>
      </c>
      <c r="EL28" s="106">
        <f t="shared" si="5"/>
        <v>0</v>
      </c>
      <c r="EM28" s="106">
        <v>0</v>
      </c>
      <c r="EN28" s="106">
        <v>0</v>
      </c>
      <c r="EO28" s="106">
        <v>0</v>
      </c>
      <c r="EP28" s="106">
        <v>0</v>
      </c>
      <c r="EQ28" s="106">
        <v>0</v>
      </c>
      <c r="ER28" s="106">
        <v>0</v>
      </c>
      <c r="ES28" s="106">
        <v>0</v>
      </c>
      <c r="ET28" s="106">
        <v>0</v>
      </c>
      <c r="EU28" s="106">
        <v>0</v>
      </c>
      <c r="EV28" s="106">
        <v>0</v>
      </c>
      <c r="EW28" s="106">
        <v>0</v>
      </c>
      <c r="EX28" s="106">
        <v>0</v>
      </c>
      <c r="EY28" s="106">
        <v>0</v>
      </c>
      <c r="EZ28" s="106">
        <v>0</v>
      </c>
      <c r="FA28" s="106">
        <v>0</v>
      </c>
      <c r="FB28" s="106">
        <v>0</v>
      </c>
      <c r="FC28" s="108">
        <f t="shared" si="6"/>
        <v>0</v>
      </c>
      <c r="FD28" s="109">
        <f t="shared" si="7"/>
        <v>150000000</v>
      </c>
      <c r="FE28" s="102" t="s">
        <v>2199</v>
      </c>
      <c r="FF28" s="103" t="s">
        <v>2093</v>
      </c>
    </row>
    <row r="29" spans="1:167" customFormat="1" ht="60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62"/>
      <c r="I29" s="11" t="s">
        <v>2113</v>
      </c>
      <c r="J29" s="8"/>
      <c r="K29" s="8" t="s">
        <v>2076</v>
      </c>
      <c r="L29" s="8" t="s">
        <v>2080</v>
      </c>
      <c r="M29" s="8" t="s">
        <v>2010</v>
      </c>
      <c r="N29" s="8" t="s">
        <v>1955</v>
      </c>
      <c r="O29" s="8">
        <v>2201</v>
      </c>
      <c r="P29" s="8" t="s">
        <v>2035</v>
      </c>
      <c r="Q29" s="2" t="s">
        <v>31</v>
      </c>
      <c r="R29" s="1">
        <v>1</v>
      </c>
      <c r="S29" s="8" t="s">
        <v>1936</v>
      </c>
      <c r="T29" s="10"/>
      <c r="U29" s="10"/>
      <c r="V29" s="8"/>
      <c r="W29" s="8"/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0</v>
      </c>
      <c r="AJ29" s="72">
        <v>0</v>
      </c>
      <c r="AK29" s="72">
        <v>0</v>
      </c>
      <c r="AL29" s="72">
        <v>0</v>
      </c>
      <c r="AM29" s="72">
        <v>0</v>
      </c>
      <c r="AN29" s="74">
        <f t="shared" si="0"/>
        <v>0</v>
      </c>
      <c r="AO29" s="72">
        <v>0</v>
      </c>
      <c r="AP29" s="72">
        <v>0</v>
      </c>
      <c r="AQ29" s="72">
        <v>0</v>
      </c>
      <c r="AR29" s="72">
        <v>0</v>
      </c>
      <c r="AS29" s="72">
        <v>0</v>
      </c>
      <c r="AT29" s="72">
        <v>0</v>
      </c>
      <c r="AU29" s="72">
        <v>0</v>
      </c>
      <c r="AV29" s="72">
        <v>0</v>
      </c>
      <c r="AW29" s="72">
        <v>0</v>
      </c>
      <c r="AX29" s="72">
        <v>0</v>
      </c>
      <c r="AY29" s="72">
        <v>0</v>
      </c>
      <c r="AZ29" s="72">
        <v>0</v>
      </c>
      <c r="BA29" s="72">
        <v>0</v>
      </c>
      <c r="BB29" s="72">
        <v>0</v>
      </c>
      <c r="BC29" s="72">
        <v>0</v>
      </c>
      <c r="BD29" s="72">
        <v>0</v>
      </c>
      <c r="BE29" s="73">
        <f t="shared" si="1"/>
        <v>0</v>
      </c>
      <c r="BF29" s="72">
        <v>0</v>
      </c>
      <c r="BG29" s="72">
        <v>0</v>
      </c>
      <c r="BH29" s="72">
        <v>0</v>
      </c>
      <c r="BI29" s="72">
        <v>0</v>
      </c>
      <c r="BJ29" s="72">
        <v>0</v>
      </c>
      <c r="BK29" s="72">
        <v>0</v>
      </c>
      <c r="BL29" s="72">
        <v>0</v>
      </c>
      <c r="BM29" s="72">
        <v>0</v>
      </c>
      <c r="BN29" s="72">
        <v>0</v>
      </c>
      <c r="BO29" s="72">
        <v>0</v>
      </c>
      <c r="BP29" s="72">
        <v>0</v>
      </c>
      <c r="BQ29" s="72">
        <v>0</v>
      </c>
      <c r="BR29" s="72">
        <v>0</v>
      </c>
      <c r="BS29" s="72">
        <v>0</v>
      </c>
      <c r="BT29" s="72">
        <v>0</v>
      </c>
      <c r="BU29" s="72">
        <v>0</v>
      </c>
      <c r="BV29" s="73">
        <f t="shared" si="2"/>
        <v>0</v>
      </c>
      <c r="BW29" s="72">
        <v>0</v>
      </c>
      <c r="BX29" s="72">
        <v>0</v>
      </c>
      <c r="BY29" s="72">
        <v>0</v>
      </c>
      <c r="BZ29" s="72">
        <v>0</v>
      </c>
      <c r="CA29" s="72">
        <v>0</v>
      </c>
      <c r="CB29" s="72">
        <v>0</v>
      </c>
      <c r="CC29" s="72">
        <v>0</v>
      </c>
      <c r="CD29" s="72">
        <v>0</v>
      </c>
      <c r="CE29" s="72">
        <v>0</v>
      </c>
      <c r="CF29" s="72">
        <v>0</v>
      </c>
      <c r="CG29" s="72">
        <v>0</v>
      </c>
      <c r="CH29" s="72">
        <v>0</v>
      </c>
      <c r="CI29" s="72">
        <v>0</v>
      </c>
      <c r="CJ29" s="72">
        <v>0</v>
      </c>
      <c r="CK29" s="72">
        <v>0</v>
      </c>
      <c r="CL29" s="72">
        <v>0</v>
      </c>
      <c r="CM29" s="72">
        <f t="shared" si="8"/>
        <v>0</v>
      </c>
      <c r="CN29" s="72">
        <v>0</v>
      </c>
      <c r="CO29" s="72">
        <v>0</v>
      </c>
      <c r="CP29" s="72">
        <v>0</v>
      </c>
      <c r="CQ29" s="72">
        <v>0</v>
      </c>
      <c r="CR29" s="72">
        <v>0</v>
      </c>
      <c r="CS29" s="72">
        <v>0</v>
      </c>
      <c r="CT29" s="72">
        <v>0</v>
      </c>
      <c r="CU29" s="72">
        <v>0</v>
      </c>
      <c r="CV29" s="72">
        <v>0</v>
      </c>
      <c r="CW29" s="72">
        <v>0</v>
      </c>
      <c r="CX29" s="72">
        <v>0</v>
      </c>
      <c r="CY29" s="72">
        <v>0</v>
      </c>
      <c r="CZ29" s="72">
        <v>0</v>
      </c>
      <c r="DA29" s="72">
        <v>0</v>
      </c>
      <c r="DB29" s="72">
        <v>0</v>
      </c>
      <c r="DC29" s="72">
        <v>0</v>
      </c>
      <c r="DD29" s="73">
        <f t="shared" si="3"/>
        <v>0</v>
      </c>
      <c r="DE29" s="72">
        <v>0</v>
      </c>
      <c r="DF29" s="72">
        <v>0</v>
      </c>
      <c r="DG29" s="72">
        <v>0</v>
      </c>
      <c r="DH29" s="72">
        <v>0</v>
      </c>
      <c r="DI29" s="72">
        <v>0</v>
      </c>
      <c r="DJ29" s="72">
        <v>0</v>
      </c>
      <c r="DK29" s="72">
        <v>0</v>
      </c>
      <c r="DL29" s="72">
        <v>0</v>
      </c>
      <c r="DM29" s="72">
        <v>0</v>
      </c>
      <c r="DN29" s="72">
        <v>0</v>
      </c>
      <c r="DO29" s="72">
        <v>0</v>
      </c>
      <c r="DP29" s="72">
        <v>0</v>
      </c>
      <c r="DQ29" s="72">
        <v>0</v>
      </c>
      <c r="DR29" s="72">
        <v>0</v>
      </c>
      <c r="DS29" s="72">
        <v>0</v>
      </c>
      <c r="DT29" s="72">
        <v>0</v>
      </c>
      <c r="DU29" s="73">
        <f t="shared" si="4"/>
        <v>0</v>
      </c>
      <c r="DV29" s="72">
        <v>0</v>
      </c>
      <c r="DW29" s="72">
        <v>0</v>
      </c>
      <c r="DX29" s="72">
        <v>0</v>
      </c>
      <c r="DY29" s="72">
        <v>0</v>
      </c>
      <c r="DZ29" s="72">
        <v>0</v>
      </c>
      <c r="EA29" s="72">
        <v>0</v>
      </c>
      <c r="EB29" s="72">
        <v>0</v>
      </c>
      <c r="EC29" s="72">
        <v>0</v>
      </c>
      <c r="ED29" s="72">
        <v>0</v>
      </c>
      <c r="EE29" s="72">
        <v>0</v>
      </c>
      <c r="EF29" s="72">
        <v>0</v>
      </c>
      <c r="EG29" s="72">
        <v>0</v>
      </c>
      <c r="EH29" s="72">
        <v>0</v>
      </c>
      <c r="EI29" s="72">
        <v>0</v>
      </c>
      <c r="EJ29" s="72">
        <v>0</v>
      </c>
      <c r="EK29" s="72">
        <v>0</v>
      </c>
      <c r="EL29" s="72">
        <f t="shared" si="5"/>
        <v>0</v>
      </c>
      <c r="EM29" s="72">
        <v>0</v>
      </c>
      <c r="EN29" s="72">
        <v>0</v>
      </c>
      <c r="EO29" s="72">
        <v>0</v>
      </c>
      <c r="EP29" s="72">
        <v>0</v>
      </c>
      <c r="EQ29" s="72">
        <v>0</v>
      </c>
      <c r="ER29" s="72">
        <v>0</v>
      </c>
      <c r="ES29" s="72">
        <v>0</v>
      </c>
      <c r="ET29" s="72">
        <v>0</v>
      </c>
      <c r="EU29" s="72">
        <v>0</v>
      </c>
      <c r="EV29" s="72">
        <v>0</v>
      </c>
      <c r="EW29" s="72">
        <v>0</v>
      </c>
      <c r="EX29" s="72">
        <v>0</v>
      </c>
      <c r="EY29" s="72">
        <v>0</v>
      </c>
      <c r="EZ29" s="72">
        <v>0</v>
      </c>
      <c r="FA29" s="72">
        <v>0</v>
      </c>
      <c r="FB29" s="72">
        <v>0</v>
      </c>
      <c r="FC29" s="73">
        <f t="shared" si="6"/>
        <v>0</v>
      </c>
      <c r="FD29" s="78">
        <f t="shared" si="7"/>
        <v>0</v>
      </c>
      <c r="FE29" s="62"/>
      <c r="FF29" s="2" t="s">
        <v>2090</v>
      </c>
    </row>
    <row r="30" spans="1:167" customFormat="1" ht="60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62"/>
      <c r="I30" s="11" t="s">
        <v>2113</v>
      </c>
      <c r="J30" s="8"/>
      <c r="K30" s="8" t="s">
        <v>2076</v>
      </c>
      <c r="L30" s="8" t="s">
        <v>2080</v>
      </c>
      <c r="M30" s="8" t="s">
        <v>2010</v>
      </c>
      <c r="N30" s="8" t="s">
        <v>1955</v>
      </c>
      <c r="O30" s="8">
        <v>2201</v>
      </c>
      <c r="P30" s="8" t="s">
        <v>2035</v>
      </c>
      <c r="Q30" s="2" t="s">
        <v>32</v>
      </c>
      <c r="R30" s="1">
        <v>1</v>
      </c>
      <c r="S30" s="8" t="s">
        <v>1936</v>
      </c>
      <c r="T30" s="10"/>
      <c r="U30" s="10"/>
      <c r="V30" s="8"/>
      <c r="W30" s="8"/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2">
        <v>0</v>
      </c>
      <c r="AG30" s="72">
        <v>0</v>
      </c>
      <c r="AH30" s="72">
        <v>0</v>
      </c>
      <c r="AI30" s="72">
        <v>0</v>
      </c>
      <c r="AJ30" s="72">
        <v>0</v>
      </c>
      <c r="AK30" s="72">
        <v>0</v>
      </c>
      <c r="AL30" s="72">
        <v>0</v>
      </c>
      <c r="AM30" s="72">
        <v>0</v>
      </c>
      <c r="AN30" s="74">
        <f t="shared" si="0"/>
        <v>0</v>
      </c>
      <c r="AO30" s="72">
        <v>0</v>
      </c>
      <c r="AP30" s="72">
        <v>0</v>
      </c>
      <c r="AQ30" s="72">
        <v>0</v>
      </c>
      <c r="AR30" s="72">
        <v>0</v>
      </c>
      <c r="AS30" s="72">
        <v>0</v>
      </c>
      <c r="AT30" s="72">
        <v>0</v>
      </c>
      <c r="AU30" s="72">
        <v>0</v>
      </c>
      <c r="AV30" s="72">
        <v>0</v>
      </c>
      <c r="AW30" s="72">
        <v>0</v>
      </c>
      <c r="AX30" s="72">
        <v>0</v>
      </c>
      <c r="AY30" s="72">
        <v>0</v>
      </c>
      <c r="AZ30" s="72">
        <v>0</v>
      </c>
      <c r="BA30" s="72">
        <v>0</v>
      </c>
      <c r="BB30" s="72">
        <v>0</v>
      </c>
      <c r="BC30" s="72">
        <v>0</v>
      </c>
      <c r="BD30" s="72">
        <v>0</v>
      </c>
      <c r="BE30" s="73">
        <f t="shared" si="1"/>
        <v>0</v>
      </c>
      <c r="BF30" s="72">
        <v>0</v>
      </c>
      <c r="BG30" s="72">
        <v>0</v>
      </c>
      <c r="BH30" s="72">
        <v>0</v>
      </c>
      <c r="BI30" s="72">
        <v>0</v>
      </c>
      <c r="BJ30" s="72">
        <v>0</v>
      </c>
      <c r="BK30" s="72">
        <v>0</v>
      </c>
      <c r="BL30" s="72">
        <v>0</v>
      </c>
      <c r="BM30" s="72">
        <v>0</v>
      </c>
      <c r="BN30" s="72">
        <v>0</v>
      </c>
      <c r="BO30" s="72">
        <v>0</v>
      </c>
      <c r="BP30" s="72">
        <v>0</v>
      </c>
      <c r="BQ30" s="72">
        <v>0</v>
      </c>
      <c r="BR30" s="72">
        <v>0</v>
      </c>
      <c r="BS30" s="72">
        <v>0</v>
      </c>
      <c r="BT30" s="72">
        <v>0</v>
      </c>
      <c r="BU30" s="72">
        <v>0</v>
      </c>
      <c r="BV30" s="73">
        <f t="shared" si="2"/>
        <v>0</v>
      </c>
      <c r="BW30" s="72">
        <v>0</v>
      </c>
      <c r="BX30" s="72">
        <v>0</v>
      </c>
      <c r="BY30" s="72">
        <v>0</v>
      </c>
      <c r="BZ30" s="72">
        <v>0</v>
      </c>
      <c r="CA30" s="72">
        <v>0</v>
      </c>
      <c r="CB30" s="72">
        <v>0</v>
      </c>
      <c r="CC30" s="72">
        <v>0</v>
      </c>
      <c r="CD30" s="72">
        <v>0</v>
      </c>
      <c r="CE30" s="72">
        <v>0</v>
      </c>
      <c r="CF30" s="72">
        <v>0</v>
      </c>
      <c r="CG30" s="72">
        <v>0</v>
      </c>
      <c r="CH30" s="72">
        <v>0</v>
      </c>
      <c r="CI30" s="72">
        <v>0</v>
      </c>
      <c r="CJ30" s="72">
        <v>0</v>
      </c>
      <c r="CK30" s="72">
        <v>0</v>
      </c>
      <c r="CL30" s="72">
        <v>0</v>
      </c>
      <c r="CM30" s="72">
        <f t="shared" si="8"/>
        <v>0</v>
      </c>
      <c r="CN30" s="72">
        <v>0</v>
      </c>
      <c r="CO30" s="72">
        <v>0</v>
      </c>
      <c r="CP30" s="72">
        <v>0</v>
      </c>
      <c r="CQ30" s="72">
        <v>0</v>
      </c>
      <c r="CR30" s="72">
        <v>0</v>
      </c>
      <c r="CS30" s="72">
        <v>0</v>
      </c>
      <c r="CT30" s="72">
        <v>0</v>
      </c>
      <c r="CU30" s="72">
        <v>0</v>
      </c>
      <c r="CV30" s="72">
        <v>0</v>
      </c>
      <c r="CW30" s="72">
        <v>0</v>
      </c>
      <c r="CX30" s="72">
        <v>0</v>
      </c>
      <c r="CY30" s="72">
        <v>0</v>
      </c>
      <c r="CZ30" s="72">
        <v>0</v>
      </c>
      <c r="DA30" s="72">
        <v>0</v>
      </c>
      <c r="DB30" s="72">
        <v>0</v>
      </c>
      <c r="DC30" s="72">
        <v>0</v>
      </c>
      <c r="DD30" s="73">
        <f t="shared" si="3"/>
        <v>0</v>
      </c>
      <c r="DE30" s="72">
        <v>0</v>
      </c>
      <c r="DF30" s="72">
        <v>0</v>
      </c>
      <c r="DG30" s="72">
        <v>0</v>
      </c>
      <c r="DH30" s="72">
        <v>0</v>
      </c>
      <c r="DI30" s="72">
        <v>0</v>
      </c>
      <c r="DJ30" s="72">
        <v>0</v>
      </c>
      <c r="DK30" s="72">
        <v>0</v>
      </c>
      <c r="DL30" s="72">
        <v>0</v>
      </c>
      <c r="DM30" s="72">
        <v>0</v>
      </c>
      <c r="DN30" s="72">
        <v>0</v>
      </c>
      <c r="DO30" s="72">
        <v>0</v>
      </c>
      <c r="DP30" s="72">
        <v>0</v>
      </c>
      <c r="DQ30" s="72">
        <v>0</v>
      </c>
      <c r="DR30" s="72">
        <v>0</v>
      </c>
      <c r="DS30" s="72">
        <v>0</v>
      </c>
      <c r="DT30" s="72">
        <v>0</v>
      </c>
      <c r="DU30" s="73">
        <f t="shared" si="4"/>
        <v>0</v>
      </c>
      <c r="DV30" s="72">
        <v>0</v>
      </c>
      <c r="DW30" s="72">
        <v>0</v>
      </c>
      <c r="DX30" s="72">
        <v>0</v>
      </c>
      <c r="DY30" s="72">
        <v>0</v>
      </c>
      <c r="DZ30" s="72">
        <v>0</v>
      </c>
      <c r="EA30" s="72">
        <v>0</v>
      </c>
      <c r="EB30" s="72">
        <v>0</v>
      </c>
      <c r="EC30" s="72">
        <v>0</v>
      </c>
      <c r="ED30" s="72">
        <v>0</v>
      </c>
      <c r="EE30" s="72">
        <v>0</v>
      </c>
      <c r="EF30" s="72">
        <v>0</v>
      </c>
      <c r="EG30" s="72">
        <v>0</v>
      </c>
      <c r="EH30" s="72">
        <v>0</v>
      </c>
      <c r="EI30" s="72">
        <v>0</v>
      </c>
      <c r="EJ30" s="72">
        <v>0</v>
      </c>
      <c r="EK30" s="72">
        <v>0</v>
      </c>
      <c r="EL30" s="72">
        <f t="shared" si="5"/>
        <v>0</v>
      </c>
      <c r="EM30" s="72">
        <v>0</v>
      </c>
      <c r="EN30" s="72">
        <v>0</v>
      </c>
      <c r="EO30" s="72">
        <v>0</v>
      </c>
      <c r="EP30" s="72">
        <v>0</v>
      </c>
      <c r="EQ30" s="72">
        <v>0</v>
      </c>
      <c r="ER30" s="72">
        <v>0</v>
      </c>
      <c r="ES30" s="72">
        <v>0</v>
      </c>
      <c r="ET30" s="72">
        <v>0</v>
      </c>
      <c r="EU30" s="72">
        <v>0</v>
      </c>
      <c r="EV30" s="72">
        <v>0</v>
      </c>
      <c r="EW30" s="72">
        <v>0</v>
      </c>
      <c r="EX30" s="72">
        <v>0</v>
      </c>
      <c r="EY30" s="72">
        <v>0</v>
      </c>
      <c r="EZ30" s="72">
        <v>0</v>
      </c>
      <c r="FA30" s="72">
        <v>0</v>
      </c>
      <c r="FB30" s="72">
        <v>0</v>
      </c>
      <c r="FC30" s="73">
        <f t="shared" si="6"/>
        <v>0</v>
      </c>
      <c r="FD30" s="78">
        <f t="shared" si="7"/>
        <v>0</v>
      </c>
      <c r="FE30" s="62"/>
      <c r="FF30" s="2" t="s">
        <v>2090</v>
      </c>
    </row>
    <row r="31" spans="1:167" customFormat="1" ht="60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62"/>
      <c r="I31" s="45"/>
      <c r="J31" s="11"/>
      <c r="K31" s="8" t="s">
        <v>2076</v>
      </c>
      <c r="L31" s="8" t="s">
        <v>2080</v>
      </c>
      <c r="M31" s="11" t="s">
        <v>2010</v>
      </c>
      <c r="N31" s="11" t="s">
        <v>1955</v>
      </c>
      <c r="O31" s="11">
        <v>2201</v>
      </c>
      <c r="P31" s="11" t="s">
        <v>2035</v>
      </c>
      <c r="Q31" s="2" t="s">
        <v>33</v>
      </c>
      <c r="R31" s="2">
        <v>1668</v>
      </c>
      <c r="S31" s="11">
        <v>1668</v>
      </c>
      <c r="T31" s="12">
        <v>44222</v>
      </c>
      <c r="U31" s="12">
        <v>44543</v>
      </c>
      <c r="V31" s="11" t="s">
        <v>2117</v>
      </c>
      <c r="W31" s="11" t="s">
        <v>2118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6">
        <f t="shared" si="0"/>
        <v>0</v>
      </c>
      <c r="AO31" s="70">
        <v>0</v>
      </c>
      <c r="AP31" s="70">
        <v>0</v>
      </c>
      <c r="AQ31" s="70">
        <v>0</v>
      </c>
      <c r="AR31" s="70">
        <v>0</v>
      </c>
      <c r="AS31" s="70">
        <v>0</v>
      </c>
      <c r="AT31" s="70">
        <v>0</v>
      </c>
      <c r="AU31" s="70">
        <v>0</v>
      </c>
      <c r="AV31" s="70">
        <v>0</v>
      </c>
      <c r="AW31" s="70">
        <v>0</v>
      </c>
      <c r="AX31" s="70">
        <v>0</v>
      </c>
      <c r="AY31" s="70">
        <v>0</v>
      </c>
      <c r="AZ31" s="70">
        <v>0</v>
      </c>
      <c r="BA31" s="70">
        <v>0</v>
      </c>
      <c r="BB31" s="70">
        <v>0</v>
      </c>
      <c r="BC31" s="70">
        <v>0</v>
      </c>
      <c r="BD31" s="70">
        <v>0</v>
      </c>
      <c r="BE31" s="75">
        <f t="shared" si="1"/>
        <v>0</v>
      </c>
      <c r="BF31" s="70">
        <v>0</v>
      </c>
      <c r="BG31" s="70">
        <v>0</v>
      </c>
      <c r="BH31" s="70">
        <v>0</v>
      </c>
      <c r="BI31" s="70">
        <v>0</v>
      </c>
      <c r="BJ31" s="70">
        <v>0</v>
      </c>
      <c r="BK31" s="70">
        <v>0</v>
      </c>
      <c r="BL31" s="70">
        <v>0</v>
      </c>
      <c r="BM31" s="70">
        <v>0</v>
      </c>
      <c r="BN31" s="70">
        <v>0</v>
      </c>
      <c r="BO31" s="70">
        <v>0</v>
      </c>
      <c r="BP31" s="70">
        <v>0</v>
      </c>
      <c r="BQ31" s="70">
        <v>0</v>
      </c>
      <c r="BR31" s="70">
        <v>0</v>
      </c>
      <c r="BS31" s="70">
        <v>0</v>
      </c>
      <c r="BT31" s="70">
        <v>0</v>
      </c>
      <c r="BU31" s="70">
        <v>0</v>
      </c>
      <c r="BV31" s="75">
        <f t="shared" si="2"/>
        <v>0</v>
      </c>
      <c r="BW31" s="70">
        <v>0</v>
      </c>
      <c r="BX31" s="70">
        <v>0</v>
      </c>
      <c r="BY31" s="70">
        <v>0</v>
      </c>
      <c r="BZ31" s="70">
        <v>0</v>
      </c>
      <c r="CA31" s="70">
        <v>0</v>
      </c>
      <c r="CB31" s="70">
        <v>0</v>
      </c>
      <c r="CC31" s="70">
        <v>0</v>
      </c>
      <c r="CD31" s="70">
        <v>0</v>
      </c>
      <c r="CE31" s="70">
        <v>0</v>
      </c>
      <c r="CF31" s="70">
        <v>0</v>
      </c>
      <c r="CG31" s="70">
        <v>0</v>
      </c>
      <c r="CH31" s="70">
        <v>0</v>
      </c>
      <c r="CI31" s="70">
        <v>0</v>
      </c>
      <c r="CJ31" s="70">
        <v>0</v>
      </c>
      <c r="CK31" s="70">
        <v>0</v>
      </c>
      <c r="CL31" s="70">
        <v>0</v>
      </c>
      <c r="CM31" s="70">
        <f t="shared" si="8"/>
        <v>0</v>
      </c>
      <c r="CN31" s="70">
        <v>0</v>
      </c>
      <c r="CO31" s="70">
        <v>0</v>
      </c>
      <c r="CP31" s="70">
        <v>0</v>
      </c>
      <c r="CQ31" s="70">
        <v>0</v>
      </c>
      <c r="CR31" s="70">
        <v>0</v>
      </c>
      <c r="CS31" s="70">
        <v>0</v>
      </c>
      <c r="CT31" s="70">
        <v>0</v>
      </c>
      <c r="CU31" s="70">
        <v>0</v>
      </c>
      <c r="CV31" s="70">
        <v>0</v>
      </c>
      <c r="CW31" s="70">
        <v>0</v>
      </c>
      <c r="CX31" s="70">
        <v>0</v>
      </c>
      <c r="CY31" s="70">
        <v>0</v>
      </c>
      <c r="CZ31" s="70">
        <v>0</v>
      </c>
      <c r="DA31" s="70">
        <v>0</v>
      </c>
      <c r="DB31" s="70">
        <v>0</v>
      </c>
      <c r="DC31" s="70">
        <v>0</v>
      </c>
      <c r="DD31" s="75">
        <f t="shared" si="3"/>
        <v>0</v>
      </c>
      <c r="DE31" s="70">
        <v>0</v>
      </c>
      <c r="DF31" s="70">
        <v>0</v>
      </c>
      <c r="DG31" s="70">
        <v>0</v>
      </c>
      <c r="DH31" s="70">
        <v>0</v>
      </c>
      <c r="DI31" s="70">
        <v>0</v>
      </c>
      <c r="DJ31" s="70">
        <v>0</v>
      </c>
      <c r="DK31" s="70">
        <v>0</v>
      </c>
      <c r="DL31" s="70">
        <v>0</v>
      </c>
      <c r="DM31" s="70">
        <v>0</v>
      </c>
      <c r="DN31" s="70">
        <v>0</v>
      </c>
      <c r="DO31" s="70">
        <v>0</v>
      </c>
      <c r="DP31" s="70">
        <v>0</v>
      </c>
      <c r="DQ31" s="70">
        <v>0</v>
      </c>
      <c r="DR31" s="70">
        <v>0</v>
      </c>
      <c r="DS31" s="70">
        <v>0</v>
      </c>
      <c r="DT31" s="70">
        <v>0</v>
      </c>
      <c r="DU31" s="75">
        <f t="shared" si="4"/>
        <v>0</v>
      </c>
      <c r="DV31" s="70">
        <v>0</v>
      </c>
      <c r="DW31" s="70">
        <v>0</v>
      </c>
      <c r="DX31" s="70">
        <v>0</v>
      </c>
      <c r="DY31" s="70">
        <v>0</v>
      </c>
      <c r="DZ31" s="70">
        <v>0</v>
      </c>
      <c r="EA31" s="70">
        <v>0</v>
      </c>
      <c r="EB31" s="70">
        <v>0</v>
      </c>
      <c r="EC31" s="70">
        <v>0</v>
      </c>
      <c r="ED31" s="70">
        <v>0</v>
      </c>
      <c r="EE31" s="70">
        <v>0</v>
      </c>
      <c r="EF31" s="70">
        <v>0</v>
      </c>
      <c r="EG31" s="70">
        <v>0</v>
      </c>
      <c r="EH31" s="70">
        <v>0</v>
      </c>
      <c r="EI31" s="70">
        <v>0</v>
      </c>
      <c r="EJ31" s="70">
        <v>0</v>
      </c>
      <c r="EK31" s="70">
        <v>0</v>
      </c>
      <c r="EL31" s="70">
        <f t="shared" si="5"/>
        <v>0</v>
      </c>
      <c r="EM31" s="70">
        <v>0</v>
      </c>
      <c r="EN31" s="70">
        <v>0</v>
      </c>
      <c r="EO31" s="70">
        <v>0</v>
      </c>
      <c r="EP31" s="70">
        <v>0</v>
      </c>
      <c r="EQ31" s="70">
        <v>0</v>
      </c>
      <c r="ER31" s="70">
        <v>0</v>
      </c>
      <c r="ES31" s="70">
        <v>0</v>
      </c>
      <c r="ET31" s="70">
        <v>0</v>
      </c>
      <c r="EU31" s="70">
        <v>0</v>
      </c>
      <c r="EV31" s="70">
        <v>0</v>
      </c>
      <c r="EW31" s="70">
        <v>0</v>
      </c>
      <c r="EX31" s="70">
        <v>0</v>
      </c>
      <c r="EY31" s="70">
        <v>0</v>
      </c>
      <c r="EZ31" s="70">
        <v>0</v>
      </c>
      <c r="FA31" s="70">
        <v>0</v>
      </c>
      <c r="FB31" s="70">
        <v>0</v>
      </c>
      <c r="FC31" s="75">
        <f t="shared" si="6"/>
        <v>0</v>
      </c>
      <c r="FD31" s="79">
        <f t="shared" si="7"/>
        <v>0</v>
      </c>
      <c r="FE31" s="62"/>
      <c r="FF31" s="2" t="s">
        <v>2093</v>
      </c>
    </row>
    <row r="32" spans="1:167" customFormat="1" ht="60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62"/>
      <c r="I32" s="45"/>
      <c r="J32" s="11"/>
      <c r="K32" s="8" t="s">
        <v>2076</v>
      </c>
      <c r="L32" s="8" t="s">
        <v>2080</v>
      </c>
      <c r="M32" s="11" t="s">
        <v>2010</v>
      </c>
      <c r="N32" s="11" t="s">
        <v>1955</v>
      </c>
      <c r="O32" s="11">
        <v>2201</v>
      </c>
      <c r="P32" s="11" t="s">
        <v>2035</v>
      </c>
      <c r="Q32" s="2" t="s">
        <v>34</v>
      </c>
      <c r="R32" s="2">
        <v>975</v>
      </c>
      <c r="S32" s="11">
        <v>596</v>
      </c>
      <c r="T32" s="12">
        <v>44222</v>
      </c>
      <c r="U32" s="12">
        <v>44543</v>
      </c>
      <c r="V32" s="11" t="s">
        <v>2117</v>
      </c>
      <c r="W32" s="11" t="s">
        <v>2118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6">
        <f t="shared" si="0"/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v>0</v>
      </c>
      <c r="AU32" s="70">
        <v>0</v>
      </c>
      <c r="AV32" s="70">
        <v>0</v>
      </c>
      <c r="AW32" s="70">
        <v>0</v>
      </c>
      <c r="AX32" s="70">
        <v>0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5">
        <f t="shared" si="1"/>
        <v>0</v>
      </c>
      <c r="BF32" s="70">
        <v>0</v>
      </c>
      <c r="BG32" s="70">
        <v>0</v>
      </c>
      <c r="BH32" s="70">
        <v>0</v>
      </c>
      <c r="BI32" s="70">
        <v>0</v>
      </c>
      <c r="BJ32" s="70">
        <v>0</v>
      </c>
      <c r="BK32" s="70">
        <v>0</v>
      </c>
      <c r="BL32" s="70">
        <v>0</v>
      </c>
      <c r="BM32" s="70">
        <v>0</v>
      </c>
      <c r="BN32" s="70">
        <v>0</v>
      </c>
      <c r="BO32" s="70">
        <v>0</v>
      </c>
      <c r="BP32" s="70">
        <v>0</v>
      </c>
      <c r="BQ32" s="70">
        <v>0</v>
      </c>
      <c r="BR32" s="70">
        <v>0</v>
      </c>
      <c r="BS32" s="70">
        <v>0</v>
      </c>
      <c r="BT32" s="70">
        <v>0</v>
      </c>
      <c r="BU32" s="70">
        <v>0</v>
      </c>
      <c r="BV32" s="75">
        <f t="shared" si="2"/>
        <v>0</v>
      </c>
      <c r="BW32" s="70">
        <v>0</v>
      </c>
      <c r="BX32" s="70">
        <v>0</v>
      </c>
      <c r="BY32" s="70">
        <v>0</v>
      </c>
      <c r="BZ32" s="70">
        <v>0</v>
      </c>
      <c r="CA32" s="70">
        <v>0</v>
      </c>
      <c r="CB32" s="70">
        <v>0</v>
      </c>
      <c r="CC32" s="70">
        <v>0</v>
      </c>
      <c r="CD32" s="70">
        <v>0</v>
      </c>
      <c r="CE32" s="70">
        <v>0</v>
      </c>
      <c r="CF32" s="70">
        <v>0</v>
      </c>
      <c r="CG32" s="70">
        <v>0</v>
      </c>
      <c r="CH32" s="70">
        <v>0</v>
      </c>
      <c r="CI32" s="70">
        <v>0</v>
      </c>
      <c r="CJ32" s="70">
        <v>0</v>
      </c>
      <c r="CK32" s="70">
        <v>0</v>
      </c>
      <c r="CL32" s="70">
        <v>0</v>
      </c>
      <c r="CM32" s="70">
        <f t="shared" si="8"/>
        <v>0</v>
      </c>
      <c r="CN32" s="70">
        <v>0</v>
      </c>
      <c r="CO32" s="70">
        <v>0</v>
      </c>
      <c r="CP32" s="70">
        <v>0</v>
      </c>
      <c r="CQ32" s="70">
        <v>0</v>
      </c>
      <c r="CR32" s="70">
        <v>0</v>
      </c>
      <c r="CS32" s="70">
        <v>0</v>
      </c>
      <c r="CT32" s="70">
        <v>0</v>
      </c>
      <c r="CU32" s="70">
        <v>0</v>
      </c>
      <c r="CV32" s="70">
        <v>0</v>
      </c>
      <c r="CW32" s="70">
        <v>0</v>
      </c>
      <c r="CX32" s="70">
        <v>0</v>
      </c>
      <c r="CY32" s="70">
        <v>0</v>
      </c>
      <c r="CZ32" s="70">
        <v>0</v>
      </c>
      <c r="DA32" s="70">
        <v>0</v>
      </c>
      <c r="DB32" s="70">
        <v>0</v>
      </c>
      <c r="DC32" s="70">
        <v>0</v>
      </c>
      <c r="DD32" s="75">
        <f t="shared" si="3"/>
        <v>0</v>
      </c>
      <c r="DE32" s="70">
        <v>0</v>
      </c>
      <c r="DF32" s="70">
        <v>0</v>
      </c>
      <c r="DG32" s="70">
        <v>0</v>
      </c>
      <c r="DH32" s="70">
        <v>0</v>
      </c>
      <c r="DI32" s="70">
        <v>0</v>
      </c>
      <c r="DJ32" s="70">
        <v>0</v>
      </c>
      <c r="DK32" s="70">
        <v>0</v>
      </c>
      <c r="DL32" s="70">
        <v>0</v>
      </c>
      <c r="DM32" s="70">
        <v>0</v>
      </c>
      <c r="DN32" s="70">
        <v>0</v>
      </c>
      <c r="DO32" s="70">
        <v>0</v>
      </c>
      <c r="DP32" s="70">
        <v>0</v>
      </c>
      <c r="DQ32" s="70">
        <v>0</v>
      </c>
      <c r="DR32" s="70">
        <v>0</v>
      </c>
      <c r="DS32" s="70">
        <v>0</v>
      </c>
      <c r="DT32" s="70">
        <v>0</v>
      </c>
      <c r="DU32" s="75">
        <f t="shared" si="4"/>
        <v>0</v>
      </c>
      <c r="DV32" s="70">
        <v>0</v>
      </c>
      <c r="DW32" s="70">
        <v>0</v>
      </c>
      <c r="DX32" s="70">
        <v>0</v>
      </c>
      <c r="DY32" s="70">
        <v>0</v>
      </c>
      <c r="DZ32" s="70">
        <v>0</v>
      </c>
      <c r="EA32" s="70">
        <v>0</v>
      </c>
      <c r="EB32" s="70">
        <v>0</v>
      </c>
      <c r="EC32" s="70">
        <v>0</v>
      </c>
      <c r="ED32" s="70">
        <v>0</v>
      </c>
      <c r="EE32" s="70">
        <v>0</v>
      </c>
      <c r="EF32" s="70">
        <v>0</v>
      </c>
      <c r="EG32" s="70">
        <v>0</v>
      </c>
      <c r="EH32" s="70">
        <v>0</v>
      </c>
      <c r="EI32" s="70">
        <v>0</v>
      </c>
      <c r="EJ32" s="70">
        <v>0</v>
      </c>
      <c r="EK32" s="70">
        <v>0</v>
      </c>
      <c r="EL32" s="70">
        <f t="shared" si="5"/>
        <v>0</v>
      </c>
      <c r="EM32" s="70">
        <v>0</v>
      </c>
      <c r="EN32" s="70">
        <v>0</v>
      </c>
      <c r="EO32" s="70">
        <v>0</v>
      </c>
      <c r="EP32" s="70">
        <v>0</v>
      </c>
      <c r="EQ32" s="70">
        <v>0</v>
      </c>
      <c r="ER32" s="70">
        <v>0</v>
      </c>
      <c r="ES32" s="70">
        <v>0</v>
      </c>
      <c r="ET32" s="70">
        <v>0</v>
      </c>
      <c r="EU32" s="70">
        <v>0</v>
      </c>
      <c r="EV32" s="70">
        <v>0</v>
      </c>
      <c r="EW32" s="70">
        <v>0</v>
      </c>
      <c r="EX32" s="70">
        <v>0</v>
      </c>
      <c r="EY32" s="70">
        <v>0</v>
      </c>
      <c r="EZ32" s="70">
        <v>0</v>
      </c>
      <c r="FA32" s="70">
        <v>0</v>
      </c>
      <c r="FB32" s="70">
        <v>0</v>
      </c>
      <c r="FC32" s="75">
        <f t="shared" si="6"/>
        <v>0</v>
      </c>
      <c r="FD32" s="79">
        <f t="shared" si="7"/>
        <v>0</v>
      </c>
      <c r="FE32" s="62"/>
      <c r="FF32" s="2" t="s">
        <v>2093</v>
      </c>
    </row>
    <row r="33" spans="1:162" customFormat="1" ht="75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62" t="s">
        <v>2192</v>
      </c>
      <c r="I33" s="11" t="s">
        <v>2229</v>
      </c>
      <c r="J33" s="11" t="s">
        <v>2084</v>
      </c>
      <c r="K33" s="11" t="s">
        <v>2076</v>
      </c>
      <c r="L33" s="11" t="s">
        <v>2080</v>
      </c>
      <c r="M33" s="11" t="s">
        <v>2010</v>
      </c>
      <c r="N33" s="11" t="s">
        <v>1955</v>
      </c>
      <c r="O33" s="11">
        <v>2201</v>
      </c>
      <c r="P33" s="11" t="s">
        <v>2035</v>
      </c>
      <c r="Q33" s="2" t="s">
        <v>101</v>
      </c>
      <c r="R33" s="2">
        <v>1</v>
      </c>
      <c r="S33" s="11">
        <v>1</v>
      </c>
      <c r="T33" s="98">
        <v>44378</v>
      </c>
      <c r="U33" s="98">
        <v>44561</v>
      </c>
      <c r="V33" s="45" t="s">
        <v>2195</v>
      </c>
      <c r="W33" s="11" t="s">
        <v>2083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0</v>
      </c>
      <c r="AF33" s="70">
        <v>0</v>
      </c>
      <c r="AG33" s="70">
        <v>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6">
        <f t="shared" si="0"/>
        <v>0</v>
      </c>
      <c r="AO33" s="70">
        <v>0</v>
      </c>
      <c r="AP33" s="70">
        <v>0</v>
      </c>
      <c r="AQ33" s="70">
        <v>0</v>
      </c>
      <c r="AR33" s="70">
        <v>0</v>
      </c>
      <c r="AS33" s="70">
        <v>0</v>
      </c>
      <c r="AT33" s="70">
        <v>0</v>
      </c>
      <c r="AU33" s="70">
        <v>0</v>
      </c>
      <c r="AV33" s="70">
        <v>0</v>
      </c>
      <c r="AW33" s="70">
        <v>0</v>
      </c>
      <c r="AX33" s="70">
        <v>0</v>
      </c>
      <c r="AY33" s="70">
        <v>0</v>
      </c>
      <c r="AZ33" s="70">
        <v>0</v>
      </c>
      <c r="BA33" s="70">
        <v>0</v>
      </c>
      <c r="BB33" s="70">
        <v>0</v>
      </c>
      <c r="BC33" s="70">
        <v>20000000</v>
      </c>
      <c r="BD33" s="70">
        <v>0</v>
      </c>
      <c r="BE33" s="76">
        <f t="shared" si="1"/>
        <v>20000000</v>
      </c>
      <c r="BF33" s="70">
        <v>0</v>
      </c>
      <c r="BG33" s="70">
        <v>0</v>
      </c>
      <c r="BH33" s="70">
        <v>0</v>
      </c>
      <c r="BI33" s="70">
        <v>0</v>
      </c>
      <c r="BJ33" s="70">
        <v>0</v>
      </c>
      <c r="BK33" s="70">
        <v>0</v>
      </c>
      <c r="BL33" s="70">
        <v>0</v>
      </c>
      <c r="BM33" s="70">
        <v>0</v>
      </c>
      <c r="BN33" s="70">
        <v>0</v>
      </c>
      <c r="BO33" s="70">
        <v>0</v>
      </c>
      <c r="BP33" s="70">
        <v>0</v>
      </c>
      <c r="BQ33" s="70">
        <v>0</v>
      </c>
      <c r="BR33" s="70">
        <v>0</v>
      </c>
      <c r="BS33" s="70">
        <v>0</v>
      </c>
      <c r="BT33" s="70">
        <v>0</v>
      </c>
      <c r="BU33" s="70">
        <v>0</v>
      </c>
      <c r="BV33" s="75">
        <f t="shared" si="2"/>
        <v>0</v>
      </c>
      <c r="BW33" s="70">
        <v>0</v>
      </c>
      <c r="BX33" s="70">
        <v>0</v>
      </c>
      <c r="BY33" s="70">
        <v>0</v>
      </c>
      <c r="BZ33" s="70">
        <v>0</v>
      </c>
      <c r="CA33" s="70">
        <v>0</v>
      </c>
      <c r="CB33" s="70">
        <v>0</v>
      </c>
      <c r="CC33" s="70">
        <v>0</v>
      </c>
      <c r="CD33" s="70">
        <v>0</v>
      </c>
      <c r="CE33" s="70">
        <v>0</v>
      </c>
      <c r="CF33" s="70">
        <v>0</v>
      </c>
      <c r="CG33" s="70">
        <v>0</v>
      </c>
      <c r="CH33" s="70">
        <v>0</v>
      </c>
      <c r="CI33" s="70">
        <v>0</v>
      </c>
      <c r="CJ33" s="70">
        <v>0</v>
      </c>
      <c r="CK33" s="70">
        <v>0</v>
      </c>
      <c r="CL33" s="70">
        <v>0</v>
      </c>
      <c r="CM33" s="70">
        <f t="shared" si="8"/>
        <v>0</v>
      </c>
      <c r="CN33" s="70">
        <v>0</v>
      </c>
      <c r="CO33" s="70">
        <v>0</v>
      </c>
      <c r="CP33" s="70">
        <v>0</v>
      </c>
      <c r="CQ33" s="70">
        <v>0</v>
      </c>
      <c r="CR33" s="70">
        <v>0</v>
      </c>
      <c r="CS33" s="70">
        <v>0</v>
      </c>
      <c r="CT33" s="70">
        <v>0</v>
      </c>
      <c r="CU33" s="70">
        <v>0</v>
      </c>
      <c r="CV33" s="70">
        <v>0</v>
      </c>
      <c r="CW33" s="70">
        <v>0</v>
      </c>
      <c r="CX33" s="70">
        <v>0</v>
      </c>
      <c r="CY33" s="70">
        <v>0</v>
      </c>
      <c r="CZ33" s="70">
        <v>0</v>
      </c>
      <c r="DA33" s="70">
        <v>0</v>
      </c>
      <c r="DB33" s="70">
        <v>0</v>
      </c>
      <c r="DC33" s="70">
        <v>0</v>
      </c>
      <c r="DD33" s="75">
        <f t="shared" si="3"/>
        <v>0</v>
      </c>
      <c r="DE33" s="70">
        <v>0</v>
      </c>
      <c r="DF33" s="70">
        <v>0</v>
      </c>
      <c r="DG33" s="70">
        <v>0</v>
      </c>
      <c r="DH33" s="70">
        <v>0</v>
      </c>
      <c r="DI33" s="70">
        <v>0</v>
      </c>
      <c r="DJ33" s="70">
        <v>0</v>
      </c>
      <c r="DK33" s="70">
        <v>0</v>
      </c>
      <c r="DL33" s="70">
        <v>0</v>
      </c>
      <c r="DM33" s="70">
        <v>0</v>
      </c>
      <c r="DN33" s="70">
        <v>0</v>
      </c>
      <c r="DO33" s="70">
        <v>0</v>
      </c>
      <c r="DP33" s="70">
        <v>0</v>
      </c>
      <c r="DQ33" s="70">
        <v>0</v>
      </c>
      <c r="DR33" s="70">
        <v>0</v>
      </c>
      <c r="DS33" s="70">
        <v>0</v>
      </c>
      <c r="DT33" s="70">
        <v>0</v>
      </c>
      <c r="DU33" s="75">
        <f t="shared" si="4"/>
        <v>0</v>
      </c>
      <c r="DV33" s="70">
        <v>0</v>
      </c>
      <c r="DW33" s="70">
        <v>0</v>
      </c>
      <c r="DX33" s="70">
        <v>0</v>
      </c>
      <c r="DY33" s="70">
        <v>0</v>
      </c>
      <c r="DZ33" s="70">
        <v>0</v>
      </c>
      <c r="EA33" s="70">
        <v>0</v>
      </c>
      <c r="EB33" s="70">
        <v>0</v>
      </c>
      <c r="EC33" s="70">
        <v>0</v>
      </c>
      <c r="ED33" s="70">
        <v>0</v>
      </c>
      <c r="EE33" s="70">
        <v>0</v>
      </c>
      <c r="EF33" s="70">
        <v>0</v>
      </c>
      <c r="EG33" s="70">
        <v>0</v>
      </c>
      <c r="EH33" s="70">
        <v>0</v>
      </c>
      <c r="EI33" s="70">
        <v>0</v>
      </c>
      <c r="EJ33" s="70">
        <v>0</v>
      </c>
      <c r="EK33" s="70">
        <v>0</v>
      </c>
      <c r="EL33" s="70">
        <f t="shared" si="5"/>
        <v>0</v>
      </c>
      <c r="EM33" s="70">
        <v>0</v>
      </c>
      <c r="EN33" s="70">
        <v>0</v>
      </c>
      <c r="EO33" s="70">
        <v>0</v>
      </c>
      <c r="EP33" s="70">
        <v>0</v>
      </c>
      <c r="EQ33" s="70">
        <v>0</v>
      </c>
      <c r="ER33" s="70">
        <v>0</v>
      </c>
      <c r="ES33" s="70">
        <v>0</v>
      </c>
      <c r="ET33" s="70">
        <v>0</v>
      </c>
      <c r="EU33" s="70">
        <v>0</v>
      </c>
      <c r="EV33" s="70">
        <v>0</v>
      </c>
      <c r="EW33" s="70">
        <v>0</v>
      </c>
      <c r="EX33" s="70">
        <v>0</v>
      </c>
      <c r="EY33" s="70">
        <v>0</v>
      </c>
      <c r="EZ33" s="70">
        <v>0</v>
      </c>
      <c r="FA33" s="70">
        <v>0</v>
      </c>
      <c r="FB33" s="70">
        <v>0</v>
      </c>
      <c r="FC33" s="75">
        <f t="shared" si="6"/>
        <v>0</v>
      </c>
      <c r="FD33" s="79">
        <f t="shared" si="7"/>
        <v>20000000</v>
      </c>
      <c r="FE33" s="62" t="s">
        <v>2192</v>
      </c>
      <c r="FF33" s="2" t="s">
        <v>2093</v>
      </c>
    </row>
    <row r="34" spans="1:162" customFormat="1" ht="75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62" t="s">
        <v>2226</v>
      </c>
      <c r="I34" s="11" t="s">
        <v>2185</v>
      </c>
      <c r="J34" s="8" t="s">
        <v>2186</v>
      </c>
      <c r="K34" s="8" t="s">
        <v>2076</v>
      </c>
      <c r="L34" s="8" t="s">
        <v>2080</v>
      </c>
      <c r="M34" s="8" t="s">
        <v>2010</v>
      </c>
      <c r="N34" s="8" t="s">
        <v>1956</v>
      </c>
      <c r="O34" s="8">
        <v>2202</v>
      </c>
      <c r="P34" s="8" t="s">
        <v>2035</v>
      </c>
      <c r="Q34" s="2" t="s">
        <v>35</v>
      </c>
      <c r="R34" s="1">
        <v>25</v>
      </c>
      <c r="S34" s="8">
        <v>25</v>
      </c>
      <c r="T34" s="10">
        <v>44409</v>
      </c>
      <c r="U34" s="10">
        <v>44561</v>
      </c>
      <c r="V34" s="8" t="s">
        <v>2187</v>
      </c>
      <c r="W34" s="8" t="s">
        <v>2184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0</v>
      </c>
      <c r="AG34" s="72">
        <v>0</v>
      </c>
      <c r="AH34" s="72">
        <v>0</v>
      </c>
      <c r="AI34" s="72">
        <v>0</v>
      </c>
      <c r="AJ34" s="72">
        <v>0</v>
      </c>
      <c r="AK34" s="72">
        <v>0</v>
      </c>
      <c r="AL34" s="72">
        <v>0</v>
      </c>
      <c r="AM34" s="72">
        <v>0</v>
      </c>
      <c r="AN34" s="74">
        <f t="shared" si="0"/>
        <v>0</v>
      </c>
      <c r="AO34" s="72">
        <v>150000000</v>
      </c>
      <c r="AP34" s="72">
        <v>0</v>
      </c>
      <c r="AQ34" s="72">
        <v>0</v>
      </c>
      <c r="AR34" s="72">
        <v>0</v>
      </c>
      <c r="AS34" s="72">
        <v>0</v>
      </c>
      <c r="AT34" s="72">
        <v>0</v>
      </c>
      <c r="AU34" s="72">
        <v>0</v>
      </c>
      <c r="AV34" s="72">
        <v>0</v>
      </c>
      <c r="AW34" s="72">
        <v>0</v>
      </c>
      <c r="AX34" s="72">
        <v>0</v>
      </c>
      <c r="AY34" s="72">
        <v>0</v>
      </c>
      <c r="AZ34" s="72">
        <v>0</v>
      </c>
      <c r="BA34" s="72">
        <v>0</v>
      </c>
      <c r="BB34" s="72">
        <v>0</v>
      </c>
      <c r="BC34" s="72">
        <v>0</v>
      </c>
      <c r="BD34" s="72">
        <v>0</v>
      </c>
      <c r="BE34" s="73">
        <f t="shared" si="1"/>
        <v>150000000</v>
      </c>
      <c r="BF34" s="72">
        <v>0</v>
      </c>
      <c r="BG34" s="72">
        <v>0</v>
      </c>
      <c r="BH34" s="72">
        <v>0</v>
      </c>
      <c r="BI34" s="72">
        <v>0</v>
      </c>
      <c r="BJ34" s="72">
        <v>0</v>
      </c>
      <c r="BK34" s="72">
        <v>0</v>
      </c>
      <c r="BL34" s="72">
        <v>0</v>
      </c>
      <c r="BM34" s="72">
        <v>0</v>
      </c>
      <c r="BN34" s="72">
        <v>0</v>
      </c>
      <c r="BO34" s="72">
        <v>0</v>
      </c>
      <c r="BP34" s="72">
        <v>0</v>
      </c>
      <c r="BQ34" s="72">
        <v>0</v>
      </c>
      <c r="BR34" s="72">
        <v>0</v>
      </c>
      <c r="BS34" s="72">
        <v>0</v>
      </c>
      <c r="BT34" s="72">
        <v>0</v>
      </c>
      <c r="BU34" s="72">
        <v>0</v>
      </c>
      <c r="BV34" s="73">
        <f t="shared" si="2"/>
        <v>0</v>
      </c>
      <c r="BW34" s="72">
        <v>0</v>
      </c>
      <c r="BX34" s="72">
        <v>0</v>
      </c>
      <c r="BY34" s="72">
        <v>0</v>
      </c>
      <c r="BZ34" s="72">
        <v>0</v>
      </c>
      <c r="CA34" s="72">
        <v>0</v>
      </c>
      <c r="CB34" s="72">
        <v>0</v>
      </c>
      <c r="CC34" s="72">
        <v>0</v>
      </c>
      <c r="CD34" s="72">
        <v>0</v>
      </c>
      <c r="CE34" s="72">
        <v>0</v>
      </c>
      <c r="CF34" s="72">
        <v>0</v>
      </c>
      <c r="CG34" s="72">
        <v>0</v>
      </c>
      <c r="CH34" s="72">
        <v>0</v>
      </c>
      <c r="CI34" s="72">
        <v>0</v>
      </c>
      <c r="CJ34" s="72">
        <v>0</v>
      </c>
      <c r="CK34" s="72">
        <v>0</v>
      </c>
      <c r="CL34" s="72">
        <v>0</v>
      </c>
      <c r="CM34" s="72">
        <f t="shared" si="8"/>
        <v>0</v>
      </c>
      <c r="CN34" s="72">
        <v>0</v>
      </c>
      <c r="CO34" s="72">
        <v>0</v>
      </c>
      <c r="CP34" s="72">
        <v>0</v>
      </c>
      <c r="CQ34" s="72">
        <v>0</v>
      </c>
      <c r="CR34" s="72">
        <v>0</v>
      </c>
      <c r="CS34" s="72">
        <v>0</v>
      </c>
      <c r="CT34" s="72">
        <v>0</v>
      </c>
      <c r="CU34" s="72">
        <v>0</v>
      </c>
      <c r="CV34" s="72">
        <v>0</v>
      </c>
      <c r="CW34" s="72">
        <v>0</v>
      </c>
      <c r="CX34" s="72">
        <v>0</v>
      </c>
      <c r="CY34" s="72">
        <v>0</v>
      </c>
      <c r="CZ34" s="72">
        <v>0</v>
      </c>
      <c r="DA34" s="72">
        <v>0</v>
      </c>
      <c r="DB34" s="72">
        <v>0</v>
      </c>
      <c r="DC34" s="72">
        <v>0</v>
      </c>
      <c r="DD34" s="73">
        <f t="shared" si="3"/>
        <v>0</v>
      </c>
      <c r="DE34" s="72">
        <v>0</v>
      </c>
      <c r="DF34" s="72">
        <v>0</v>
      </c>
      <c r="DG34" s="72">
        <v>0</v>
      </c>
      <c r="DH34" s="72">
        <v>0</v>
      </c>
      <c r="DI34" s="72">
        <v>0</v>
      </c>
      <c r="DJ34" s="72">
        <v>0</v>
      </c>
      <c r="DK34" s="72">
        <v>0</v>
      </c>
      <c r="DL34" s="72">
        <v>0</v>
      </c>
      <c r="DM34" s="72">
        <v>0</v>
      </c>
      <c r="DN34" s="72">
        <v>0</v>
      </c>
      <c r="DO34" s="72">
        <v>0</v>
      </c>
      <c r="DP34" s="72">
        <v>0</v>
      </c>
      <c r="DQ34" s="72">
        <v>0</v>
      </c>
      <c r="DR34" s="72">
        <v>0</v>
      </c>
      <c r="DS34" s="72">
        <v>0</v>
      </c>
      <c r="DT34" s="72">
        <v>0</v>
      </c>
      <c r="DU34" s="73">
        <f t="shared" si="4"/>
        <v>0</v>
      </c>
      <c r="DV34" s="72">
        <v>0</v>
      </c>
      <c r="DW34" s="72">
        <v>0</v>
      </c>
      <c r="DX34" s="72">
        <v>0</v>
      </c>
      <c r="DY34" s="72">
        <v>0</v>
      </c>
      <c r="DZ34" s="72">
        <v>0</v>
      </c>
      <c r="EA34" s="72">
        <v>0</v>
      </c>
      <c r="EB34" s="72">
        <v>0</v>
      </c>
      <c r="EC34" s="72">
        <v>0</v>
      </c>
      <c r="ED34" s="72">
        <v>0</v>
      </c>
      <c r="EE34" s="72">
        <v>0</v>
      </c>
      <c r="EF34" s="72">
        <v>0</v>
      </c>
      <c r="EG34" s="72">
        <v>0</v>
      </c>
      <c r="EH34" s="72">
        <v>0</v>
      </c>
      <c r="EI34" s="72">
        <v>0</v>
      </c>
      <c r="EJ34" s="72">
        <v>0</v>
      </c>
      <c r="EK34" s="72">
        <v>0</v>
      </c>
      <c r="EL34" s="72">
        <f t="shared" si="5"/>
        <v>0</v>
      </c>
      <c r="EM34" s="72">
        <v>0</v>
      </c>
      <c r="EN34" s="72">
        <v>0</v>
      </c>
      <c r="EO34" s="72">
        <v>0</v>
      </c>
      <c r="EP34" s="72">
        <v>0</v>
      </c>
      <c r="EQ34" s="72">
        <v>0</v>
      </c>
      <c r="ER34" s="72">
        <v>0</v>
      </c>
      <c r="ES34" s="72">
        <v>0</v>
      </c>
      <c r="ET34" s="72">
        <v>0</v>
      </c>
      <c r="EU34" s="72">
        <v>0</v>
      </c>
      <c r="EV34" s="72">
        <v>0</v>
      </c>
      <c r="EW34" s="72">
        <v>0</v>
      </c>
      <c r="EX34" s="72">
        <v>0</v>
      </c>
      <c r="EY34" s="72">
        <v>0</v>
      </c>
      <c r="EZ34" s="72">
        <v>0</v>
      </c>
      <c r="FA34" s="72">
        <v>0</v>
      </c>
      <c r="FB34" s="72">
        <v>0</v>
      </c>
      <c r="FC34" s="73">
        <f t="shared" si="6"/>
        <v>0</v>
      </c>
      <c r="FD34" s="78">
        <f t="shared" si="7"/>
        <v>150000000</v>
      </c>
      <c r="FE34" s="62" t="s">
        <v>2226</v>
      </c>
      <c r="FF34" s="2" t="s">
        <v>2091</v>
      </c>
    </row>
    <row r="35" spans="1:162" customFormat="1" ht="60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62"/>
      <c r="I35" s="45"/>
      <c r="J35" s="11"/>
      <c r="K35" s="8" t="s">
        <v>2076</v>
      </c>
      <c r="L35" s="8" t="s">
        <v>2080</v>
      </c>
      <c r="M35" s="11" t="s">
        <v>2010</v>
      </c>
      <c r="N35" s="11" t="s">
        <v>1955</v>
      </c>
      <c r="O35" s="11">
        <v>2201</v>
      </c>
      <c r="P35" s="11" t="s">
        <v>2035</v>
      </c>
      <c r="Q35" s="2" t="s">
        <v>37</v>
      </c>
      <c r="R35" s="2">
        <v>3821</v>
      </c>
      <c r="S35" s="11">
        <v>3821</v>
      </c>
      <c r="T35" s="12">
        <v>44222</v>
      </c>
      <c r="U35" s="12">
        <v>44543</v>
      </c>
      <c r="V35" s="11" t="s">
        <v>2117</v>
      </c>
      <c r="W35" s="11" t="s">
        <v>2118</v>
      </c>
      <c r="X35" s="70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0</v>
      </c>
      <c r="AD35" s="70">
        <v>0</v>
      </c>
      <c r="AE35" s="70">
        <v>0</v>
      </c>
      <c r="AF35" s="70">
        <v>0</v>
      </c>
      <c r="AG35" s="70"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6">
        <f t="shared" si="0"/>
        <v>0</v>
      </c>
      <c r="AO35" s="70">
        <v>0</v>
      </c>
      <c r="AP35" s="70">
        <v>0</v>
      </c>
      <c r="AQ35" s="70">
        <v>0</v>
      </c>
      <c r="AR35" s="70">
        <v>0</v>
      </c>
      <c r="AS35" s="70">
        <v>0</v>
      </c>
      <c r="AT35" s="70">
        <v>0</v>
      </c>
      <c r="AU35" s="70">
        <v>0</v>
      </c>
      <c r="AV35" s="70">
        <v>0</v>
      </c>
      <c r="AW35" s="70">
        <v>0</v>
      </c>
      <c r="AX35" s="70">
        <v>0</v>
      </c>
      <c r="AY35" s="70">
        <v>0</v>
      </c>
      <c r="AZ35" s="70">
        <v>0</v>
      </c>
      <c r="BA35" s="70">
        <v>0</v>
      </c>
      <c r="BB35" s="70">
        <v>0</v>
      </c>
      <c r="BC35" s="70">
        <v>0</v>
      </c>
      <c r="BD35" s="70">
        <v>0</v>
      </c>
      <c r="BE35" s="75">
        <f t="shared" si="1"/>
        <v>0</v>
      </c>
      <c r="BF35" s="70">
        <v>0</v>
      </c>
      <c r="BG35" s="70">
        <v>0</v>
      </c>
      <c r="BH35" s="70">
        <v>0</v>
      </c>
      <c r="BI35" s="70">
        <v>0</v>
      </c>
      <c r="BJ35" s="70">
        <v>0</v>
      </c>
      <c r="BK35" s="70">
        <v>0</v>
      </c>
      <c r="BL35" s="70">
        <v>0</v>
      </c>
      <c r="BM35" s="70">
        <v>0</v>
      </c>
      <c r="BN35" s="70">
        <v>0</v>
      </c>
      <c r="BO35" s="70">
        <v>0</v>
      </c>
      <c r="BP35" s="70">
        <v>0</v>
      </c>
      <c r="BQ35" s="70">
        <v>0</v>
      </c>
      <c r="BR35" s="70">
        <v>0</v>
      </c>
      <c r="BS35" s="70">
        <v>0</v>
      </c>
      <c r="BT35" s="70">
        <v>0</v>
      </c>
      <c r="BU35" s="70">
        <v>0</v>
      </c>
      <c r="BV35" s="75">
        <f t="shared" si="2"/>
        <v>0</v>
      </c>
      <c r="BW35" s="70">
        <v>0</v>
      </c>
      <c r="BX35" s="70">
        <v>0</v>
      </c>
      <c r="BY35" s="70">
        <v>0</v>
      </c>
      <c r="BZ35" s="70">
        <v>0</v>
      </c>
      <c r="CA35" s="70">
        <v>0</v>
      </c>
      <c r="CB35" s="70">
        <v>0</v>
      </c>
      <c r="CC35" s="70">
        <v>0</v>
      </c>
      <c r="CD35" s="70">
        <v>0</v>
      </c>
      <c r="CE35" s="70">
        <v>0</v>
      </c>
      <c r="CF35" s="70">
        <v>0</v>
      </c>
      <c r="CG35" s="70">
        <v>0</v>
      </c>
      <c r="CH35" s="70">
        <v>0</v>
      </c>
      <c r="CI35" s="70">
        <v>0</v>
      </c>
      <c r="CJ35" s="70">
        <v>0</v>
      </c>
      <c r="CK35" s="70">
        <v>0</v>
      </c>
      <c r="CL35" s="70">
        <v>0</v>
      </c>
      <c r="CM35" s="70">
        <f t="shared" si="8"/>
        <v>0</v>
      </c>
      <c r="CN35" s="70">
        <v>0</v>
      </c>
      <c r="CO35" s="70">
        <v>0</v>
      </c>
      <c r="CP35" s="70">
        <v>0</v>
      </c>
      <c r="CQ35" s="70">
        <v>0</v>
      </c>
      <c r="CR35" s="70">
        <v>0</v>
      </c>
      <c r="CS35" s="70">
        <v>0</v>
      </c>
      <c r="CT35" s="70">
        <v>0</v>
      </c>
      <c r="CU35" s="70">
        <v>0</v>
      </c>
      <c r="CV35" s="70">
        <v>0</v>
      </c>
      <c r="CW35" s="70">
        <v>0</v>
      </c>
      <c r="CX35" s="70">
        <v>0</v>
      </c>
      <c r="CY35" s="70">
        <v>0</v>
      </c>
      <c r="CZ35" s="70">
        <v>0</v>
      </c>
      <c r="DA35" s="70">
        <v>0</v>
      </c>
      <c r="DB35" s="70">
        <v>0</v>
      </c>
      <c r="DC35" s="70">
        <v>0</v>
      </c>
      <c r="DD35" s="75">
        <f t="shared" si="3"/>
        <v>0</v>
      </c>
      <c r="DE35" s="70">
        <v>0</v>
      </c>
      <c r="DF35" s="70">
        <v>0</v>
      </c>
      <c r="DG35" s="70">
        <v>0</v>
      </c>
      <c r="DH35" s="70">
        <v>0</v>
      </c>
      <c r="DI35" s="70">
        <v>0</v>
      </c>
      <c r="DJ35" s="70">
        <v>0</v>
      </c>
      <c r="DK35" s="70">
        <v>0</v>
      </c>
      <c r="DL35" s="70">
        <v>0</v>
      </c>
      <c r="DM35" s="70">
        <v>0</v>
      </c>
      <c r="DN35" s="70">
        <v>0</v>
      </c>
      <c r="DO35" s="70">
        <v>0</v>
      </c>
      <c r="DP35" s="70">
        <v>0</v>
      </c>
      <c r="DQ35" s="70">
        <v>0</v>
      </c>
      <c r="DR35" s="70">
        <v>0</v>
      </c>
      <c r="DS35" s="70">
        <v>0</v>
      </c>
      <c r="DT35" s="70">
        <v>0</v>
      </c>
      <c r="DU35" s="75">
        <f t="shared" si="4"/>
        <v>0</v>
      </c>
      <c r="DV35" s="70">
        <v>0</v>
      </c>
      <c r="DW35" s="70">
        <v>0</v>
      </c>
      <c r="DX35" s="70">
        <v>0</v>
      </c>
      <c r="DY35" s="70">
        <v>0</v>
      </c>
      <c r="DZ35" s="70">
        <v>0</v>
      </c>
      <c r="EA35" s="70">
        <v>0</v>
      </c>
      <c r="EB35" s="70">
        <v>0</v>
      </c>
      <c r="EC35" s="70">
        <v>0</v>
      </c>
      <c r="ED35" s="70">
        <v>0</v>
      </c>
      <c r="EE35" s="70">
        <v>0</v>
      </c>
      <c r="EF35" s="70">
        <v>0</v>
      </c>
      <c r="EG35" s="70">
        <v>0</v>
      </c>
      <c r="EH35" s="70">
        <v>0</v>
      </c>
      <c r="EI35" s="70">
        <v>0</v>
      </c>
      <c r="EJ35" s="70">
        <v>0</v>
      </c>
      <c r="EK35" s="70">
        <v>0</v>
      </c>
      <c r="EL35" s="70">
        <f t="shared" si="5"/>
        <v>0</v>
      </c>
      <c r="EM35" s="70">
        <v>0</v>
      </c>
      <c r="EN35" s="70">
        <v>0</v>
      </c>
      <c r="EO35" s="70">
        <v>0</v>
      </c>
      <c r="EP35" s="70">
        <v>0</v>
      </c>
      <c r="EQ35" s="70">
        <v>0</v>
      </c>
      <c r="ER35" s="70">
        <v>0</v>
      </c>
      <c r="ES35" s="70">
        <v>0</v>
      </c>
      <c r="ET35" s="70">
        <v>0</v>
      </c>
      <c r="EU35" s="70">
        <v>0</v>
      </c>
      <c r="EV35" s="70">
        <v>0</v>
      </c>
      <c r="EW35" s="70">
        <v>0</v>
      </c>
      <c r="EX35" s="70">
        <v>0</v>
      </c>
      <c r="EY35" s="70">
        <v>0</v>
      </c>
      <c r="EZ35" s="70">
        <v>0</v>
      </c>
      <c r="FA35" s="70">
        <v>0</v>
      </c>
      <c r="FB35" s="70">
        <v>0</v>
      </c>
      <c r="FC35" s="75">
        <f t="shared" si="6"/>
        <v>0</v>
      </c>
      <c r="FD35" s="79">
        <f t="shared" si="7"/>
        <v>0</v>
      </c>
      <c r="FE35" s="62"/>
      <c r="FF35" s="2" t="s">
        <v>2093</v>
      </c>
    </row>
    <row r="36" spans="1:162" customFormat="1" ht="154.5" customHeight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62" t="s">
        <v>2144</v>
      </c>
      <c r="I36" s="11" t="s">
        <v>2145</v>
      </c>
      <c r="J36" s="11" t="s">
        <v>2105</v>
      </c>
      <c r="K36" s="11" t="s">
        <v>2106</v>
      </c>
      <c r="L36" s="11" t="s">
        <v>2080</v>
      </c>
      <c r="M36" s="11" t="s">
        <v>2010</v>
      </c>
      <c r="N36" s="11" t="s">
        <v>2131</v>
      </c>
      <c r="O36" s="59">
        <v>2201</v>
      </c>
      <c r="P36" s="11" t="s">
        <v>2035</v>
      </c>
      <c r="Q36" s="2" t="s">
        <v>38</v>
      </c>
      <c r="R36" s="2">
        <v>2</v>
      </c>
      <c r="S36" s="11">
        <v>2</v>
      </c>
      <c r="T36" s="12">
        <v>44235</v>
      </c>
      <c r="U36" s="12">
        <v>44543</v>
      </c>
      <c r="V36" s="45" t="s">
        <v>2137</v>
      </c>
      <c r="W36" s="11" t="s">
        <v>2098</v>
      </c>
      <c r="X36" s="70">
        <v>0</v>
      </c>
      <c r="Y36" s="70">
        <v>0</v>
      </c>
      <c r="Z36" s="70">
        <v>0</v>
      </c>
      <c r="AA36" s="70">
        <v>0</v>
      </c>
      <c r="AB36" s="70">
        <v>0</v>
      </c>
      <c r="AC36" s="70">
        <v>0</v>
      </c>
      <c r="AD36" s="70">
        <v>0</v>
      </c>
      <c r="AE36" s="70">
        <v>0</v>
      </c>
      <c r="AF36" s="70">
        <v>0</v>
      </c>
      <c r="AG36" s="70">
        <v>0</v>
      </c>
      <c r="AH36" s="70">
        <v>0</v>
      </c>
      <c r="AI36" s="70">
        <v>0</v>
      </c>
      <c r="AJ36" s="70">
        <v>0</v>
      </c>
      <c r="AK36" s="70">
        <v>0</v>
      </c>
      <c r="AL36" s="70">
        <v>0</v>
      </c>
      <c r="AM36" s="70">
        <v>0</v>
      </c>
      <c r="AN36" s="76">
        <f t="shared" si="0"/>
        <v>0</v>
      </c>
      <c r="AO36" s="61">
        <v>592009158.14999998</v>
      </c>
      <c r="AP36" s="70">
        <v>0</v>
      </c>
      <c r="AQ36" s="70">
        <v>0</v>
      </c>
      <c r="AR36" s="70">
        <v>0</v>
      </c>
      <c r="AS36" s="70">
        <v>0</v>
      </c>
      <c r="AT36" s="70">
        <v>0</v>
      </c>
      <c r="AU36" s="70">
        <v>0</v>
      </c>
      <c r="AV36" s="70">
        <v>0</v>
      </c>
      <c r="AW36" s="70">
        <v>0</v>
      </c>
      <c r="AX36" s="70">
        <v>0</v>
      </c>
      <c r="AY36" s="70">
        <v>0</v>
      </c>
      <c r="AZ36" s="70">
        <v>0</v>
      </c>
      <c r="BA36" s="70">
        <v>0</v>
      </c>
      <c r="BB36" s="70">
        <v>0</v>
      </c>
      <c r="BC36" s="70">
        <v>0</v>
      </c>
      <c r="BD36" s="70">
        <v>0</v>
      </c>
      <c r="BE36" s="76">
        <f t="shared" si="1"/>
        <v>592009158.14999998</v>
      </c>
      <c r="BF36" s="70">
        <v>0</v>
      </c>
      <c r="BG36" s="70">
        <v>0</v>
      </c>
      <c r="BH36" s="70">
        <v>0</v>
      </c>
      <c r="BI36" s="70">
        <v>0</v>
      </c>
      <c r="BJ36" s="70">
        <v>0</v>
      </c>
      <c r="BK36" s="70">
        <v>0</v>
      </c>
      <c r="BL36" s="70">
        <v>0</v>
      </c>
      <c r="BM36" s="70">
        <v>0</v>
      </c>
      <c r="BN36" s="70">
        <v>0</v>
      </c>
      <c r="BO36" s="70">
        <v>0</v>
      </c>
      <c r="BP36" s="70">
        <v>0</v>
      </c>
      <c r="BQ36" s="70">
        <v>0</v>
      </c>
      <c r="BR36" s="70">
        <v>0</v>
      </c>
      <c r="BS36" s="70">
        <v>0</v>
      </c>
      <c r="BT36" s="70">
        <v>0</v>
      </c>
      <c r="BU36" s="70">
        <v>0</v>
      </c>
      <c r="BV36" s="75">
        <f t="shared" si="2"/>
        <v>0</v>
      </c>
      <c r="BW36" s="70">
        <v>0</v>
      </c>
      <c r="BX36" s="70">
        <v>0</v>
      </c>
      <c r="BY36" s="70">
        <v>0</v>
      </c>
      <c r="BZ36" s="70">
        <v>0</v>
      </c>
      <c r="CA36" s="70">
        <v>0</v>
      </c>
      <c r="CB36" s="70">
        <v>0</v>
      </c>
      <c r="CC36" s="70">
        <v>0</v>
      </c>
      <c r="CD36" s="70">
        <v>0</v>
      </c>
      <c r="CE36" s="70">
        <v>0</v>
      </c>
      <c r="CF36" s="70">
        <v>0</v>
      </c>
      <c r="CG36" s="70">
        <v>0</v>
      </c>
      <c r="CH36" s="70">
        <v>0</v>
      </c>
      <c r="CI36" s="70">
        <v>0</v>
      </c>
      <c r="CJ36" s="70">
        <v>0</v>
      </c>
      <c r="CK36" s="70">
        <v>0</v>
      </c>
      <c r="CL36" s="70">
        <v>0</v>
      </c>
      <c r="CM36" s="70">
        <f t="shared" si="8"/>
        <v>0</v>
      </c>
      <c r="CN36" s="70">
        <v>0</v>
      </c>
      <c r="CO36" s="70">
        <v>0</v>
      </c>
      <c r="CP36" s="70">
        <v>0</v>
      </c>
      <c r="CQ36" s="70">
        <v>0</v>
      </c>
      <c r="CR36" s="70">
        <v>0</v>
      </c>
      <c r="CS36" s="70">
        <v>0</v>
      </c>
      <c r="CT36" s="70">
        <v>0</v>
      </c>
      <c r="CU36" s="70">
        <v>0</v>
      </c>
      <c r="CV36" s="70">
        <v>0</v>
      </c>
      <c r="CW36" s="70">
        <v>0</v>
      </c>
      <c r="CX36" s="70">
        <v>0</v>
      </c>
      <c r="CY36" s="70">
        <v>0</v>
      </c>
      <c r="CZ36" s="70">
        <v>0</v>
      </c>
      <c r="DA36" s="70">
        <v>0</v>
      </c>
      <c r="DB36" s="70">
        <v>0</v>
      </c>
      <c r="DC36" s="70">
        <v>0</v>
      </c>
      <c r="DD36" s="75">
        <f t="shared" si="3"/>
        <v>0</v>
      </c>
      <c r="DE36" s="70">
        <v>0</v>
      </c>
      <c r="DF36" s="70">
        <v>0</v>
      </c>
      <c r="DG36" s="70">
        <v>0</v>
      </c>
      <c r="DH36" s="70">
        <v>0</v>
      </c>
      <c r="DI36" s="70">
        <v>0</v>
      </c>
      <c r="DJ36" s="70">
        <v>0</v>
      </c>
      <c r="DK36" s="70">
        <v>0</v>
      </c>
      <c r="DL36" s="70">
        <v>0</v>
      </c>
      <c r="DM36" s="70">
        <v>0</v>
      </c>
      <c r="DN36" s="70">
        <v>0</v>
      </c>
      <c r="DO36" s="70">
        <v>0</v>
      </c>
      <c r="DP36" s="70">
        <v>0</v>
      </c>
      <c r="DQ36" s="70">
        <v>0</v>
      </c>
      <c r="DR36" s="70">
        <v>0</v>
      </c>
      <c r="DS36" s="70">
        <v>0</v>
      </c>
      <c r="DT36" s="70">
        <v>0</v>
      </c>
      <c r="DU36" s="75">
        <f t="shared" si="4"/>
        <v>0</v>
      </c>
      <c r="DV36" s="70">
        <v>0</v>
      </c>
      <c r="DW36" s="70">
        <v>0</v>
      </c>
      <c r="DX36" s="70">
        <v>0</v>
      </c>
      <c r="DY36" s="70">
        <v>0</v>
      </c>
      <c r="DZ36" s="70">
        <v>0</v>
      </c>
      <c r="EA36" s="70">
        <v>0</v>
      </c>
      <c r="EB36" s="70">
        <v>0</v>
      </c>
      <c r="EC36" s="70">
        <v>0</v>
      </c>
      <c r="ED36" s="70">
        <v>0</v>
      </c>
      <c r="EE36" s="70">
        <v>0</v>
      </c>
      <c r="EF36" s="70">
        <v>0</v>
      </c>
      <c r="EG36" s="70">
        <v>0</v>
      </c>
      <c r="EH36" s="70">
        <v>0</v>
      </c>
      <c r="EI36" s="70">
        <v>0</v>
      </c>
      <c r="EJ36" s="70">
        <v>0</v>
      </c>
      <c r="EK36" s="70">
        <v>0</v>
      </c>
      <c r="EL36" s="70">
        <f t="shared" si="5"/>
        <v>0</v>
      </c>
      <c r="EM36" s="70">
        <v>0</v>
      </c>
      <c r="EN36" s="70">
        <v>0</v>
      </c>
      <c r="EO36" s="70">
        <v>0</v>
      </c>
      <c r="EP36" s="70">
        <v>0</v>
      </c>
      <c r="EQ36" s="70">
        <v>0</v>
      </c>
      <c r="ER36" s="70">
        <v>0</v>
      </c>
      <c r="ES36" s="70">
        <v>0</v>
      </c>
      <c r="ET36" s="70">
        <v>0</v>
      </c>
      <c r="EU36" s="70">
        <v>0</v>
      </c>
      <c r="EV36" s="70">
        <v>0</v>
      </c>
      <c r="EW36" s="70">
        <v>0</v>
      </c>
      <c r="EX36" s="70">
        <v>0</v>
      </c>
      <c r="EY36" s="70">
        <v>0</v>
      </c>
      <c r="EZ36" s="70">
        <v>0</v>
      </c>
      <c r="FA36" s="70">
        <v>0</v>
      </c>
      <c r="FB36" s="70">
        <v>0</v>
      </c>
      <c r="FC36" s="75">
        <f t="shared" si="6"/>
        <v>0</v>
      </c>
      <c r="FD36" s="79">
        <f t="shared" si="7"/>
        <v>592009158.14999998</v>
      </c>
      <c r="FE36" s="62" t="s">
        <v>2144</v>
      </c>
      <c r="FF36" s="2" t="s">
        <v>2093</v>
      </c>
    </row>
    <row r="37" spans="1:162" customFormat="1" ht="60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62" t="s">
        <v>2151</v>
      </c>
      <c r="I37" s="45" t="s">
        <v>2152</v>
      </c>
      <c r="J37" s="11" t="s">
        <v>2085</v>
      </c>
      <c r="K37" s="11" t="s">
        <v>2076</v>
      </c>
      <c r="L37" s="11" t="s">
        <v>2080</v>
      </c>
      <c r="M37" s="11" t="s">
        <v>2010</v>
      </c>
      <c r="N37" s="11" t="s">
        <v>1955</v>
      </c>
      <c r="O37" s="11">
        <v>2201</v>
      </c>
      <c r="P37" s="11" t="s">
        <v>2035</v>
      </c>
      <c r="Q37" s="2" t="s">
        <v>39</v>
      </c>
      <c r="R37" s="2">
        <v>17</v>
      </c>
      <c r="S37" s="11">
        <v>17</v>
      </c>
      <c r="T37" s="46">
        <v>44228</v>
      </c>
      <c r="U37" s="46" t="s">
        <v>2086</v>
      </c>
      <c r="V37" s="45" t="s">
        <v>2087</v>
      </c>
      <c r="W37" s="11" t="s">
        <v>2088</v>
      </c>
      <c r="X37" s="70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0</v>
      </c>
      <c r="AD37" s="70">
        <v>0</v>
      </c>
      <c r="AE37" s="70">
        <v>0</v>
      </c>
      <c r="AF37" s="70">
        <v>0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f>977600000</f>
        <v>977600000</v>
      </c>
      <c r="AM37" s="70">
        <v>0</v>
      </c>
      <c r="AN37" s="76">
        <f t="shared" si="0"/>
        <v>977600000</v>
      </c>
      <c r="AO37" s="70">
        <v>0</v>
      </c>
      <c r="AP37" s="70">
        <v>0</v>
      </c>
      <c r="AQ37" s="70">
        <v>0</v>
      </c>
      <c r="AR37" s="70">
        <v>0</v>
      </c>
      <c r="AS37" s="70">
        <v>0</v>
      </c>
      <c r="AT37" s="70">
        <v>0</v>
      </c>
      <c r="AU37" s="70">
        <v>0</v>
      </c>
      <c r="AV37" s="70">
        <v>0</v>
      </c>
      <c r="AW37" s="70">
        <v>0</v>
      </c>
      <c r="AX37" s="70">
        <v>0</v>
      </c>
      <c r="AY37" s="70">
        <v>0</v>
      </c>
      <c r="AZ37" s="70">
        <v>0</v>
      </c>
      <c r="BA37" s="70">
        <v>0</v>
      </c>
      <c r="BB37" s="70">
        <v>0</v>
      </c>
      <c r="BC37" s="70">
        <v>22400000</v>
      </c>
      <c r="BD37" s="70">
        <v>0</v>
      </c>
      <c r="BE37" s="76">
        <f t="shared" si="1"/>
        <v>22400000</v>
      </c>
      <c r="BF37" s="70">
        <v>0</v>
      </c>
      <c r="BG37" s="70">
        <v>0</v>
      </c>
      <c r="BH37" s="70">
        <v>0</v>
      </c>
      <c r="BI37" s="70">
        <v>0</v>
      </c>
      <c r="BJ37" s="70">
        <v>0</v>
      </c>
      <c r="BK37" s="70">
        <v>0</v>
      </c>
      <c r="BL37" s="70">
        <v>0</v>
      </c>
      <c r="BM37" s="70">
        <v>0</v>
      </c>
      <c r="BN37" s="70">
        <v>0</v>
      </c>
      <c r="BO37" s="70">
        <v>0</v>
      </c>
      <c r="BP37" s="70">
        <v>0</v>
      </c>
      <c r="BQ37" s="70">
        <v>0</v>
      </c>
      <c r="BR37" s="70">
        <v>0</v>
      </c>
      <c r="BS37" s="70">
        <v>0</v>
      </c>
      <c r="BT37" s="70">
        <v>0</v>
      </c>
      <c r="BU37" s="70">
        <v>0</v>
      </c>
      <c r="BV37" s="75">
        <f t="shared" si="2"/>
        <v>0</v>
      </c>
      <c r="BW37" s="70">
        <v>0</v>
      </c>
      <c r="BX37" s="70">
        <v>0</v>
      </c>
      <c r="BY37" s="70">
        <v>0</v>
      </c>
      <c r="BZ37" s="70">
        <v>0</v>
      </c>
      <c r="CA37" s="70">
        <v>0</v>
      </c>
      <c r="CB37" s="70">
        <v>0</v>
      </c>
      <c r="CC37" s="70">
        <v>0</v>
      </c>
      <c r="CD37" s="70">
        <v>0</v>
      </c>
      <c r="CE37" s="70">
        <v>0</v>
      </c>
      <c r="CF37" s="70">
        <v>0</v>
      </c>
      <c r="CG37" s="70">
        <v>0</v>
      </c>
      <c r="CH37" s="70">
        <v>0</v>
      </c>
      <c r="CI37" s="70">
        <v>0</v>
      </c>
      <c r="CJ37" s="70">
        <v>0</v>
      </c>
      <c r="CK37" s="70">
        <v>0</v>
      </c>
      <c r="CL37" s="70">
        <v>0</v>
      </c>
      <c r="CM37" s="70">
        <f t="shared" si="8"/>
        <v>0</v>
      </c>
      <c r="CN37" s="70">
        <v>0</v>
      </c>
      <c r="CO37" s="70">
        <v>0</v>
      </c>
      <c r="CP37" s="70">
        <v>0</v>
      </c>
      <c r="CQ37" s="70">
        <v>0</v>
      </c>
      <c r="CR37" s="70">
        <v>0</v>
      </c>
      <c r="CS37" s="70">
        <v>0</v>
      </c>
      <c r="CT37" s="70">
        <v>0</v>
      </c>
      <c r="CU37" s="70">
        <v>0</v>
      </c>
      <c r="CV37" s="70">
        <v>0</v>
      </c>
      <c r="CW37" s="70">
        <v>0</v>
      </c>
      <c r="CX37" s="70">
        <v>0</v>
      </c>
      <c r="CY37" s="70">
        <v>0</v>
      </c>
      <c r="CZ37" s="70">
        <v>0</v>
      </c>
      <c r="DA37" s="70">
        <v>0</v>
      </c>
      <c r="DB37" s="70">
        <v>0</v>
      </c>
      <c r="DC37" s="70">
        <v>0</v>
      </c>
      <c r="DD37" s="75">
        <f t="shared" si="3"/>
        <v>0</v>
      </c>
      <c r="DE37" s="70">
        <v>0</v>
      </c>
      <c r="DF37" s="70">
        <v>0</v>
      </c>
      <c r="DG37" s="70">
        <v>0</v>
      </c>
      <c r="DH37" s="70">
        <v>0</v>
      </c>
      <c r="DI37" s="70">
        <v>0</v>
      </c>
      <c r="DJ37" s="70">
        <v>0</v>
      </c>
      <c r="DK37" s="70">
        <v>0</v>
      </c>
      <c r="DL37" s="70">
        <v>0</v>
      </c>
      <c r="DM37" s="70">
        <v>0</v>
      </c>
      <c r="DN37" s="70">
        <v>0</v>
      </c>
      <c r="DO37" s="70">
        <v>0</v>
      </c>
      <c r="DP37" s="70">
        <v>0</v>
      </c>
      <c r="DQ37" s="70">
        <v>0</v>
      </c>
      <c r="DR37" s="70">
        <v>0</v>
      </c>
      <c r="DS37" s="70">
        <v>0</v>
      </c>
      <c r="DT37" s="70">
        <v>0</v>
      </c>
      <c r="DU37" s="75">
        <f t="shared" si="4"/>
        <v>0</v>
      </c>
      <c r="DV37" s="70">
        <v>0</v>
      </c>
      <c r="DW37" s="70">
        <v>0</v>
      </c>
      <c r="DX37" s="70">
        <v>0</v>
      </c>
      <c r="DY37" s="70">
        <v>0</v>
      </c>
      <c r="DZ37" s="70">
        <v>0</v>
      </c>
      <c r="EA37" s="70">
        <v>0</v>
      </c>
      <c r="EB37" s="70">
        <v>0</v>
      </c>
      <c r="EC37" s="70">
        <v>0</v>
      </c>
      <c r="ED37" s="70">
        <v>0</v>
      </c>
      <c r="EE37" s="70">
        <v>0</v>
      </c>
      <c r="EF37" s="70">
        <v>0</v>
      </c>
      <c r="EG37" s="70">
        <v>0</v>
      </c>
      <c r="EH37" s="70">
        <v>0</v>
      </c>
      <c r="EI37" s="70">
        <v>0</v>
      </c>
      <c r="EJ37" s="70">
        <v>0</v>
      </c>
      <c r="EK37" s="70">
        <v>0</v>
      </c>
      <c r="EL37" s="70">
        <f t="shared" si="5"/>
        <v>0</v>
      </c>
      <c r="EM37" s="70">
        <v>0</v>
      </c>
      <c r="EN37" s="70">
        <v>0</v>
      </c>
      <c r="EO37" s="70">
        <v>0</v>
      </c>
      <c r="EP37" s="70">
        <v>0</v>
      </c>
      <c r="EQ37" s="70">
        <v>0</v>
      </c>
      <c r="ER37" s="70">
        <v>0</v>
      </c>
      <c r="ES37" s="70">
        <v>0</v>
      </c>
      <c r="ET37" s="70">
        <v>0</v>
      </c>
      <c r="EU37" s="70">
        <v>0</v>
      </c>
      <c r="EV37" s="70">
        <v>0</v>
      </c>
      <c r="EW37" s="70">
        <v>0</v>
      </c>
      <c r="EX37" s="70">
        <v>0</v>
      </c>
      <c r="EY37" s="70">
        <v>0</v>
      </c>
      <c r="EZ37" s="70">
        <v>0</v>
      </c>
      <c r="FA37" s="70">
        <v>0</v>
      </c>
      <c r="FB37" s="70">
        <v>0</v>
      </c>
      <c r="FC37" s="75">
        <f t="shared" si="6"/>
        <v>0</v>
      </c>
      <c r="FD37" s="79">
        <f t="shared" si="7"/>
        <v>1000000000</v>
      </c>
      <c r="FE37" s="62" t="s">
        <v>2151</v>
      </c>
      <c r="FF37" s="2" t="s">
        <v>2093</v>
      </c>
    </row>
    <row r="38" spans="1:162" customFormat="1" ht="75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62" t="s">
        <v>2228</v>
      </c>
      <c r="I38" s="45" t="s">
        <v>2162</v>
      </c>
      <c r="J38" s="11" t="s">
        <v>2079</v>
      </c>
      <c r="K38" s="11" t="s">
        <v>2076</v>
      </c>
      <c r="L38" s="11" t="s">
        <v>2080</v>
      </c>
      <c r="M38" s="11" t="s">
        <v>2010</v>
      </c>
      <c r="N38" s="11" t="s">
        <v>1955</v>
      </c>
      <c r="O38" s="11">
        <v>2201</v>
      </c>
      <c r="P38" s="11" t="s">
        <v>2035</v>
      </c>
      <c r="Q38" s="2" t="s">
        <v>40</v>
      </c>
      <c r="R38" s="2">
        <v>2650</v>
      </c>
      <c r="S38" s="11">
        <v>2650</v>
      </c>
      <c r="T38" s="12">
        <v>44228</v>
      </c>
      <c r="U38" s="12">
        <v>44530</v>
      </c>
      <c r="V38" s="45" t="s">
        <v>2081</v>
      </c>
      <c r="W38" s="11" t="s">
        <v>2082</v>
      </c>
      <c r="X38" s="70">
        <v>0</v>
      </c>
      <c r="Y38" s="70">
        <v>0</v>
      </c>
      <c r="Z38" s="70">
        <v>0</v>
      </c>
      <c r="AA38" s="70">
        <v>0</v>
      </c>
      <c r="AB38" s="70">
        <v>0</v>
      </c>
      <c r="AC38" s="70">
        <v>0</v>
      </c>
      <c r="AD38" s="70">
        <v>0</v>
      </c>
      <c r="AE38" s="70">
        <v>0</v>
      </c>
      <c r="AF38" s="70">
        <v>0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6">
        <f t="shared" si="0"/>
        <v>0</v>
      </c>
      <c r="AO38" s="70">
        <v>0</v>
      </c>
      <c r="AP38" s="70">
        <v>0</v>
      </c>
      <c r="AQ38" s="70">
        <v>0</v>
      </c>
      <c r="AR38" s="70">
        <v>0</v>
      </c>
      <c r="AS38" s="70">
        <v>0</v>
      </c>
      <c r="AT38" s="70">
        <v>0</v>
      </c>
      <c r="AU38" s="70">
        <v>0</v>
      </c>
      <c r="AV38" s="70">
        <v>0</v>
      </c>
      <c r="AW38" s="70">
        <v>0</v>
      </c>
      <c r="AX38" s="70">
        <v>0</v>
      </c>
      <c r="AY38" s="70">
        <v>0</v>
      </c>
      <c r="AZ38" s="70">
        <v>0</v>
      </c>
      <c r="BA38" s="70">
        <v>0</v>
      </c>
      <c r="BB38" s="70">
        <v>0</v>
      </c>
      <c r="BC38" s="70">
        <v>500000000</v>
      </c>
      <c r="BD38" s="70">
        <v>0</v>
      </c>
      <c r="BE38" s="76">
        <f t="shared" si="1"/>
        <v>500000000</v>
      </c>
      <c r="BF38" s="70">
        <v>0</v>
      </c>
      <c r="BG38" s="70">
        <v>0</v>
      </c>
      <c r="BH38" s="70">
        <v>0</v>
      </c>
      <c r="BI38" s="70">
        <v>0</v>
      </c>
      <c r="BJ38" s="70">
        <v>0</v>
      </c>
      <c r="BK38" s="70">
        <v>0</v>
      </c>
      <c r="BL38" s="70">
        <v>0</v>
      </c>
      <c r="BM38" s="70">
        <v>0</v>
      </c>
      <c r="BN38" s="70">
        <v>0</v>
      </c>
      <c r="BO38" s="70">
        <v>0</v>
      </c>
      <c r="BP38" s="70">
        <v>0</v>
      </c>
      <c r="BQ38" s="70">
        <v>0</v>
      </c>
      <c r="BR38" s="70">
        <v>0</v>
      </c>
      <c r="BS38" s="70">
        <v>0</v>
      </c>
      <c r="BT38" s="70">
        <v>0</v>
      </c>
      <c r="BU38" s="70">
        <v>0</v>
      </c>
      <c r="BV38" s="75">
        <f t="shared" si="2"/>
        <v>0</v>
      </c>
      <c r="BW38" s="70">
        <v>0</v>
      </c>
      <c r="BX38" s="70">
        <v>0</v>
      </c>
      <c r="BY38" s="70">
        <v>0</v>
      </c>
      <c r="BZ38" s="70">
        <v>0</v>
      </c>
      <c r="CA38" s="70">
        <v>0</v>
      </c>
      <c r="CB38" s="70">
        <v>0</v>
      </c>
      <c r="CC38" s="70">
        <v>0</v>
      </c>
      <c r="CD38" s="70">
        <v>0</v>
      </c>
      <c r="CE38" s="70">
        <v>0</v>
      </c>
      <c r="CF38" s="70">
        <v>0</v>
      </c>
      <c r="CG38" s="70">
        <v>0</v>
      </c>
      <c r="CH38" s="70">
        <v>0</v>
      </c>
      <c r="CI38" s="70">
        <v>0</v>
      </c>
      <c r="CJ38" s="70">
        <v>0</v>
      </c>
      <c r="CK38" s="70">
        <v>0</v>
      </c>
      <c r="CL38" s="70">
        <v>0</v>
      </c>
      <c r="CM38" s="70">
        <f t="shared" si="8"/>
        <v>0</v>
      </c>
      <c r="CN38" s="70">
        <v>0</v>
      </c>
      <c r="CO38" s="70">
        <v>0</v>
      </c>
      <c r="CP38" s="70">
        <v>0</v>
      </c>
      <c r="CQ38" s="70">
        <v>0</v>
      </c>
      <c r="CR38" s="70">
        <v>0</v>
      </c>
      <c r="CS38" s="70">
        <v>0</v>
      </c>
      <c r="CT38" s="70">
        <v>0</v>
      </c>
      <c r="CU38" s="70">
        <v>0</v>
      </c>
      <c r="CV38" s="70">
        <v>0</v>
      </c>
      <c r="CW38" s="70">
        <v>0</v>
      </c>
      <c r="CX38" s="70">
        <v>0</v>
      </c>
      <c r="CY38" s="70">
        <v>0</v>
      </c>
      <c r="CZ38" s="70">
        <v>0</v>
      </c>
      <c r="DA38" s="70">
        <v>0</v>
      </c>
      <c r="DB38" s="70">
        <v>0</v>
      </c>
      <c r="DC38" s="70">
        <v>0</v>
      </c>
      <c r="DD38" s="75">
        <f t="shared" si="3"/>
        <v>0</v>
      </c>
      <c r="DE38" s="70">
        <v>0</v>
      </c>
      <c r="DF38" s="70">
        <v>0</v>
      </c>
      <c r="DG38" s="70">
        <v>0</v>
      </c>
      <c r="DH38" s="70">
        <v>0</v>
      </c>
      <c r="DI38" s="70">
        <v>0</v>
      </c>
      <c r="DJ38" s="70">
        <v>0</v>
      </c>
      <c r="DK38" s="70">
        <v>0</v>
      </c>
      <c r="DL38" s="70">
        <v>0</v>
      </c>
      <c r="DM38" s="70">
        <v>0</v>
      </c>
      <c r="DN38" s="70">
        <v>0</v>
      </c>
      <c r="DO38" s="70">
        <v>0</v>
      </c>
      <c r="DP38" s="70">
        <v>0</v>
      </c>
      <c r="DQ38" s="70">
        <v>0</v>
      </c>
      <c r="DR38" s="70">
        <v>0</v>
      </c>
      <c r="DS38" s="70">
        <v>0</v>
      </c>
      <c r="DT38" s="70">
        <v>0</v>
      </c>
      <c r="DU38" s="75">
        <f t="shared" si="4"/>
        <v>0</v>
      </c>
      <c r="DV38" s="70">
        <v>0</v>
      </c>
      <c r="DW38" s="70">
        <v>0</v>
      </c>
      <c r="DX38" s="70">
        <v>0</v>
      </c>
      <c r="DY38" s="70">
        <v>0</v>
      </c>
      <c r="DZ38" s="70">
        <v>0</v>
      </c>
      <c r="EA38" s="70">
        <v>0</v>
      </c>
      <c r="EB38" s="70">
        <v>0</v>
      </c>
      <c r="EC38" s="70">
        <v>0</v>
      </c>
      <c r="ED38" s="70">
        <v>0</v>
      </c>
      <c r="EE38" s="70">
        <v>0</v>
      </c>
      <c r="EF38" s="70">
        <v>0</v>
      </c>
      <c r="EG38" s="70">
        <v>0</v>
      </c>
      <c r="EH38" s="70">
        <v>0</v>
      </c>
      <c r="EI38" s="70">
        <v>0</v>
      </c>
      <c r="EJ38" s="70">
        <v>0</v>
      </c>
      <c r="EK38" s="70">
        <v>0</v>
      </c>
      <c r="EL38" s="70">
        <f t="shared" si="5"/>
        <v>0</v>
      </c>
      <c r="EM38" s="70">
        <v>0</v>
      </c>
      <c r="EN38" s="70">
        <v>0</v>
      </c>
      <c r="EO38" s="70">
        <v>0</v>
      </c>
      <c r="EP38" s="70">
        <v>0</v>
      </c>
      <c r="EQ38" s="70">
        <v>0</v>
      </c>
      <c r="ER38" s="70">
        <v>0</v>
      </c>
      <c r="ES38" s="70">
        <v>0</v>
      </c>
      <c r="ET38" s="70">
        <v>0</v>
      </c>
      <c r="EU38" s="70">
        <v>0</v>
      </c>
      <c r="EV38" s="70">
        <v>0</v>
      </c>
      <c r="EW38" s="70">
        <v>0</v>
      </c>
      <c r="EX38" s="70">
        <v>0</v>
      </c>
      <c r="EY38" s="70">
        <v>0</v>
      </c>
      <c r="EZ38" s="70">
        <v>0</v>
      </c>
      <c r="FA38" s="70">
        <v>0</v>
      </c>
      <c r="FB38" s="70">
        <v>0</v>
      </c>
      <c r="FC38" s="75">
        <f t="shared" si="6"/>
        <v>0</v>
      </c>
      <c r="FD38" s="79">
        <f t="shared" si="7"/>
        <v>500000000</v>
      </c>
      <c r="FE38" s="62" t="s">
        <v>2228</v>
      </c>
      <c r="FF38" s="2" t="s">
        <v>2093</v>
      </c>
    </row>
    <row r="39" spans="1:162" customFormat="1" ht="90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62" t="s">
        <v>2149</v>
      </c>
      <c r="I39" s="45" t="s">
        <v>2150</v>
      </c>
      <c r="J39" s="11" t="s">
        <v>2107</v>
      </c>
      <c r="K39" s="11" t="s">
        <v>2106</v>
      </c>
      <c r="L39" s="11" t="s">
        <v>2103</v>
      </c>
      <c r="M39" s="11" t="s">
        <v>2010</v>
      </c>
      <c r="N39" s="11" t="s">
        <v>2131</v>
      </c>
      <c r="O39" s="33">
        <v>2201</v>
      </c>
      <c r="P39" s="11" t="s">
        <v>2035</v>
      </c>
      <c r="Q39" s="2" t="s">
        <v>1133</v>
      </c>
      <c r="R39" s="2">
        <v>2679</v>
      </c>
      <c r="S39" s="11">
        <v>2679</v>
      </c>
      <c r="T39" s="12">
        <v>44222</v>
      </c>
      <c r="U39" s="12">
        <v>44543</v>
      </c>
      <c r="V39" s="45" t="s">
        <v>2227</v>
      </c>
      <c r="W39" s="11" t="s">
        <v>2097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70">
        <v>0</v>
      </c>
      <c r="AK39" s="70">
        <v>0</v>
      </c>
      <c r="AL39" s="70">
        <v>0</v>
      </c>
      <c r="AM39" s="70">
        <v>0</v>
      </c>
      <c r="AN39" s="76">
        <f t="shared" si="0"/>
        <v>0</v>
      </c>
      <c r="AO39" s="70">
        <v>1597611522.99</v>
      </c>
      <c r="AP39" s="70">
        <v>0</v>
      </c>
      <c r="AQ39" s="70">
        <v>0</v>
      </c>
      <c r="AR39" s="70">
        <v>0</v>
      </c>
      <c r="AS39" s="70">
        <v>0</v>
      </c>
      <c r="AT39" s="70">
        <v>0</v>
      </c>
      <c r="AU39" s="70">
        <v>0</v>
      </c>
      <c r="AV39" s="70">
        <v>0</v>
      </c>
      <c r="AW39" s="70">
        <v>0</v>
      </c>
      <c r="AX39" s="70">
        <v>0</v>
      </c>
      <c r="AY39" s="70">
        <v>0</v>
      </c>
      <c r="AZ39" s="70">
        <v>0</v>
      </c>
      <c r="BA39" s="70">
        <v>0</v>
      </c>
      <c r="BB39" s="70">
        <v>0</v>
      </c>
      <c r="BC39" s="70">
        <v>0</v>
      </c>
      <c r="BD39" s="70">
        <v>0</v>
      </c>
      <c r="BE39" s="76">
        <f t="shared" si="1"/>
        <v>1597611522.99</v>
      </c>
      <c r="BF39" s="70">
        <v>0</v>
      </c>
      <c r="BG39" s="70">
        <v>0</v>
      </c>
      <c r="BH39" s="70">
        <v>0</v>
      </c>
      <c r="BI39" s="70">
        <v>0</v>
      </c>
      <c r="BJ39" s="70">
        <v>0</v>
      </c>
      <c r="BK39" s="70">
        <v>0</v>
      </c>
      <c r="BL39" s="70">
        <v>0</v>
      </c>
      <c r="BM39" s="70">
        <v>0</v>
      </c>
      <c r="BN39" s="70">
        <v>0</v>
      </c>
      <c r="BO39" s="70">
        <v>0</v>
      </c>
      <c r="BP39" s="70">
        <v>0</v>
      </c>
      <c r="BQ39" s="70">
        <v>0</v>
      </c>
      <c r="BR39" s="70">
        <v>0</v>
      </c>
      <c r="BS39" s="70">
        <v>0</v>
      </c>
      <c r="BT39" s="70">
        <v>0</v>
      </c>
      <c r="BU39" s="70">
        <v>0</v>
      </c>
      <c r="BV39" s="75">
        <f t="shared" si="2"/>
        <v>0</v>
      </c>
      <c r="BW39" s="70">
        <v>0</v>
      </c>
      <c r="BX39" s="70">
        <v>0</v>
      </c>
      <c r="BY39" s="70">
        <v>0</v>
      </c>
      <c r="BZ39" s="70">
        <v>0</v>
      </c>
      <c r="CA39" s="70">
        <v>0</v>
      </c>
      <c r="CB39" s="70">
        <v>0</v>
      </c>
      <c r="CC39" s="70">
        <v>0</v>
      </c>
      <c r="CD39" s="70">
        <v>0</v>
      </c>
      <c r="CE39" s="70">
        <v>0</v>
      </c>
      <c r="CF39" s="70">
        <v>0</v>
      </c>
      <c r="CG39" s="70">
        <v>0</v>
      </c>
      <c r="CH39" s="70">
        <v>0</v>
      </c>
      <c r="CI39" s="70">
        <v>0</v>
      </c>
      <c r="CJ39" s="70">
        <v>0</v>
      </c>
      <c r="CK39" s="70">
        <v>0</v>
      </c>
      <c r="CL39" s="70">
        <v>0</v>
      </c>
      <c r="CM39" s="70">
        <f t="shared" si="8"/>
        <v>0</v>
      </c>
      <c r="CN39" s="70">
        <v>0</v>
      </c>
      <c r="CO39" s="70">
        <v>0</v>
      </c>
      <c r="CP39" s="70">
        <v>0</v>
      </c>
      <c r="CQ39" s="70">
        <v>0</v>
      </c>
      <c r="CR39" s="70">
        <v>0</v>
      </c>
      <c r="CS39" s="70">
        <v>0</v>
      </c>
      <c r="CT39" s="70">
        <v>0</v>
      </c>
      <c r="CU39" s="70">
        <v>0</v>
      </c>
      <c r="CV39" s="70">
        <v>0</v>
      </c>
      <c r="CW39" s="70">
        <v>0</v>
      </c>
      <c r="CX39" s="70">
        <v>0</v>
      </c>
      <c r="CY39" s="70">
        <v>0</v>
      </c>
      <c r="CZ39" s="70">
        <v>0</v>
      </c>
      <c r="DA39" s="70">
        <v>0</v>
      </c>
      <c r="DB39" s="70">
        <v>0</v>
      </c>
      <c r="DC39" s="70">
        <v>0</v>
      </c>
      <c r="DD39" s="75">
        <f t="shared" si="3"/>
        <v>0</v>
      </c>
      <c r="DE39" s="70">
        <v>0</v>
      </c>
      <c r="DF39" s="70">
        <v>0</v>
      </c>
      <c r="DG39" s="70">
        <v>0</v>
      </c>
      <c r="DH39" s="70">
        <v>0</v>
      </c>
      <c r="DI39" s="70">
        <v>0</v>
      </c>
      <c r="DJ39" s="70">
        <v>0</v>
      </c>
      <c r="DK39" s="70">
        <v>0</v>
      </c>
      <c r="DL39" s="70">
        <v>0</v>
      </c>
      <c r="DM39" s="70">
        <v>0</v>
      </c>
      <c r="DN39" s="70">
        <v>0</v>
      </c>
      <c r="DO39" s="70">
        <v>0</v>
      </c>
      <c r="DP39" s="70">
        <v>0</v>
      </c>
      <c r="DQ39" s="70">
        <v>0</v>
      </c>
      <c r="DR39" s="70">
        <v>0</v>
      </c>
      <c r="DS39" s="70">
        <v>0</v>
      </c>
      <c r="DT39" s="70">
        <v>0</v>
      </c>
      <c r="DU39" s="75">
        <f t="shared" si="4"/>
        <v>0</v>
      </c>
      <c r="DV39" s="70">
        <v>0</v>
      </c>
      <c r="DW39" s="70">
        <v>0</v>
      </c>
      <c r="DX39" s="70">
        <v>0</v>
      </c>
      <c r="DY39" s="70">
        <v>0</v>
      </c>
      <c r="DZ39" s="70">
        <v>0</v>
      </c>
      <c r="EA39" s="70">
        <v>0</v>
      </c>
      <c r="EB39" s="70">
        <v>0</v>
      </c>
      <c r="EC39" s="70">
        <v>0</v>
      </c>
      <c r="ED39" s="70">
        <v>0</v>
      </c>
      <c r="EE39" s="70">
        <v>0</v>
      </c>
      <c r="EF39" s="70">
        <v>0</v>
      </c>
      <c r="EG39" s="70">
        <v>0</v>
      </c>
      <c r="EH39" s="70">
        <v>0</v>
      </c>
      <c r="EI39" s="70">
        <v>0</v>
      </c>
      <c r="EJ39" s="70">
        <v>0</v>
      </c>
      <c r="EK39" s="70">
        <v>0</v>
      </c>
      <c r="EL39" s="70">
        <f t="shared" si="5"/>
        <v>0</v>
      </c>
      <c r="EM39" s="70">
        <v>0</v>
      </c>
      <c r="EN39" s="70">
        <v>0</v>
      </c>
      <c r="EO39" s="70">
        <v>0</v>
      </c>
      <c r="EP39" s="70">
        <v>0</v>
      </c>
      <c r="EQ39" s="70">
        <v>0</v>
      </c>
      <c r="ER39" s="70">
        <v>0</v>
      </c>
      <c r="ES39" s="70">
        <v>0</v>
      </c>
      <c r="ET39" s="70">
        <v>0</v>
      </c>
      <c r="EU39" s="70">
        <v>0</v>
      </c>
      <c r="EV39" s="70">
        <v>0</v>
      </c>
      <c r="EW39" s="70">
        <v>0</v>
      </c>
      <c r="EX39" s="70">
        <v>0</v>
      </c>
      <c r="EY39" s="70">
        <v>0</v>
      </c>
      <c r="EZ39" s="70">
        <v>0</v>
      </c>
      <c r="FA39" s="70">
        <v>0</v>
      </c>
      <c r="FB39" s="70">
        <v>0</v>
      </c>
      <c r="FC39" s="75">
        <f t="shared" si="6"/>
        <v>0</v>
      </c>
      <c r="FD39" s="79">
        <f t="shared" si="7"/>
        <v>1597611522.99</v>
      </c>
      <c r="FE39" s="62" t="s">
        <v>2149</v>
      </c>
      <c r="FF39" s="2" t="s">
        <v>2093</v>
      </c>
    </row>
    <row r="40" spans="1:162" customFormat="1" ht="90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62" t="s">
        <v>2198</v>
      </c>
      <c r="I40" s="45" t="s">
        <v>2148</v>
      </c>
      <c r="J40" s="45" t="s">
        <v>2197</v>
      </c>
      <c r="K40" s="11" t="s">
        <v>2076</v>
      </c>
      <c r="L40" s="11" t="s">
        <v>2080</v>
      </c>
      <c r="M40" s="11" t="s">
        <v>2010</v>
      </c>
      <c r="N40" s="11" t="s">
        <v>1955</v>
      </c>
      <c r="O40" s="11">
        <v>2201</v>
      </c>
      <c r="P40" s="11" t="s">
        <v>2035</v>
      </c>
      <c r="Q40" s="2" t="s">
        <v>41</v>
      </c>
      <c r="R40" s="2">
        <v>1</v>
      </c>
      <c r="S40" s="11">
        <v>1</v>
      </c>
      <c r="T40" s="98">
        <v>44454</v>
      </c>
      <c r="U40" s="98">
        <v>44561</v>
      </c>
      <c r="V40" s="45" t="s">
        <v>2196</v>
      </c>
      <c r="W40" s="11" t="s">
        <v>2083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76">
        <f t="shared" si="0"/>
        <v>0</v>
      </c>
      <c r="AO40" s="61">
        <v>112662580</v>
      </c>
      <c r="AP40" s="70">
        <v>0</v>
      </c>
      <c r="AQ40" s="70">
        <v>0</v>
      </c>
      <c r="AR40" s="70">
        <v>0</v>
      </c>
      <c r="AS40" s="70">
        <v>0</v>
      </c>
      <c r="AT40" s="70">
        <v>0</v>
      </c>
      <c r="AU40" s="70">
        <v>0</v>
      </c>
      <c r="AV40" s="70">
        <v>0</v>
      </c>
      <c r="AW40" s="70">
        <v>0</v>
      </c>
      <c r="AX40" s="70">
        <v>0</v>
      </c>
      <c r="AY40" s="70">
        <v>0</v>
      </c>
      <c r="AZ40" s="70">
        <v>0</v>
      </c>
      <c r="BA40" s="70">
        <v>0</v>
      </c>
      <c r="BB40" s="70">
        <v>0</v>
      </c>
      <c r="BC40" s="70">
        <v>0</v>
      </c>
      <c r="BD40" s="70">
        <v>0</v>
      </c>
      <c r="BE40" s="76">
        <f t="shared" si="1"/>
        <v>112662580</v>
      </c>
      <c r="BF40" s="70">
        <v>0</v>
      </c>
      <c r="BG40" s="70">
        <v>0</v>
      </c>
      <c r="BH40" s="70">
        <v>0</v>
      </c>
      <c r="BI40" s="70">
        <v>0</v>
      </c>
      <c r="BJ40" s="70">
        <v>0</v>
      </c>
      <c r="BK40" s="70">
        <v>0</v>
      </c>
      <c r="BL40" s="70">
        <v>0</v>
      </c>
      <c r="BM40" s="70">
        <v>0</v>
      </c>
      <c r="BN40" s="70">
        <v>0</v>
      </c>
      <c r="BO40" s="70">
        <v>0</v>
      </c>
      <c r="BP40" s="70">
        <v>0</v>
      </c>
      <c r="BQ40" s="70">
        <v>0</v>
      </c>
      <c r="BR40" s="70">
        <v>0</v>
      </c>
      <c r="BS40" s="70">
        <v>0</v>
      </c>
      <c r="BT40" s="70">
        <v>0</v>
      </c>
      <c r="BU40" s="70">
        <v>0</v>
      </c>
      <c r="BV40" s="75">
        <f t="shared" si="2"/>
        <v>0</v>
      </c>
      <c r="BW40" s="70">
        <v>0</v>
      </c>
      <c r="BX40" s="70">
        <v>0</v>
      </c>
      <c r="BY40" s="70">
        <v>0</v>
      </c>
      <c r="BZ40" s="70">
        <v>0</v>
      </c>
      <c r="CA40" s="70">
        <v>0</v>
      </c>
      <c r="CB40" s="70">
        <v>0</v>
      </c>
      <c r="CC40" s="70">
        <v>0</v>
      </c>
      <c r="CD40" s="70">
        <v>0</v>
      </c>
      <c r="CE40" s="70">
        <v>0</v>
      </c>
      <c r="CF40" s="70">
        <v>0</v>
      </c>
      <c r="CG40" s="70">
        <v>0</v>
      </c>
      <c r="CH40" s="70">
        <v>0</v>
      </c>
      <c r="CI40" s="70">
        <v>0</v>
      </c>
      <c r="CJ40" s="70">
        <v>0</v>
      </c>
      <c r="CK40" s="70">
        <v>0</v>
      </c>
      <c r="CL40" s="70">
        <v>0</v>
      </c>
      <c r="CM40" s="70">
        <f t="shared" si="8"/>
        <v>0</v>
      </c>
      <c r="CN40" s="70">
        <v>0</v>
      </c>
      <c r="CO40" s="70">
        <v>0</v>
      </c>
      <c r="CP40" s="70">
        <v>0</v>
      </c>
      <c r="CQ40" s="70">
        <v>0</v>
      </c>
      <c r="CR40" s="70">
        <v>0</v>
      </c>
      <c r="CS40" s="70">
        <v>0</v>
      </c>
      <c r="CT40" s="70">
        <v>0</v>
      </c>
      <c r="CU40" s="70">
        <v>0</v>
      </c>
      <c r="CV40" s="70">
        <v>0</v>
      </c>
      <c r="CW40" s="70">
        <v>0</v>
      </c>
      <c r="CX40" s="70">
        <v>0</v>
      </c>
      <c r="CY40" s="70">
        <v>0</v>
      </c>
      <c r="CZ40" s="70">
        <v>0</v>
      </c>
      <c r="DA40" s="70">
        <v>0</v>
      </c>
      <c r="DB40" s="70">
        <v>0</v>
      </c>
      <c r="DC40" s="70">
        <v>0</v>
      </c>
      <c r="DD40" s="75">
        <f t="shared" si="3"/>
        <v>0</v>
      </c>
      <c r="DE40" s="70">
        <v>0</v>
      </c>
      <c r="DF40" s="70">
        <v>0</v>
      </c>
      <c r="DG40" s="70">
        <v>0</v>
      </c>
      <c r="DH40" s="70">
        <v>0</v>
      </c>
      <c r="DI40" s="70">
        <v>0</v>
      </c>
      <c r="DJ40" s="70">
        <v>0</v>
      </c>
      <c r="DK40" s="70">
        <v>0</v>
      </c>
      <c r="DL40" s="70">
        <v>0</v>
      </c>
      <c r="DM40" s="70">
        <v>0</v>
      </c>
      <c r="DN40" s="70">
        <v>0</v>
      </c>
      <c r="DO40" s="70">
        <v>0</v>
      </c>
      <c r="DP40" s="70">
        <v>0</v>
      </c>
      <c r="DQ40" s="70">
        <v>0</v>
      </c>
      <c r="DR40" s="70">
        <v>0</v>
      </c>
      <c r="DS40" s="70">
        <v>0</v>
      </c>
      <c r="DT40" s="70">
        <v>0</v>
      </c>
      <c r="DU40" s="75">
        <f t="shared" si="4"/>
        <v>0</v>
      </c>
      <c r="DV40" s="70">
        <v>0</v>
      </c>
      <c r="DW40" s="70">
        <v>0</v>
      </c>
      <c r="DX40" s="70">
        <v>0</v>
      </c>
      <c r="DY40" s="70">
        <v>0</v>
      </c>
      <c r="DZ40" s="70">
        <v>0</v>
      </c>
      <c r="EA40" s="70">
        <v>0</v>
      </c>
      <c r="EB40" s="70">
        <v>0</v>
      </c>
      <c r="EC40" s="70">
        <v>0</v>
      </c>
      <c r="ED40" s="70">
        <v>0</v>
      </c>
      <c r="EE40" s="70">
        <v>0</v>
      </c>
      <c r="EF40" s="70">
        <v>0</v>
      </c>
      <c r="EG40" s="70">
        <v>0</v>
      </c>
      <c r="EH40" s="70">
        <v>0</v>
      </c>
      <c r="EI40" s="70">
        <v>0</v>
      </c>
      <c r="EJ40" s="70">
        <v>0</v>
      </c>
      <c r="EK40" s="70">
        <v>0</v>
      </c>
      <c r="EL40" s="70">
        <f t="shared" si="5"/>
        <v>0</v>
      </c>
      <c r="EM40" s="70">
        <v>0</v>
      </c>
      <c r="EN40" s="70">
        <v>0</v>
      </c>
      <c r="EO40" s="70">
        <v>0</v>
      </c>
      <c r="EP40" s="70">
        <v>0</v>
      </c>
      <c r="EQ40" s="70">
        <v>0</v>
      </c>
      <c r="ER40" s="70">
        <v>0</v>
      </c>
      <c r="ES40" s="70">
        <v>0</v>
      </c>
      <c r="ET40" s="70">
        <v>0</v>
      </c>
      <c r="EU40" s="70">
        <v>0</v>
      </c>
      <c r="EV40" s="70">
        <v>0</v>
      </c>
      <c r="EW40" s="70">
        <v>0</v>
      </c>
      <c r="EX40" s="70">
        <v>0</v>
      </c>
      <c r="EY40" s="70">
        <v>0</v>
      </c>
      <c r="EZ40" s="70">
        <v>0</v>
      </c>
      <c r="FA40" s="70">
        <v>0</v>
      </c>
      <c r="FB40" s="70">
        <v>0</v>
      </c>
      <c r="FC40" s="75">
        <f t="shared" si="6"/>
        <v>0</v>
      </c>
      <c r="FD40" s="79">
        <f t="shared" si="7"/>
        <v>112662580</v>
      </c>
      <c r="FE40" s="62" t="s">
        <v>2198</v>
      </c>
      <c r="FF40" s="2" t="s">
        <v>2093</v>
      </c>
    </row>
    <row r="41" spans="1:162" customFormat="1" ht="60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62"/>
      <c r="I41" s="45"/>
      <c r="J41" s="11"/>
      <c r="K41" s="8" t="s">
        <v>2076</v>
      </c>
      <c r="L41" s="8" t="s">
        <v>2080</v>
      </c>
      <c r="M41" s="11" t="s">
        <v>2010</v>
      </c>
      <c r="N41" s="11" t="s">
        <v>1955</v>
      </c>
      <c r="O41" s="11">
        <v>2201</v>
      </c>
      <c r="P41" s="11" t="s">
        <v>2035</v>
      </c>
      <c r="Q41" s="2" t="s">
        <v>42</v>
      </c>
      <c r="R41" s="2">
        <v>2240</v>
      </c>
      <c r="S41" s="11">
        <v>2800</v>
      </c>
      <c r="T41" s="12">
        <v>44222</v>
      </c>
      <c r="U41" s="12">
        <v>44543</v>
      </c>
      <c r="V41" s="45" t="s">
        <v>2104</v>
      </c>
      <c r="W41" s="11" t="s">
        <v>2118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70">
        <v>0</v>
      </c>
      <c r="AG41" s="70">
        <v>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6">
        <f t="shared" si="0"/>
        <v>0</v>
      </c>
      <c r="AO41" s="70">
        <v>0</v>
      </c>
      <c r="AP41" s="70">
        <v>0</v>
      </c>
      <c r="AQ41" s="70">
        <v>0</v>
      </c>
      <c r="AR41" s="70">
        <v>0</v>
      </c>
      <c r="AS41" s="70">
        <v>0</v>
      </c>
      <c r="AT41" s="70">
        <v>0</v>
      </c>
      <c r="AU41" s="70">
        <v>0</v>
      </c>
      <c r="AV41" s="70">
        <v>0</v>
      </c>
      <c r="AW41" s="70">
        <v>0</v>
      </c>
      <c r="AX41" s="70">
        <v>0</v>
      </c>
      <c r="AY41" s="70">
        <v>0</v>
      </c>
      <c r="AZ41" s="70">
        <v>0</v>
      </c>
      <c r="BA41" s="70">
        <v>0</v>
      </c>
      <c r="BB41" s="70">
        <v>0</v>
      </c>
      <c r="BC41" s="70">
        <v>0</v>
      </c>
      <c r="BD41" s="70">
        <v>0</v>
      </c>
      <c r="BE41" s="75">
        <f t="shared" si="1"/>
        <v>0</v>
      </c>
      <c r="BF41" s="70">
        <v>0</v>
      </c>
      <c r="BG41" s="70">
        <v>0</v>
      </c>
      <c r="BH41" s="70">
        <v>0</v>
      </c>
      <c r="BI41" s="70">
        <v>0</v>
      </c>
      <c r="BJ41" s="70">
        <v>0</v>
      </c>
      <c r="BK41" s="70">
        <v>0</v>
      </c>
      <c r="BL41" s="70">
        <v>0</v>
      </c>
      <c r="BM41" s="70">
        <v>0</v>
      </c>
      <c r="BN41" s="70">
        <v>0</v>
      </c>
      <c r="BO41" s="70">
        <v>0</v>
      </c>
      <c r="BP41" s="70">
        <v>0</v>
      </c>
      <c r="BQ41" s="70">
        <v>0</v>
      </c>
      <c r="BR41" s="70">
        <v>0</v>
      </c>
      <c r="BS41" s="70">
        <v>0</v>
      </c>
      <c r="BT41" s="70">
        <v>0</v>
      </c>
      <c r="BU41" s="70">
        <v>0</v>
      </c>
      <c r="BV41" s="75">
        <f t="shared" si="2"/>
        <v>0</v>
      </c>
      <c r="BW41" s="70">
        <v>0</v>
      </c>
      <c r="BX41" s="70">
        <v>0</v>
      </c>
      <c r="BY41" s="70">
        <v>0</v>
      </c>
      <c r="BZ41" s="70">
        <v>0</v>
      </c>
      <c r="CA41" s="70">
        <v>0</v>
      </c>
      <c r="CB41" s="70">
        <v>0</v>
      </c>
      <c r="CC41" s="70">
        <v>0</v>
      </c>
      <c r="CD41" s="70">
        <v>0</v>
      </c>
      <c r="CE41" s="70">
        <v>0</v>
      </c>
      <c r="CF41" s="70">
        <v>0</v>
      </c>
      <c r="CG41" s="70">
        <v>0</v>
      </c>
      <c r="CH41" s="70">
        <v>0</v>
      </c>
      <c r="CI41" s="70">
        <v>0</v>
      </c>
      <c r="CJ41" s="70">
        <v>0</v>
      </c>
      <c r="CK41" s="70">
        <v>0</v>
      </c>
      <c r="CL41" s="70">
        <v>0</v>
      </c>
      <c r="CM41" s="70">
        <f t="shared" si="8"/>
        <v>0</v>
      </c>
      <c r="CN41" s="70">
        <v>0</v>
      </c>
      <c r="CO41" s="70">
        <v>0</v>
      </c>
      <c r="CP41" s="70">
        <v>0</v>
      </c>
      <c r="CQ41" s="70">
        <v>0</v>
      </c>
      <c r="CR41" s="70">
        <v>0</v>
      </c>
      <c r="CS41" s="70">
        <v>0</v>
      </c>
      <c r="CT41" s="70">
        <v>0</v>
      </c>
      <c r="CU41" s="70">
        <v>0</v>
      </c>
      <c r="CV41" s="70">
        <v>0</v>
      </c>
      <c r="CW41" s="70">
        <v>0</v>
      </c>
      <c r="CX41" s="70">
        <v>0</v>
      </c>
      <c r="CY41" s="70">
        <v>0</v>
      </c>
      <c r="CZ41" s="70">
        <v>0</v>
      </c>
      <c r="DA41" s="70">
        <v>0</v>
      </c>
      <c r="DB41" s="70">
        <v>0</v>
      </c>
      <c r="DC41" s="70">
        <v>0</v>
      </c>
      <c r="DD41" s="75">
        <f t="shared" si="3"/>
        <v>0</v>
      </c>
      <c r="DE41" s="70">
        <v>0</v>
      </c>
      <c r="DF41" s="70">
        <v>0</v>
      </c>
      <c r="DG41" s="70">
        <v>0</v>
      </c>
      <c r="DH41" s="70">
        <v>0</v>
      </c>
      <c r="DI41" s="70">
        <v>0</v>
      </c>
      <c r="DJ41" s="70">
        <v>0</v>
      </c>
      <c r="DK41" s="70">
        <v>0</v>
      </c>
      <c r="DL41" s="70">
        <v>0</v>
      </c>
      <c r="DM41" s="70">
        <v>0</v>
      </c>
      <c r="DN41" s="70">
        <v>0</v>
      </c>
      <c r="DO41" s="70">
        <v>0</v>
      </c>
      <c r="DP41" s="70">
        <v>0</v>
      </c>
      <c r="DQ41" s="70">
        <v>0</v>
      </c>
      <c r="DR41" s="70">
        <v>0</v>
      </c>
      <c r="DS41" s="70">
        <v>0</v>
      </c>
      <c r="DT41" s="70">
        <v>0</v>
      </c>
      <c r="DU41" s="75">
        <f t="shared" si="4"/>
        <v>0</v>
      </c>
      <c r="DV41" s="70">
        <v>0</v>
      </c>
      <c r="DW41" s="70">
        <v>0</v>
      </c>
      <c r="DX41" s="70">
        <v>0</v>
      </c>
      <c r="DY41" s="70">
        <v>0</v>
      </c>
      <c r="DZ41" s="70">
        <v>0</v>
      </c>
      <c r="EA41" s="70">
        <v>0</v>
      </c>
      <c r="EB41" s="70">
        <v>0</v>
      </c>
      <c r="EC41" s="70">
        <v>0</v>
      </c>
      <c r="ED41" s="70">
        <v>0</v>
      </c>
      <c r="EE41" s="70">
        <v>0</v>
      </c>
      <c r="EF41" s="70">
        <v>0</v>
      </c>
      <c r="EG41" s="70">
        <v>0</v>
      </c>
      <c r="EH41" s="70">
        <v>0</v>
      </c>
      <c r="EI41" s="70">
        <v>0</v>
      </c>
      <c r="EJ41" s="70">
        <v>0</v>
      </c>
      <c r="EK41" s="70">
        <v>0</v>
      </c>
      <c r="EL41" s="70">
        <f t="shared" si="5"/>
        <v>0</v>
      </c>
      <c r="EM41" s="70">
        <v>0</v>
      </c>
      <c r="EN41" s="70">
        <v>0</v>
      </c>
      <c r="EO41" s="70">
        <v>0</v>
      </c>
      <c r="EP41" s="70">
        <v>0</v>
      </c>
      <c r="EQ41" s="70">
        <v>0</v>
      </c>
      <c r="ER41" s="70">
        <v>0</v>
      </c>
      <c r="ES41" s="70">
        <v>0</v>
      </c>
      <c r="ET41" s="70">
        <v>0</v>
      </c>
      <c r="EU41" s="70">
        <v>0</v>
      </c>
      <c r="EV41" s="70">
        <v>0</v>
      </c>
      <c r="EW41" s="70">
        <v>0</v>
      </c>
      <c r="EX41" s="70">
        <v>0</v>
      </c>
      <c r="EY41" s="70">
        <v>0</v>
      </c>
      <c r="EZ41" s="70">
        <v>0</v>
      </c>
      <c r="FA41" s="70">
        <v>0</v>
      </c>
      <c r="FB41" s="70">
        <v>0</v>
      </c>
      <c r="FC41" s="75">
        <f t="shared" si="6"/>
        <v>0</v>
      </c>
      <c r="FD41" s="79">
        <f t="shared" si="7"/>
        <v>0</v>
      </c>
      <c r="FE41" s="62"/>
      <c r="FF41" s="2" t="s">
        <v>2093</v>
      </c>
    </row>
    <row r="42" spans="1:162" customFormat="1" ht="90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62" t="s">
        <v>2194</v>
      </c>
      <c r="I42" s="45" t="s">
        <v>2193</v>
      </c>
      <c r="J42" s="35" t="s">
        <v>2179</v>
      </c>
      <c r="K42" s="8" t="s">
        <v>2076</v>
      </c>
      <c r="L42" s="8" t="s">
        <v>2080</v>
      </c>
      <c r="M42" s="8" t="s">
        <v>2010</v>
      </c>
      <c r="N42" s="8" t="s">
        <v>1955</v>
      </c>
      <c r="O42" s="8">
        <v>2201</v>
      </c>
      <c r="P42" s="8" t="s">
        <v>2035</v>
      </c>
      <c r="Q42" s="65" t="s">
        <v>45</v>
      </c>
      <c r="R42" s="1">
        <v>49</v>
      </c>
      <c r="S42" s="11">
        <v>49</v>
      </c>
      <c r="T42" s="10">
        <v>44440</v>
      </c>
      <c r="U42" s="10">
        <v>44196</v>
      </c>
      <c r="V42" s="111" t="s">
        <v>2203</v>
      </c>
      <c r="W42" s="8" t="s">
        <v>2184</v>
      </c>
      <c r="X42" s="72">
        <v>0</v>
      </c>
      <c r="Y42" s="72">
        <v>0</v>
      </c>
      <c r="Z42" s="72">
        <v>0</v>
      </c>
      <c r="AA42" s="72">
        <v>0</v>
      </c>
      <c r="AB42" s="72">
        <v>0</v>
      </c>
      <c r="AC42" s="72">
        <v>0</v>
      </c>
      <c r="AD42" s="72">
        <v>0</v>
      </c>
      <c r="AE42" s="72">
        <v>0</v>
      </c>
      <c r="AF42" s="72">
        <v>0</v>
      </c>
      <c r="AG42" s="72">
        <v>0</v>
      </c>
      <c r="AH42" s="72">
        <v>0</v>
      </c>
      <c r="AI42" s="72">
        <v>0</v>
      </c>
      <c r="AJ42" s="72">
        <v>0</v>
      </c>
      <c r="AK42" s="72">
        <v>0</v>
      </c>
      <c r="AL42" s="72">
        <v>0</v>
      </c>
      <c r="AM42" s="72">
        <v>0</v>
      </c>
      <c r="AN42" s="74">
        <f t="shared" si="0"/>
        <v>0</v>
      </c>
      <c r="AO42" s="72">
        <v>0</v>
      </c>
      <c r="AP42" s="72">
        <v>0</v>
      </c>
      <c r="AQ42" s="72">
        <v>0</v>
      </c>
      <c r="AR42" s="72">
        <v>0</v>
      </c>
      <c r="AS42" s="72">
        <v>0</v>
      </c>
      <c r="AT42" s="72">
        <v>0</v>
      </c>
      <c r="AU42" s="72">
        <v>0</v>
      </c>
      <c r="AV42" s="72">
        <v>0</v>
      </c>
      <c r="AW42" s="72">
        <v>0</v>
      </c>
      <c r="AX42" s="72">
        <v>0</v>
      </c>
      <c r="AY42" s="72">
        <v>0</v>
      </c>
      <c r="AZ42" s="72">
        <v>0</v>
      </c>
      <c r="BA42" s="72">
        <v>0</v>
      </c>
      <c r="BB42" s="72">
        <v>0</v>
      </c>
      <c r="BC42" s="72">
        <v>116496720</v>
      </c>
      <c r="BD42" s="72">
        <v>0</v>
      </c>
      <c r="BE42" s="74">
        <f t="shared" si="1"/>
        <v>116496720</v>
      </c>
      <c r="BF42" s="72">
        <v>0</v>
      </c>
      <c r="BG42" s="72">
        <v>0</v>
      </c>
      <c r="BH42" s="72">
        <v>0</v>
      </c>
      <c r="BI42" s="72">
        <v>0</v>
      </c>
      <c r="BJ42" s="72">
        <v>0</v>
      </c>
      <c r="BK42" s="72">
        <v>0</v>
      </c>
      <c r="BL42" s="72">
        <v>0</v>
      </c>
      <c r="BM42" s="72">
        <v>0</v>
      </c>
      <c r="BN42" s="72">
        <v>0</v>
      </c>
      <c r="BO42" s="72">
        <v>0</v>
      </c>
      <c r="BP42" s="72">
        <v>0</v>
      </c>
      <c r="BQ42" s="72">
        <v>0</v>
      </c>
      <c r="BR42" s="72">
        <v>0</v>
      </c>
      <c r="BS42" s="72">
        <v>0</v>
      </c>
      <c r="BT42" s="72">
        <v>0</v>
      </c>
      <c r="BU42" s="72">
        <v>0</v>
      </c>
      <c r="BV42" s="73">
        <f t="shared" si="2"/>
        <v>0</v>
      </c>
      <c r="BW42" s="72">
        <v>0</v>
      </c>
      <c r="BX42" s="72">
        <v>0</v>
      </c>
      <c r="BY42" s="72">
        <v>0</v>
      </c>
      <c r="BZ42" s="72">
        <v>0</v>
      </c>
      <c r="CA42" s="72">
        <v>0</v>
      </c>
      <c r="CB42" s="72">
        <v>0</v>
      </c>
      <c r="CC42" s="72">
        <v>0</v>
      </c>
      <c r="CD42" s="72">
        <v>0</v>
      </c>
      <c r="CE42" s="72">
        <v>0</v>
      </c>
      <c r="CF42" s="72">
        <v>0</v>
      </c>
      <c r="CG42" s="72">
        <v>0</v>
      </c>
      <c r="CH42" s="72">
        <v>0</v>
      </c>
      <c r="CI42" s="72">
        <v>0</v>
      </c>
      <c r="CJ42" s="72">
        <v>0</v>
      </c>
      <c r="CK42" s="72">
        <v>0</v>
      </c>
      <c r="CL42" s="72">
        <v>0</v>
      </c>
      <c r="CM42" s="72">
        <f t="shared" si="8"/>
        <v>0</v>
      </c>
      <c r="CN42" s="72">
        <v>0</v>
      </c>
      <c r="CO42" s="72">
        <v>0</v>
      </c>
      <c r="CP42" s="72">
        <v>0</v>
      </c>
      <c r="CQ42" s="72">
        <v>0</v>
      </c>
      <c r="CR42" s="72">
        <v>0</v>
      </c>
      <c r="CS42" s="72">
        <v>0</v>
      </c>
      <c r="CT42" s="72">
        <v>0</v>
      </c>
      <c r="CU42" s="72">
        <v>0</v>
      </c>
      <c r="CV42" s="72">
        <v>0</v>
      </c>
      <c r="CW42" s="72">
        <v>0</v>
      </c>
      <c r="CX42" s="72">
        <v>0</v>
      </c>
      <c r="CY42" s="72">
        <v>0</v>
      </c>
      <c r="CZ42" s="72">
        <v>0</v>
      </c>
      <c r="DA42" s="72">
        <v>0</v>
      </c>
      <c r="DB42" s="72">
        <v>0</v>
      </c>
      <c r="DC42" s="72">
        <v>0</v>
      </c>
      <c r="DD42" s="73">
        <f t="shared" si="3"/>
        <v>0</v>
      </c>
      <c r="DE42" s="72">
        <v>0</v>
      </c>
      <c r="DF42" s="72">
        <v>0</v>
      </c>
      <c r="DG42" s="72">
        <v>0</v>
      </c>
      <c r="DH42" s="72">
        <v>0</v>
      </c>
      <c r="DI42" s="72">
        <v>0</v>
      </c>
      <c r="DJ42" s="72">
        <v>0</v>
      </c>
      <c r="DK42" s="72">
        <v>0</v>
      </c>
      <c r="DL42" s="72">
        <v>0</v>
      </c>
      <c r="DM42" s="72">
        <v>0</v>
      </c>
      <c r="DN42" s="72">
        <v>0</v>
      </c>
      <c r="DO42" s="72">
        <v>0</v>
      </c>
      <c r="DP42" s="72">
        <v>0</v>
      </c>
      <c r="DQ42" s="72">
        <v>0</v>
      </c>
      <c r="DR42" s="72">
        <v>0</v>
      </c>
      <c r="DS42" s="72">
        <v>0</v>
      </c>
      <c r="DT42" s="72">
        <v>0</v>
      </c>
      <c r="DU42" s="73">
        <f t="shared" si="4"/>
        <v>0</v>
      </c>
      <c r="DV42" s="72">
        <v>0</v>
      </c>
      <c r="DW42" s="72">
        <v>0</v>
      </c>
      <c r="DX42" s="72">
        <v>0</v>
      </c>
      <c r="DY42" s="72">
        <v>0</v>
      </c>
      <c r="DZ42" s="72">
        <v>0</v>
      </c>
      <c r="EA42" s="72">
        <v>0</v>
      </c>
      <c r="EB42" s="72">
        <v>0</v>
      </c>
      <c r="EC42" s="72">
        <v>0</v>
      </c>
      <c r="ED42" s="72">
        <v>0</v>
      </c>
      <c r="EE42" s="72">
        <v>0</v>
      </c>
      <c r="EF42" s="72">
        <v>0</v>
      </c>
      <c r="EG42" s="72">
        <v>0</v>
      </c>
      <c r="EH42" s="72">
        <v>0</v>
      </c>
      <c r="EI42" s="72">
        <v>0</v>
      </c>
      <c r="EJ42" s="72">
        <v>0</v>
      </c>
      <c r="EK42" s="72">
        <v>0</v>
      </c>
      <c r="EL42" s="72">
        <f t="shared" si="5"/>
        <v>0</v>
      </c>
      <c r="EM42" s="72">
        <v>0</v>
      </c>
      <c r="EN42" s="72">
        <v>0</v>
      </c>
      <c r="EO42" s="72">
        <v>0</v>
      </c>
      <c r="EP42" s="72">
        <v>0</v>
      </c>
      <c r="EQ42" s="72">
        <v>0</v>
      </c>
      <c r="ER42" s="72">
        <v>0</v>
      </c>
      <c r="ES42" s="72">
        <v>0</v>
      </c>
      <c r="ET42" s="72">
        <v>0</v>
      </c>
      <c r="EU42" s="72">
        <v>0</v>
      </c>
      <c r="EV42" s="72">
        <v>0</v>
      </c>
      <c r="EW42" s="72">
        <v>0</v>
      </c>
      <c r="EX42" s="72">
        <v>0</v>
      </c>
      <c r="EY42" s="72">
        <v>0</v>
      </c>
      <c r="EZ42" s="72">
        <v>0</v>
      </c>
      <c r="FA42" s="72">
        <v>0</v>
      </c>
      <c r="FB42" s="72">
        <v>0</v>
      </c>
      <c r="FC42" s="73">
        <f t="shared" si="6"/>
        <v>0</v>
      </c>
      <c r="FD42" s="78">
        <f t="shared" si="7"/>
        <v>116496720</v>
      </c>
      <c r="FE42" s="62" t="s">
        <v>2194</v>
      </c>
      <c r="FF42" s="2" t="s">
        <v>2091</v>
      </c>
    </row>
    <row r="43" spans="1:162" customFormat="1" ht="90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62" t="s">
        <v>2194</v>
      </c>
      <c r="I43" s="45" t="s">
        <v>2193</v>
      </c>
      <c r="J43" s="35" t="s">
        <v>2179</v>
      </c>
      <c r="K43" s="8" t="s">
        <v>2076</v>
      </c>
      <c r="L43" s="8" t="s">
        <v>2080</v>
      </c>
      <c r="M43" s="8" t="s">
        <v>2010</v>
      </c>
      <c r="N43" s="8" t="s">
        <v>1955</v>
      </c>
      <c r="O43" s="8">
        <v>2201</v>
      </c>
      <c r="P43" s="8" t="s">
        <v>2035</v>
      </c>
      <c r="Q43" s="65" t="s">
        <v>102</v>
      </c>
      <c r="R43" s="1">
        <v>49</v>
      </c>
      <c r="S43" s="11">
        <v>20</v>
      </c>
      <c r="T43" s="10">
        <v>44440</v>
      </c>
      <c r="U43" s="10">
        <v>44196</v>
      </c>
      <c r="V43" s="111" t="s">
        <v>2204</v>
      </c>
      <c r="W43" s="8" t="s">
        <v>2184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2">
        <v>0</v>
      </c>
      <c r="AD43" s="72">
        <v>0</v>
      </c>
      <c r="AE43" s="72">
        <v>0</v>
      </c>
      <c r="AF43" s="72">
        <v>0</v>
      </c>
      <c r="AG43" s="72">
        <v>0</v>
      </c>
      <c r="AH43" s="72">
        <v>0</v>
      </c>
      <c r="AI43" s="72">
        <v>0</v>
      </c>
      <c r="AJ43" s="72">
        <v>0</v>
      </c>
      <c r="AK43" s="72">
        <v>0</v>
      </c>
      <c r="AL43" s="72">
        <v>0</v>
      </c>
      <c r="AM43" s="72">
        <v>0</v>
      </c>
      <c r="AN43" s="74">
        <f t="shared" si="0"/>
        <v>0</v>
      </c>
      <c r="AO43" s="72">
        <v>0</v>
      </c>
      <c r="AP43" s="72">
        <v>0</v>
      </c>
      <c r="AQ43" s="72">
        <v>0</v>
      </c>
      <c r="AR43" s="72">
        <v>0</v>
      </c>
      <c r="AS43" s="72">
        <v>0</v>
      </c>
      <c r="AT43" s="72">
        <v>0</v>
      </c>
      <c r="AU43" s="72">
        <v>0</v>
      </c>
      <c r="AV43" s="72">
        <v>0</v>
      </c>
      <c r="AW43" s="72">
        <v>0</v>
      </c>
      <c r="AX43" s="72">
        <v>0</v>
      </c>
      <c r="AY43" s="72">
        <v>0</v>
      </c>
      <c r="AZ43" s="72">
        <v>0</v>
      </c>
      <c r="BA43" s="72">
        <v>0</v>
      </c>
      <c r="BB43" s="72">
        <v>0</v>
      </c>
      <c r="BC43" s="72">
        <v>20000000</v>
      </c>
      <c r="BD43" s="72">
        <v>0</v>
      </c>
      <c r="BE43" s="74">
        <f t="shared" si="1"/>
        <v>20000000</v>
      </c>
      <c r="BF43" s="72">
        <v>0</v>
      </c>
      <c r="BG43" s="72">
        <v>0</v>
      </c>
      <c r="BH43" s="72">
        <v>0</v>
      </c>
      <c r="BI43" s="72">
        <v>0</v>
      </c>
      <c r="BJ43" s="72">
        <v>0</v>
      </c>
      <c r="BK43" s="72">
        <v>0</v>
      </c>
      <c r="BL43" s="72">
        <v>0</v>
      </c>
      <c r="BM43" s="72">
        <v>0</v>
      </c>
      <c r="BN43" s="72">
        <v>0</v>
      </c>
      <c r="BO43" s="72">
        <v>0</v>
      </c>
      <c r="BP43" s="72">
        <v>0</v>
      </c>
      <c r="BQ43" s="72">
        <v>0</v>
      </c>
      <c r="BR43" s="72">
        <v>0</v>
      </c>
      <c r="BS43" s="72">
        <v>0</v>
      </c>
      <c r="BT43" s="72">
        <v>0</v>
      </c>
      <c r="BU43" s="72">
        <v>0</v>
      </c>
      <c r="BV43" s="73">
        <f t="shared" si="2"/>
        <v>0</v>
      </c>
      <c r="BW43" s="72">
        <v>0</v>
      </c>
      <c r="BX43" s="72">
        <v>0</v>
      </c>
      <c r="BY43" s="72">
        <v>0</v>
      </c>
      <c r="BZ43" s="72">
        <v>0</v>
      </c>
      <c r="CA43" s="72">
        <v>0</v>
      </c>
      <c r="CB43" s="72">
        <v>0</v>
      </c>
      <c r="CC43" s="72">
        <v>0</v>
      </c>
      <c r="CD43" s="72">
        <v>0</v>
      </c>
      <c r="CE43" s="72">
        <v>0</v>
      </c>
      <c r="CF43" s="72">
        <v>0</v>
      </c>
      <c r="CG43" s="72">
        <v>0</v>
      </c>
      <c r="CH43" s="72">
        <v>0</v>
      </c>
      <c r="CI43" s="72">
        <v>0</v>
      </c>
      <c r="CJ43" s="72">
        <v>0</v>
      </c>
      <c r="CK43" s="72">
        <v>0</v>
      </c>
      <c r="CL43" s="72">
        <v>0</v>
      </c>
      <c r="CM43" s="72">
        <f t="shared" si="8"/>
        <v>0</v>
      </c>
      <c r="CN43" s="72">
        <v>0</v>
      </c>
      <c r="CO43" s="72">
        <v>0</v>
      </c>
      <c r="CP43" s="72">
        <v>0</v>
      </c>
      <c r="CQ43" s="72">
        <v>0</v>
      </c>
      <c r="CR43" s="72">
        <v>0</v>
      </c>
      <c r="CS43" s="72">
        <v>0</v>
      </c>
      <c r="CT43" s="72">
        <v>0</v>
      </c>
      <c r="CU43" s="72">
        <v>0</v>
      </c>
      <c r="CV43" s="72">
        <v>0</v>
      </c>
      <c r="CW43" s="72">
        <v>0</v>
      </c>
      <c r="CX43" s="72">
        <v>0</v>
      </c>
      <c r="CY43" s="72">
        <v>0</v>
      </c>
      <c r="CZ43" s="72">
        <v>0</v>
      </c>
      <c r="DA43" s="72">
        <v>0</v>
      </c>
      <c r="DB43" s="72">
        <v>0</v>
      </c>
      <c r="DC43" s="72">
        <v>0</v>
      </c>
      <c r="DD43" s="73">
        <f t="shared" si="3"/>
        <v>0</v>
      </c>
      <c r="DE43" s="72">
        <v>0</v>
      </c>
      <c r="DF43" s="72">
        <v>0</v>
      </c>
      <c r="DG43" s="72">
        <v>0</v>
      </c>
      <c r="DH43" s="72">
        <v>0</v>
      </c>
      <c r="DI43" s="72">
        <v>0</v>
      </c>
      <c r="DJ43" s="72">
        <v>0</v>
      </c>
      <c r="DK43" s="72">
        <v>0</v>
      </c>
      <c r="DL43" s="72">
        <v>0</v>
      </c>
      <c r="DM43" s="72">
        <v>0</v>
      </c>
      <c r="DN43" s="72">
        <v>0</v>
      </c>
      <c r="DO43" s="72">
        <v>0</v>
      </c>
      <c r="DP43" s="72">
        <v>0</v>
      </c>
      <c r="DQ43" s="72">
        <v>0</v>
      </c>
      <c r="DR43" s="72">
        <v>0</v>
      </c>
      <c r="DS43" s="72">
        <v>0</v>
      </c>
      <c r="DT43" s="72">
        <v>0</v>
      </c>
      <c r="DU43" s="73">
        <f t="shared" si="4"/>
        <v>0</v>
      </c>
      <c r="DV43" s="72">
        <v>0</v>
      </c>
      <c r="DW43" s="72">
        <v>0</v>
      </c>
      <c r="DX43" s="72">
        <v>0</v>
      </c>
      <c r="DY43" s="72">
        <v>0</v>
      </c>
      <c r="DZ43" s="72">
        <v>0</v>
      </c>
      <c r="EA43" s="72">
        <v>0</v>
      </c>
      <c r="EB43" s="72">
        <v>0</v>
      </c>
      <c r="EC43" s="72">
        <v>0</v>
      </c>
      <c r="ED43" s="72">
        <v>0</v>
      </c>
      <c r="EE43" s="72">
        <v>0</v>
      </c>
      <c r="EF43" s="72">
        <v>0</v>
      </c>
      <c r="EG43" s="72">
        <v>0</v>
      </c>
      <c r="EH43" s="72">
        <v>0</v>
      </c>
      <c r="EI43" s="72">
        <v>0</v>
      </c>
      <c r="EJ43" s="72">
        <v>0</v>
      </c>
      <c r="EK43" s="72">
        <v>0</v>
      </c>
      <c r="EL43" s="72">
        <f t="shared" si="5"/>
        <v>0</v>
      </c>
      <c r="EM43" s="72">
        <v>0</v>
      </c>
      <c r="EN43" s="72">
        <v>0</v>
      </c>
      <c r="EO43" s="72">
        <v>0</v>
      </c>
      <c r="EP43" s="72">
        <v>0</v>
      </c>
      <c r="EQ43" s="72">
        <v>0</v>
      </c>
      <c r="ER43" s="72">
        <v>0</v>
      </c>
      <c r="ES43" s="72">
        <v>0</v>
      </c>
      <c r="ET43" s="72">
        <v>0</v>
      </c>
      <c r="EU43" s="72">
        <v>0</v>
      </c>
      <c r="EV43" s="72">
        <v>0</v>
      </c>
      <c r="EW43" s="72">
        <v>0</v>
      </c>
      <c r="EX43" s="72">
        <v>0</v>
      </c>
      <c r="EY43" s="72">
        <v>0</v>
      </c>
      <c r="EZ43" s="72">
        <v>0</v>
      </c>
      <c r="FA43" s="72">
        <v>0</v>
      </c>
      <c r="FB43" s="72">
        <v>0</v>
      </c>
      <c r="FC43" s="73">
        <f t="shared" si="6"/>
        <v>0</v>
      </c>
      <c r="FD43" s="78">
        <f t="shared" si="7"/>
        <v>20000000</v>
      </c>
      <c r="FE43" s="62" t="s">
        <v>2194</v>
      </c>
      <c r="FF43" s="2" t="s">
        <v>2091</v>
      </c>
    </row>
    <row r="44" spans="1:162" customFormat="1" ht="90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62" t="s">
        <v>2194</v>
      </c>
      <c r="I44" s="45" t="s">
        <v>2193</v>
      </c>
      <c r="J44" s="35" t="s">
        <v>2179</v>
      </c>
      <c r="K44" s="8" t="s">
        <v>2076</v>
      </c>
      <c r="L44" s="8" t="s">
        <v>2080</v>
      </c>
      <c r="M44" s="8" t="s">
        <v>2010</v>
      </c>
      <c r="N44" s="8" t="s">
        <v>1955</v>
      </c>
      <c r="O44" s="8">
        <v>2201</v>
      </c>
      <c r="P44" s="8" t="s">
        <v>2035</v>
      </c>
      <c r="Q44" s="65" t="s">
        <v>46</v>
      </c>
      <c r="R44" s="1">
        <v>8</v>
      </c>
      <c r="S44" s="11">
        <v>4</v>
      </c>
      <c r="T44" s="10">
        <v>44440</v>
      </c>
      <c r="U44" s="10">
        <v>44196</v>
      </c>
      <c r="V44" s="111" t="s">
        <v>2205</v>
      </c>
      <c r="W44" s="8" t="s">
        <v>2184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2">
        <v>0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  <c r="AI44" s="72">
        <v>0</v>
      </c>
      <c r="AJ44" s="72">
        <v>0</v>
      </c>
      <c r="AK44" s="72">
        <v>0</v>
      </c>
      <c r="AL44" s="72">
        <v>0</v>
      </c>
      <c r="AM44" s="72">
        <v>0</v>
      </c>
      <c r="AN44" s="74">
        <f t="shared" si="0"/>
        <v>0</v>
      </c>
      <c r="AO44" s="72">
        <v>0</v>
      </c>
      <c r="AP44" s="72">
        <v>0</v>
      </c>
      <c r="AQ44" s="72">
        <v>0</v>
      </c>
      <c r="AR44" s="72">
        <v>0</v>
      </c>
      <c r="AS44" s="72">
        <v>0</v>
      </c>
      <c r="AT44" s="72">
        <v>0</v>
      </c>
      <c r="AU44" s="72">
        <v>0</v>
      </c>
      <c r="AV44" s="72">
        <v>0</v>
      </c>
      <c r="AW44" s="72">
        <v>0</v>
      </c>
      <c r="AX44" s="72">
        <v>0</v>
      </c>
      <c r="AY44" s="72">
        <v>0</v>
      </c>
      <c r="AZ44" s="72">
        <v>0</v>
      </c>
      <c r="BA44" s="72">
        <v>0</v>
      </c>
      <c r="BB44" s="72">
        <v>0</v>
      </c>
      <c r="BC44" s="72">
        <v>70000000</v>
      </c>
      <c r="BD44" s="72">
        <v>0</v>
      </c>
      <c r="BE44" s="74">
        <f t="shared" si="1"/>
        <v>70000000</v>
      </c>
      <c r="BF44" s="72">
        <v>0</v>
      </c>
      <c r="BG44" s="72">
        <v>0</v>
      </c>
      <c r="BH44" s="72">
        <v>0</v>
      </c>
      <c r="BI44" s="72">
        <v>0</v>
      </c>
      <c r="BJ44" s="72">
        <v>0</v>
      </c>
      <c r="BK44" s="72">
        <v>0</v>
      </c>
      <c r="BL44" s="72">
        <v>0</v>
      </c>
      <c r="BM44" s="72">
        <v>0</v>
      </c>
      <c r="BN44" s="72">
        <v>0</v>
      </c>
      <c r="BO44" s="72">
        <v>0</v>
      </c>
      <c r="BP44" s="72">
        <v>0</v>
      </c>
      <c r="BQ44" s="72">
        <v>0</v>
      </c>
      <c r="BR44" s="72">
        <v>0</v>
      </c>
      <c r="BS44" s="72">
        <v>0</v>
      </c>
      <c r="BT44" s="72">
        <v>0</v>
      </c>
      <c r="BU44" s="72">
        <v>0</v>
      </c>
      <c r="BV44" s="73">
        <f t="shared" si="2"/>
        <v>0</v>
      </c>
      <c r="BW44" s="72">
        <v>0</v>
      </c>
      <c r="BX44" s="72">
        <v>0</v>
      </c>
      <c r="BY44" s="72">
        <v>0</v>
      </c>
      <c r="BZ44" s="72">
        <v>0</v>
      </c>
      <c r="CA44" s="72">
        <v>0</v>
      </c>
      <c r="CB44" s="72">
        <v>0</v>
      </c>
      <c r="CC44" s="72">
        <v>0</v>
      </c>
      <c r="CD44" s="72">
        <v>0</v>
      </c>
      <c r="CE44" s="72">
        <v>0</v>
      </c>
      <c r="CF44" s="72">
        <v>0</v>
      </c>
      <c r="CG44" s="72">
        <v>0</v>
      </c>
      <c r="CH44" s="72">
        <v>0</v>
      </c>
      <c r="CI44" s="72">
        <v>0</v>
      </c>
      <c r="CJ44" s="72">
        <v>0</v>
      </c>
      <c r="CK44" s="72">
        <v>0</v>
      </c>
      <c r="CL44" s="72">
        <v>0</v>
      </c>
      <c r="CM44" s="72">
        <f t="shared" si="8"/>
        <v>0</v>
      </c>
      <c r="CN44" s="72">
        <v>0</v>
      </c>
      <c r="CO44" s="72">
        <v>0</v>
      </c>
      <c r="CP44" s="72">
        <v>0</v>
      </c>
      <c r="CQ44" s="72">
        <v>0</v>
      </c>
      <c r="CR44" s="72">
        <v>0</v>
      </c>
      <c r="CS44" s="72">
        <v>0</v>
      </c>
      <c r="CT44" s="72">
        <v>0</v>
      </c>
      <c r="CU44" s="72">
        <v>0</v>
      </c>
      <c r="CV44" s="72">
        <v>0</v>
      </c>
      <c r="CW44" s="72">
        <v>0</v>
      </c>
      <c r="CX44" s="72">
        <v>0</v>
      </c>
      <c r="CY44" s="72">
        <v>0</v>
      </c>
      <c r="CZ44" s="72">
        <v>0</v>
      </c>
      <c r="DA44" s="72">
        <v>0</v>
      </c>
      <c r="DB44" s="72">
        <v>0</v>
      </c>
      <c r="DC44" s="72">
        <v>0</v>
      </c>
      <c r="DD44" s="73">
        <f t="shared" si="3"/>
        <v>0</v>
      </c>
      <c r="DE44" s="72">
        <v>0</v>
      </c>
      <c r="DF44" s="72">
        <v>0</v>
      </c>
      <c r="DG44" s="72">
        <v>0</v>
      </c>
      <c r="DH44" s="72">
        <v>0</v>
      </c>
      <c r="DI44" s="72">
        <v>0</v>
      </c>
      <c r="DJ44" s="72">
        <v>0</v>
      </c>
      <c r="DK44" s="72">
        <v>0</v>
      </c>
      <c r="DL44" s="72">
        <v>0</v>
      </c>
      <c r="DM44" s="72">
        <v>0</v>
      </c>
      <c r="DN44" s="72">
        <v>0</v>
      </c>
      <c r="DO44" s="72">
        <v>0</v>
      </c>
      <c r="DP44" s="72">
        <v>0</v>
      </c>
      <c r="DQ44" s="72">
        <v>0</v>
      </c>
      <c r="DR44" s="72">
        <v>0</v>
      </c>
      <c r="DS44" s="72">
        <v>0</v>
      </c>
      <c r="DT44" s="72">
        <v>0</v>
      </c>
      <c r="DU44" s="73">
        <f t="shared" si="4"/>
        <v>0</v>
      </c>
      <c r="DV44" s="72">
        <v>0</v>
      </c>
      <c r="DW44" s="72">
        <v>0</v>
      </c>
      <c r="DX44" s="72">
        <v>0</v>
      </c>
      <c r="DY44" s="72">
        <v>0</v>
      </c>
      <c r="DZ44" s="72">
        <v>0</v>
      </c>
      <c r="EA44" s="72">
        <v>0</v>
      </c>
      <c r="EB44" s="72">
        <v>0</v>
      </c>
      <c r="EC44" s="72">
        <v>0</v>
      </c>
      <c r="ED44" s="72">
        <v>0</v>
      </c>
      <c r="EE44" s="72">
        <v>0</v>
      </c>
      <c r="EF44" s="72">
        <v>0</v>
      </c>
      <c r="EG44" s="72">
        <v>0</v>
      </c>
      <c r="EH44" s="72">
        <v>0</v>
      </c>
      <c r="EI44" s="72">
        <v>0</v>
      </c>
      <c r="EJ44" s="72">
        <v>0</v>
      </c>
      <c r="EK44" s="72">
        <v>0</v>
      </c>
      <c r="EL44" s="72">
        <f t="shared" si="5"/>
        <v>0</v>
      </c>
      <c r="EM44" s="72">
        <v>0</v>
      </c>
      <c r="EN44" s="72">
        <v>0</v>
      </c>
      <c r="EO44" s="72">
        <v>0</v>
      </c>
      <c r="EP44" s="72">
        <v>0</v>
      </c>
      <c r="EQ44" s="72">
        <v>0</v>
      </c>
      <c r="ER44" s="72">
        <v>0</v>
      </c>
      <c r="ES44" s="72">
        <v>0</v>
      </c>
      <c r="ET44" s="72">
        <v>0</v>
      </c>
      <c r="EU44" s="72">
        <v>0</v>
      </c>
      <c r="EV44" s="72">
        <v>0</v>
      </c>
      <c r="EW44" s="72">
        <v>0</v>
      </c>
      <c r="EX44" s="72">
        <v>0</v>
      </c>
      <c r="EY44" s="72">
        <v>0</v>
      </c>
      <c r="EZ44" s="72">
        <v>0</v>
      </c>
      <c r="FA44" s="72">
        <v>0</v>
      </c>
      <c r="FB44" s="72">
        <v>0</v>
      </c>
      <c r="FC44" s="73">
        <f t="shared" si="6"/>
        <v>0</v>
      </c>
      <c r="FD44" s="78">
        <f t="shared" si="7"/>
        <v>70000000</v>
      </c>
      <c r="FE44" s="62" t="s">
        <v>2194</v>
      </c>
      <c r="FF44" s="2" t="s">
        <v>2091</v>
      </c>
    </row>
    <row r="45" spans="1:162" customFormat="1" ht="90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62" t="s">
        <v>2194</v>
      </c>
      <c r="I45" s="45" t="s">
        <v>2193</v>
      </c>
      <c r="J45" s="35" t="s">
        <v>2179</v>
      </c>
      <c r="K45" s="8" t="s">
        <v>2076</v>
      </c>
      <c r="L45" s="8" t="s">
        <v>2080</v>
      </c>
      <c r="M45" s="8" t="s">
        <v>2010</v>
      </c>
      <c r="N45" s="8" t="s">
        <v>1955</v>
      </c>
      <c r="O45" s="8">
        <v>2201</v>
      </c>
      <c r="P45" s="8" t="s">
        <v>2035</v>
      </c>
      <c r="Q45" s="65" t="s">
        <v>47</v>
      </c>
      <c r="R45" s="1">
        <v>25</v>
      </c>
      <c r="S45" s="11">
        <v>15</v>
      </c>
      <c r="T45" s="10">
        <v>44440</v>
      </c>
      <c r="U45" s="10">
        <v>44196</v>
      </c>
      <c r="V45" s="111" t="s">
        <v>2206</v>
      </c>
      <c r="W45" s="8" t="s">
        <v>2184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2">
        <v>0</v>
      </c>
      <c r="AD45" s="72">
        <v>0</v>
      </c>
      <c r="AE45" s="72">
        <v>0</v>
      </c>
      <c r="AF45" s="72">
        <v>0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  <c r="AL45" s="72">
        <v>0</v>
      </c>
      <c r="AM45" s="72">
        <v>0</v>
      </c>
      <c r="AN45" s="74">
        <f t="shared" si="0"/>
        <v>0</v>
      </c>
      <c r="AO45" s="72">
        <v>0</v>
      </c>
      <c r="AP45" s="72">
        <v>0</v>
      </c>
      <c r="AQ45" s="72">
        <v>0</v>
      </c>
      <c r="AR45" s="72">
        <v>0</v>
      </c>
      <c r="AS45" s="72">
        <v>0</v>
      </c>
      <c r="AT45" s="72">
        <v>0</v>
      </c>
      <c r="AU45" s="72">
        <v>0</v>
      </c>
      <c r="AV45" s="72">
        <v>0</v>
      </c>
      <c r="AW45" s="72">
        <v>0</v>
      </c>
      <c r="AX45" s="72">
        <v>0</v>
      </c>
      <c r="AY45" s="72">
        <v>0</v>
      </c>
      <c r="AZ45" s="72">
        <v>0</v>
      </c>
      <c r="BA45" s="72">
        <v>0</v>
      </c>
      <c r="BB45" s="72">
        <v>0</v>
      </c>
      <c r="BC45" s="72">
        <v>4000000</v>
      </c>
      <c r="BD45" s="72">
        <v>0</v>
      </c>
      <c r="BE45" s="74">
        <f t="shared" si="1"/>
        <v>4000000</v>
      </c>
      <c r="BF45" s="72">
        <v>0</v>
      </c>
      <c r="BG45" s="72">
        <v>0</v>
      </c>
      <c r="BH45" s="72">
        <v>0</v>
      </c>
      <c r="BI45" s="72">
        <v>0</v>
      </c>
      <c r="BJ45" s="72">
        <v>0</v>
      </c>
      <c r="BK45" s="72">
        <v>0</v>
      </c>
      <c r="BL45" s="72">
        <v>0</v>
      </c>
      <c r="BM45" s="72">
        <v>0</v>
      </c>
      <c r="BN45" s="72">
        <v>0</v>
      </c>
      <c r="BO45" s="72">
        <v>0</v>
      </c>
      <c r="BP45" s="72">
        <v>0</v>
      </c>
      <c r="BQ45" s="72">
        <v>0</v>
      </c>
      <c r="BR45" s="72">
        <v>0</v>
      </c>
      <c r="BS45" s="72">
        <v>0</v>
      </c>
      <c r="BT45" s="72">
        <v>0</v>
      </c>
      <c r="BU45" s="72">
        <v>0</v>
      </c>
      <c r="BV45" s="73">
        <f t="shared" si="2"/>
        <v>0</v>
      </c>
      <c r="BW45" s="72">
        <v>0</v>
      </c>
      <c r="BX45" s="72">
        <v>0</v>
      </c>
      <c r="BY45" s="72">
        <v>0</v>
      </c>
      <c r="BZ45" s="72">
        <v>0</v>
      </c>
      <c r="CA45" s="72">
        <v>0</v>
      </c>
      <c r="CB45" s="72">
        <v>0</v>
      </c>
      <c r="CC45" s="72">
        <v>0</v>
      </c>
      <c r="CD45" s="72">
        <v>0</v>
      </c>
      <c r="CE45" s="72">
        <v>0</v>
      </c>
      <c r="CF45" s="72">
        <v>0</v>
      </c>
      <c r="CG45" s="72">
        <v>0</v>
      </c>
      <c r="CH45" s="72">
        <v>0</v>
      </c>
      <c r="CI45" s="72">
        <v>0</v>
      </c>
      <c r="CJ45" s="72">
        <v>0</v>
      </c>
      <c r="CK45" s="72">
        <v>0</v>
      </c>
      <c r="CL45" s="72">
        <v>0</v>
      </c>
      <c r="CM45" s="72">
        <f t="shared" si="8"/>
        <v>0</v>
      </c>
      <c r="CN45" s="72">
        <v>0</v>
      </c>
      <c r="CO45" s="72">
        <v>0</v>
      </c>
      <c r="CP45" s="72">
        <v>0</v>
      </c>
      <c r="CQ45" s="72">
        <v>0</v>
      </c>
      <c r="CR45" s="72">
        <v>0</v>
      </c>
      <c r="CS45" s="72">
        <v>0</v>
      </c>
      <c r="CT45" s="72">
        <v>0</v>
      </c>
      <c r="CU45" s="72">
        <v>0</v>
      </c>
      <c r="CV45" s="72">
        <v>0</v>
      </c>
      <c r="CW45" s="72">
        <v>0</v>
      </c>
      <c r="CX45" s="72">
        <v>0</v>
      </c>
      <c r="CY45" s="72">
        <v>0</v>
      </c>
      <c r="CZ45" s="72">
        <v>0</v>
      </c>
      <c r="DA45" s="72">
        <v>0</v>
      </c>
      <c r="DB45" s="72">
        <v>0</v>
      </c>
      <c r="DC45" s="72">
        <v>0</v>
      </c>
      <c r="DD45" s="73">
        <f t="shared" si="3"/>
        <v>0</v>
      </c>
      <c r="DE45" s="72">
        <v>0</v>
      </c>
      <c r="DF45" s="72">
        <v>0</v>
      </c>
      <c r="DG45" s="72">
        <v>0</v>
      </c>
      <c r="DH45" s="72">
        <v>0</v>
      </c>
      <c r="DI45" s="72">
        <v>0</v>
      </c>
      <c r="DJ45" s="72">
        <v>0</v>
      </c>
      <c r="DK45" s="72">
        <v>0</v>
      </c>
      <c r="DL45" s="72">
        <v>0</v>
      </c>
      <c r="DM45" s="72">
        <v>0</v>
      </c>
      <c r="DN45" s="72">
        <v>0</v>
      </c>
      <c r="DO45" s="72">
        <v>0</v>
      </c>
      <c r="DP45" s="72">
        <v>0</v>
      </c>
      <c r="DQ45" s="72">
        <v>0</v>
      </c>
      <c r="DR45" s="72">
        <v>0</v>
      </c>
      <c r="DS45" s="72">
        <v>0</v>
      </c>
      <c r="DT45" s="72">
        <v>0</v>
      </c>
      <c r="DU45" s="73">
        <f t="shared" si="4"/>
        <v>0</v>
      </c>
      <c r="DV45" s="72">
        <v>0</v>
      </c>
      <c r="DW45" s="72">
        <v>0</v>
      </c>
      <c r="DX45" s="72">
        <v>0</v>
      </c>
      <c r="DY45" s="72">
        <v>0</v>
      </c>
      <c r="DZ45" s="72">
        <v>0</v>
      </c>
      <c r="EA45" s="72">
        <v>0</v>
      </c>
      <c r="EB45" s="72">
        <v>0</v>
      </c>
      <c r="EC45" s="72">
        <v>0</v>
      </c>
      <c r="ED45" s="72">
        <v>0</v>
      </c>
      <c r="EE45" s="72">
        <v>0</v>
      </c>
      <c r="EF45" s="72">
        <v>0</v>
      </c>
      <c r="EG45" s="72">
        <v>0</v>
      </c>
      <c r="EH45" s="72">
        <v>0</v>
      </c>
      <c r="EI45" s="72">
        <v>0</v>
      </c>
      <c r="EJ45" s="72">
        <v>0</v>
      </c>
      <c r="EK45" s="72">
        <v>0</v>
      </c>
      <c r="EL45" s="72">
        <f t="shared" si="5"/>
        <v>0</v>
      </c>
      <c r="EM45" s="72">
        <v>0</v>
      </c>
      <c r="EN45" s="72">
        <v>0</v>
      </c>
      <c r="EO45" s="72">
        <v>0</v>
      </c>
      <c r="EP45" s="72">
        <v>0</v>
      </c>
      <c r="EQ45" s="72">
        <v>0</v>
      </c>
      <c r="ER45" s="72">
        <v>0</v>
      </c>
      <c r="ES45" s="72">
        <v>0</v>
      </c>
      <c r="ET45" s="72">
        <v>0</v>
      </c>
      <c r="EU45" s="72">
        <v>0</v>
      </c>
      <c r="EV45" s="72">
        <v>0</v>
      </c>
      <c r="EW45" s="72">
        <v>0</v>
      </c>
      <c r="EX45" s="72">
        <v>0</v>
      </c>
      <c r="EY45" s="72">
        <v>0</v>
      </c>
      <c r="EZ45" s="72">
        <v>0</v>
      </c>
      <c r="FA45" s="72">
        <v>0</v>
      </c>
      <c r="FB45" s="72">
        <v>0</v>
      </c>
      <c r="FC45" s="73">
        <f t="shared" si="6"/>
        <v>0</v>
      </c>
      <c r="FD45" s="78">
        <f t="shared" si="7"/>
        <v>4000000</v>
      </c>
      <c r="FE45" s="62" t="s">
        <v>2194</v>
      </c>
      <c r="FF45" s="2" t="s">
        <v>2091</v>
      </c>
    </row>
    <row r="46" spans="1:162" customFormat="1" ht="90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83">
        <v>84.13</v>
      </c>
      <c r="H46" s="62" t="s">
        <v>2194</v>
      </c>
      <c r="I46" s="45" t="s">
        <v>2193</v>
      </c>
      <c r="J46" s="35" t="s">
        <v>2179</v>
      </c>
      <c r="K46" s="8" t="s">
        <v>2076</v>
      </c>
      <c r="L46" s="8" t="s">
        <v>2080</v>
      </c>
      <c r="M46" s="8" t="s">
        <v>2010</v>
      </c>
      <c r="N46" s="8" t="s">
        <v>1955</v>
      </c>
      <c r="O46" s="8">
        <v>2201</v>
      </c>
      <c r="P46" s="8" t="s">
        <v>2035</v>
      </c>
      <c r="Q46" s="65" t="s">
        <v>48</v>
      </c>
      <c r="R46" s="1">
        <v>6</v>
      </c>
      <c r="S46" s="11">
        <v>4</v>
      </c>
      <c r="T46" s="10">
        <v>44440</v>
      </c>
      <c r="U46" s="10">
        <v>44196</v>
      </c>
      <c r="V46" s="111" t="s">
        <v>2207</v>
      </c>
      <c r="W46" s="8" t="s">
        <v>2184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2">
        <v>0</v>
      </c>
      <c r="AD46" s="72">
        <v>0</v>
      </c>
      <c r="AE46" s="72">
        <v>0</v>
      </c>
      <c r="AF46" s="72">
        <v>0</v>
      </c>
      <c r="AG46" s="72">
        <v>0</v>
      </c>
      <c r="AH46" s="72">
        <v>0</v>
      </c>
      <c r="AI46" s="72">
        <v>0</v>
      </c>
      <c r="AJ46" s="72">
        <v>0</v>
      </c>
      <c r="AK46" s="72">
        <v>0</v>
      </c>
      <c r="AL46" s="72">
        <v>0</v>
      </c>
      <c r="AM46" s="72">
        <v>0</v>
      </c>
      <c r="AN46" s="74">
        <f t="shared" si="0"/>
        <v>0</v>
      </c>
      <c r="AO46" s="72">
        <v>0</v>
      </c>
      <c r="AP46" s="72">
        <v>0</v>
      </c>
      <c r="AQ46" s="72">
        <v>0</v>
      </c>
      <c r="AR46" s="72">
        <v>0</v>
      </c>
      <c r="AS46" s="72">
        <v>0</v>
      </c>
      <c r="AT46" s="72">
        <v>0</v>
      </c>
      <c r="AU46" s="72">
        <v>0</v>
      </c>
      <c r="AV46" s="72">
        <v>0</v>
      </c>
      <c r="AW46" s="72">
        <v>0</v>
      </c>
      <c r="AX46" s="72">
        <v>0</v>
      </c>
      <c r="AY46" s="72">
        <v>0</v>
      </c>
      <c r="AZ46" s="72">
        <v>0</v>
      </c>
      <c r="BA46" s="72">
        <v>0</v>
      </c>
      <c r="BB46" s="72">
        <v>0</v>
      </c>
      <c r="BC46" s="72">
        <v>8000000</v>
      </c>
      <c r="BD46" s="72">
        <v>0</v>
      </c>
      <c r="BE46" s="74">
        <f t="shared" si="1"/>
        <v>8000000</v>
      </c>
      <c r="BF46" s="72">
        <v>0</v>
      </c>
      <c r="BG46" s="72">
        <v>0</v>
      </c>
      <c r="BH46" s="72">
        <v>0</v>
      </c>
      <c r="BI46" s="72">
        <v>0</v>
      </c>
      <c r="BJ46" s="72">
        <v>0</v>
      </c>
      <c r="BK46" s="72">
        <v>0</v>
      </c>
      <c r="BL46" s="72">
        <v>0</v>
      </c>
      <c r="BM46" s="72">
        <v>0</v>
      </c>
      <c r="BN46" s="72">
        <v>0</v>
      </c>
      <c r="BO46" s="72">
        <v>0</v>
      </c>
      <c r="BP46" s="72">
        <v>0</v>
      </c>
      <c r="BQ46" s="72">
        <v>0</v>
      </c>
      <c r="BR46" s="72">
        <v>0</v>
      </c>
      <c r="BS46" s="72">
        <v>0</v>
      </c>
      <c r="BT46" s="72">
        <v>0</v>
      </c>
      <c r="BU46" s="72">
        <v>0</v>
      </c>
      <c r="BV46" s="73">
        <f t="shared" si="2"/>
        <v>0</v>
      </c>
      <c r="BW46" s="72">
        <v>0</v>
      </c>
      <c r="BX46" s="72">
        <v>0</v>
      </c>
      <c r="BY46" s="72">
        <v>0</v>
      </c>
      <c r="BZ46" s="72">
        <v>0</v>
      </c>
      <c r="CA46" s="72">
        <v>0</v>
      </c>
      <c r="CB46" s="72">
        <v>0</v>
      </c>
      <c r="CC46" s="72">
        <v>0</v>
      </c>
      <c r="CD46" s="72">
        <v>0</v>
      </c>
      <c r="CE46" s="72">
        <v>0</v>
      </c>
      <c r="CF46" s="72">
        <v>0</v>
      </c>
      <c r="CG46" s="72">
        <v>0</v>
      </c>
      <c r="CH46" s="72">
        <v>0</v>
      </c>
      <c r="CI46" s="72">
        <v>0</v>
      </c>
      <c r="CJ46" s="72">
        <v>0</v>
      </c>
      <c r="CK46" s="72">
        <v>0</v>
      </c>
      <c r="CL46" s="72">
        <v>0</v>
      </c>
      <c r="CM46" s="72">
        <f t="shared" si="8"/>
        <v>0</v>
      </c>
      <c r="CN46" s="72">
        <v>0</v>
      </c>
      <c r="CO46" s="72">
        <v>0</v>
      </c>
      <c r="CP46" s="72">
        <v>0</v>
      </c>
      <c r="CQ46" s="72">
        <v>0</v>
      </c>
      <c r="CR46" s="72">
        <v>0</v>
      </c>
      <c r="CS46" s="72">
        <v>0</v>
      </c>
      <c r="CT46" s="72">
        <v>0</v>
      </c>
      <c r="CU46" s="72">
        <v>0</v>
      </c>
      <c r="CV46" s="72">
        <v>0</v>
      </c>
      <c r="CW46" s="72">
        <v>0</v>
      </c>
      <c r="CX46" s="72">
        <v>0</v>
      </c>
      <c r="CY46" s="72">
        <v>0</v>
      </c>
      <c r="CZ46" s="72">
        <v>0</v>
      </c>
      <c r="DA46" s="72">
        <v>0</v>
      </c>
      <c r="DB46" s="72">
        <v>0</v>
      </c>
      <c r="DC46" s="72">
        <v>0</v>
      </c>
      <c r="DD46" s="73">
        <f t="shared" si="3"/>
        <v>0</v>
      </c>
      <c r="DE46" s="72">
        <v>0</v>
      </c>
      <c r="DF46" s="72">
        <v>0</v>
      </c>
      <c r="DG46" s="72">
        <v>0</v>
      </c>
      <c r="DH46" s="72">
        <v>0</v>
      </c>
      <c r="DI46" s="72">
        <v>0</v>
      </c>
      <c r="DJ46" s="72">
        <v>0</v>
      </c>
      <c r="DK46" s="72">
        <v>0</v>
      </c>
      <c r="DL46" s="72">
        <v>0</v>
      </c>
      <c r="DM46" s="72">
        <v>0</v>
      </c>
      <c r="DN46" s="72">
        <v>0</v>
      </c>
      <c r="DO46" s="72">
        <v>0</v>
      </c>
      <c r="DP46" s="72">
        <v>0</v>
      </c>
      <c r="DQ46" s="72">
        <v>0</v>
      </c>
      <c r="DR46" s="72">
        <v>0</v>
      </c>
      <c r="DS46" s="72">
        <v>0</v>
      </c>
      <c r="DT46" s="72">
        <v>0</v>
      </c>
      <c r="DU46" s="73">
        <f t="shared" si="4"/>
        <v>0</v>
      </c>
      <c r="DV46" s="72">
        <v>0</v>
      </c>
      <c r="DW46" s="72">
        <v>0</v>
      </c>
      <c r="DX46" s="72">
        <v>0</v>
      </c>
      <c r="DY46" s="72">
        <v>0</v>
      </c>
      <c r="DZ46" s="72">
        <v>0</v>
      </c>
      <c r="EA46" s="72">
        <v>0</v>
      </c>
      <c r="EB46" s="72">
        <v>0</v>
      </c>
      <c r="EC46" s="72">
        <v>0</v>
      </c>
      <c r="ED46" s="72">
        <v>0</v>
      </c>
      <c r="EE46" s="72">
        <v>0</v>
      </c>
      <c r="EF46" s="72">
        <v>0</v>
      </c>
      <c r="EG46" s="72">
        <v>0</v>
      </c>
      <c r="EH46" s="72">
        <v>0</v>
      </c>
      <c r="EI46" s="72">
        <v>0</v>
      </c>
      <c r="EJ46" s="72">
        <v>0</v>
      </c>
      <c r="EK46" s="72">
        <v>0</v>
      </c>
      <c r="EL46" s="72">
        <f t="shared" si="5"/>
        <v>0</v>
      </c>
      <c r="EM46" s="72">
        <v>0</v>
      </c>
      <c r="EN46" s="72">
        <v>0</v>
      </c>
      <c r="EO46" s="72">
        <v>0</v>
      </c>
      <c r="EP46" s="72">
        <v>0</v>
      </c>
      <c r="EQ46" s="72">
        <v>0</v>
      </c>
      <c r="ER46" s="72">
        <v>0</v>
      </c>
      <c r="ES46" s="72">
        <v>0</v>
      </c>
      <c r="ET46" s="72">
        <v>0</v>
      </c>
      <c r="EU46" s="72">
        <v>0</v>
      </c>
      <c r="EV46" s="72">
        <v>0</v>
      </c>
      <c r="EW46" s="72">
        <v>0</v>
      </c>
      <c r="EX46" s="72">
        <v>0</v>
      </c>
      <c r="EY46" s="72">
        <v>0</v>
      </c>
      <c r="EZ46" s="72">
        <v>0</v>
      </c>
      <c r="FA46" s="72">
        <v>0</v>
      </c>
      <c r="FB46" s="72">
        <v>0</v>
      </c>
      <c r="FC46" s="73">
        <f t="shared" si="6"/>
        <v>0</v>
      </c>
      <c r="FD46" s="78">
        <f t="shared" si="7"/>
        <v>8000000</v>
      </c>
      <c r="FE46" s="62" t="s">
        <v>2194</v>
      </c>
      <c r="FF46" s="2" t="s">
        <v>2091</v>
      </c>
    </row>
    <row r="47" spans="1:162" customFormat="1" ht="90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83">
        <v>89.96</v>
      </c>
      <c r="H47" s="62" t="s">
        <v>2194</v>
      </c>
      <c r="I47" s="45" t="s">
        <v>2193</v>
      </c>
      <c r="J47" s="35" t="s">
        <v>2179</v>
      </c>
      <c r="K47" s="8" t="s">
        <v>2076</v>
      </c>
      <c r="L47" s="8" t="s">
        <v>2080</v>
      </c>
      <c r="M47" s="8" t="s">
        <v>2010</v>
      </c>
      <c r="N47" s="8" t="s">
        <v>1955</v>
      </c>
      <c r="O47" s="8">
        <v>2201</v>
      </c>
      <c r="P47" s="8" t="s">
        <v>2035</v>
      </c>
      <c r="Q47" s="65" t="s">
        <v>50</v>
      </c>
      <c r="R47" s="1">
        <v>49</v>
      </c>
      <c r="S47" s="11">
        <v>20</v>
      </c>
      <c r="T47" s="10">
        <v>44440</v>
      </c>
      <c r="U47" s="10">
        <v>44196</v>
      </c>
      <c r="V47" s="111" t="s">
        <v>2208</v>
      </c>
      <c r="W47" s="8" t="s">
        <v>2184</v>
      </c>
      <c r="X47" s="72">
        <v>0</v>
      </c>
      <c r="Y47" s="72">
        <v>0</v>
      </c>
      <c r="Z47" s="72">
        <v>0</v>
      </c>
      <c r="AA47" s="72">
        <v>0</v>
      </c>
      <c r="AB47" s="72">
        <v>0</v>
      </c>
      <c r="AC47" s="72">
        <v>0</v>
      </c>
      <c r="AD47" s="72">
        <v>0</v>
      </c>
      <c r="AE47" s="72">
        <v>0</v>
      </c>
      <c r="AF47" s="72">
        <v>0</v>
      </c>
      <c r="AG47" s="72">
        <v>0</v>
      </c>
      <c r="AH47" s="72">
        <v>0</v>
      </c>
      <c r="AI47" s="72">
        <v>0</v>
      </c>
      <c r="AJ47" s="72">
        <v>0</v>
      </c>
      <c r="AK47" s="72">
        <v>0</v>
      </c>
      <c r="AL47" s="72">
        <v>0</v>
      </c>
      <c r="AM47" s="72">
        <v>0</v>
      </c>
      <c r="AN47" s="74">
        <f t="shared" si="0"/>
        <v>0</v>
      </c>
      <c r="AO47" s="72">
        <v>0</v>
      </c>
      <c r="AP47" s="72">
        <v>0</v>
      </c>
      <c r="AQ47" s="72">
        <v>0</v>
      </c>
      <c r="AR47" s="72">
        <v>0</v>
      </c>
      <c r="AS47" s="72">
        <v>0</v>
      </c>
      <c r="AT47" s="72">
        <v>0</v>
      </c>
      <c r="AU47" s="72">
        <v>0</v>
      </c>
      <c r="AV47" s="72">
        <v>0</v>
      </c>
      <c r="AW47" s="72">
        <v>0</v>
      </c>
      <c r="AX47" s="72">
        <v>0</v>
      </c>
      <c r="AY47" s="72">
        <v>0</v>
      </c>
      <c r="AZ47" s="72">
        <v>0</v>
      </c>
      <c r="BA47" s="72">
        <v>0</v>
      </c>
      <c r="BB47" s="72">
        <v>0</v>
      </c>
      <c r="BC47" s="72">
        <v>42000000</v>
      </c>
      <c r="BD47" s="72">
        <v>0</v>
      </c>
      <c r="BE47" s="74">
        <f t="shared" si="1"/>
        <v>42000000</v>
      </c>
      <c r="BF47" s="72">
        <v>0</v>
      </c>
      <c r="BG47" s="72">
        <v>0</v>
      </c>
      <c r="BH47" s="72">
        <v>0</v>
      </c>
      <c r="BI47" s="72">
        <v>0</v>
      </c>
      <c r="BJ47" s="72">
        <v>0</v>
      </c>
      <c r="BK47" s="72">
        <v>0</v>
      </c>
      <c r="BL47" s="72">
        <v>0</v>
      </c>
      <c r="BM47" s="72">
        <v>0</v>
      </c>
      <c r="BN47" s="72">
        <v>0</v>
      </c>
      <c r="BO47" s="72">
        <v>0</v>
      </c>
      <c r="BP47" s="72">
        <v>0</v>
      </c>
      <c r="BQ47" s="72">
        <v>0</v>
      </c>
      <c r="BR47" s="72">
        <v>0</v>
      </c>
      <c r="BS47" s="72">
        <v>0</v>
      </c>
      <c r="BT47" s="72">
        <v>0</v>
      </c>
      <c r="BU47" s="72">
        <v>0</v>
      </c>
      <c r="BV47" s="73">
        <f t="shared" si="2"/>
        <v>0</v>
      </c>
      <c r="BW47" s="72">
        <v>0</v>
      </c>
      <c r="BX47" s="72">
        <v>0</v>
      </c>
      <c r="BY47" s="72">
        <v>0</v>
      </c>
      <c r="BZ47" s="72">
        <v>0</v>
      </c>
      <c r="CA47" s="72">
        <v>0</v>
      </c>
      <c r="CB47" s="72">
        <v>0</v>
      </c>
      <c r="CC47" s="72">
        <v>0</v>
      </c>
      <c r="CD47" s="72">
        <v>0</v>
      </c>
      <c r="CE47" s="72">
        <v>0</v>
      </c>
      <c r="CF47" s="72">
        <v>0</v>
      </c>
      <c r="CG47" s="72">
        <v>0</v>
      </c>
      <c r="CH47" s="72">
        <v>0</v>
      </c>
      <c r="CI47" s="72">
        <v>0</v>
      </c>
      <c r="CJ47" s="72">
        <v>0</v>
      </c>
      <c r="CK47" s="72">
        <v>0</v>
      </c>
      <c r="CL47" s="72">
        <v>0</v>
      </c>
      <c r="CM47" s="72">
        <f t="shared" si="8"/>
        <v>0</v>
      </c>
      <c r="CN47" s="72">
        <v>0</v>
      </c>
      <c r="CO47" s="72">
        <v>0</v>
      </c>
      <c r="CP47" s="72">
        <v>0</v>
      </c>
      <c r="CQ47" s="72">
        <v>0</v>
      </c>
      <c r="CR47" s="72">
        <v>0</v>
      </c>
      <c r="CS47" s="72">
        <v>0</v>
      </c>
      <c r="CT47" s="72">
        <v>0</v>
      </c>
      <c r="CU47" s="72">
        <v>0</v>
      </c>
      <c r="CV47" s="72">
        <v>0</v>
      </c>
      <c r="CW47" s="72">
        <v>0</v>
      </c>
      <c r="CX47" s="72">
        <v>0</v>
      </c>
      <c r="CY47" s="72">
        <v>0</v>
      </c>
      <c r="CZ47" s="72">
        <v>0</v>
      </c>
      <c r="DA47" s="72">
        <v>0</v>
      </c>
      <c r="DB47" s="72">
        <v>0</v>
      </c>
      <c r="DC47" s="72">
        <v>0</v>
      </c>
      <c r="DD47" s="73">
        <f t="shared" si="3"/>
        <v>0</v>
      </c>
      <c r="DE47" s="72">
        <v>0</v>
      </c>
      <c r="DF47" s="72">
        <v>0</v>
      </c>
      <c r="DG47" s="72">
        <v>0</v>
      </c>
      <c r="DH47" s="72">
        <v>0</v>
      </c>
      <c r="DI47" s="72">
        <v>0</v>
      </c>
      <c r="DJ47" s="72">
        <v>0</v>
      </c>
      <c r="DK47" s="72">
        <v>0</v>
      </c>
      <c r="DL47" s="72">
        <v>0</v>
      </c>
      <c r="DM47" s="72">
        <v>0</v>
      </c>
      <c r="DN47" s="72">
        <v>0</v>
      </c>
      <c r="DO47" s="72">
        <v>0</v>
      </c>
      <c r="DP47" s="72">
        <v>0</v>
      </c>
      <c r="DQ47" s="72">
        <v>0</v>
      </c>
      <c r="DR47" s="72">
        <v>0</v>
      </c>
      <c r="DS47" s="72">
        <v>0</v>
      </c>
      <c r="DT47" s="72">
        <v>0</v>
      </c>
      <c r="DU47" s="73">
        <f t="shared" si="4"/>
        <v>0</v>
      </c>
      <c r="DV47" s="72">
        <v>0</v>
      </c>
      <c r="DW47" s="72">
        <v>0</v>
      </c>
      <c r="DX47" s="72">
        <v>0</v>
      </c>
      <c r="DY47" s="72">
        <v>0</v>
      </c>
      <c r="DZ47" s="72">
        <v>0</v>
      </c>
      <c r="EA47" s="72">
        <v>0</v>
      </c>
      <c r="EB47" s="72">
        <v>0</v>
      </c>
      <c r="EC47" s="72">
        <v>0</v>
      </c>
      <c r="ED47" s="72">
        <v>0</v>
      </c>
      <c r="EE47" s="72">
        <v>0</v>
      </c>
      <c r="EF47" s="72">
        <v>0</v>
      </c>
      <c r="EG47" s="72">
        <v>0</v>
      </c>
      <c r="EH47" s="72">
        <v>0</v>
      </c>
      <c r="EI47" s="72">
        <v>0</v>
      </c>
      <c r="EJ47" s="72">
        <v>0</v>
      </c>
      <c r="EK47" s="72">
        <v>0</v>
      </c>
      <c r="EL47" s="72">
        <f t="shared" si="5"/>
        <v>0</v>
      </c>
      <c r="EM47" s="72">
        <v>0</v>
      </c>
      <c r="EN47" s="72">
        <v>0</v>
      </c>
      <c r="EO47" s="72">
        <v>0</v>
      </c>
      <c r="EP47" s="72">
        <v>0</v>
      </c>
      <c r="EQ47" s="72">
        <v>0</v>
      </c>
      <c r="ER47" s="72">
        <v>0</v>
      </c>
      <c r="ES47" s="72">
        <v>0</v>
      </c>
      <c r="ET47" s="72">
        <v>0</v>
      </c>
      <c r="EU47" s="72">
        <v>0</v>
      </c>
      <c r="EV47" s="72">
        <v>0</v>
      </c>
      <c r="EW47" s="72">
        <v>0</v>
      </c>
      <c r="EX47" s="72">
        <v>0</v>
      </c>
      <c r="EY47" s="72">
        <v>0</v>
      </c>
      <c r="EZ47" s="72">
        <v>0</v>
      </c>
      <c r="FA47" s="72">
        <v>0</v>
      </c>
      <c r="FB47" s="72">
        <v>0</v>
      </c>
      <c r="FC47" s="73">
        <f t="shared" si="6"/>
        <v>0</v>
      </c>
      <c r="FD47" s="78">
        <f t="shared" si="7"/>
        <v>42000000</v>
      </c>
      <c r="FE47" s="62" t="s">
        <v>2194</v>
      </c>
      <c r="FF47" s="2" t="s">
        <v>2091</v>
      </c>
    </row>
    <row r="48" spans="1:162" customFormat="1" ht="105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83">
        <v>89.96</v>
      </c>
      <c r="H48" s="62" t="s">
        <v>2194</v>
      </c>
      <c r="I48" s="45" t="s">
        <v>2193</v>
      </c>
      <c r="J48" s="35" t="s">
        <v>2179</v>
      </c>
      <c r="K48" s="8" t="s">
        <v>2076</v>
      </c>
      <c r="L48" s="8" t="s">
        <v>2080</v>
      </c>
      <c r="M48" s="8" t="s">
        <v>2010</v>
      </c>
      <c r="N48" s="8" t="s">
        <v>1955</v>
      </c>
      <c r="O48" s="8">
        <v>2201</v>
      </c>
      <c r="P48" s="8" t="s">
        <v>2035</v>
      </c>
      <c r="Q48" s="65" t="s">
        <v>103</v>
      </c>
      <c r="R48" s="1">
        <v>20</v>
      </c>
      <c r="S48" s="11">
        <v>12</v>
      </c>
      <c r="T48" s="10">
        <v>44440</v>
      </c>
      <c r="U48" s="10">
        <v>44196</v>
      </c>
      <c r="V48" s="111" t="s">
        <v>2209</v>
      </c>
      <c r="W48" s="8" t="s">
        <v>2184</v>
      </c>
      <c r="X48" s="72">
        <v>0</v>
      </c>
      <c r="Y48" s="72">
        <v>0</v>
      </c>
      <c r="Z48" s="72">
        <v>0</v>
      </c>
      <c r="AA48" s="72">
        <v>0</v>
      </c>
      <c r="AB48" s="72">
        <v>0</v>
      </c>
      <c r="AC48" s="72">
        <v>0</v>
      </c>
      <c r="AD48" s="72">
        <v>0</v>
      </c>
      <c r="AE48" s="72">
        <v>0</v>
      </c>
      <c r="AF48" s="72">
        <v>0</v>
      </c>
      <c r="AG48" s="72">
        <v>0</v>
      </c>
      <c r="AH48" s="72">
        <v>0</v>
      </c>
      <c r="AI48" s="72">
        <v>0</v>
      </c>
      <c r="AJ48" s="72">
        <v>0</v>
      </c>
      <c r="AK48" s="72">
        <v>0</v>
      </c>
      <c r="AL48" s="72">
        <v>0</v>
      </c>
      <c r="AM48" s="72">
        <v>0</v>
      </c>
      <c r="AN48" s="74">
        <f t="shared" si="0"/>
        <v>0</v>
      </c>
      <c r="AO48" s="72">
        <v>0</v>
      </c>
      <c r="AP48" s="72">
        <v>0</v>
      </c>
      <c r="AQ48" s="72">
        <v>0</v>
      </c>
      <c r="AR48" s="72">
        <v>0</v>
      </c>
      <c r="AS48" s="72">
        <v>0</v>
      </c>
      <c r="AT48" s="72">
        <v>0</v>
      </c>
      <c r="AU48" s="72">
        <v>0</v>
      </c>
      <c r="AV48" s="72">
        <v>0</v>
      </c>
      <c r="AW48" s="72">
        <v>0</v>
      </c>
      <c r="AX48" s="72">
        <v>0</v>
      </c>
      <c r="AY48" s="72">
        <v>0</v>
      </c>
      <c r="AZ48" s="72">
        <v>0</v>
      </c>
      <c r="BA48" s="72">
        <v>0</v>
      </c>
      <c r="BB48" s="72">
        <v>0</v>
      </c>
      <c r="BC48" s="72">
        <v>162000000</v>
      </c>
      <c r="BD48" s="72">
        <v>0</v>
      </c>
      <c r="BE48" s="74">
        <f t="shared" si="1"/>
        <v>162000000</v>
      </c>
      <c r="BF48" s="72">
        <v>0</v>
      </c>
      <c r="BG48" s="72">
        <v>0</v>
      </c>
      <c r="BH48" s="72">
        <v>0</v>
      </c>
      <c r="BI48" s="72">
        <v>0</v>
      </c>
      <c r="BJ48" s="72">
        <v>0</v>
      </c>
      <c r="BK48" s="72">
        <v>0</v>
      </c>
      <c r="BL48" s="72">
        <v>0</v>
      </c>
      <c r="BM48" s="72">
        <v>0</v>
      </c>
      <c r="BN48" s="72">
        <v>0</v>
      </c>
      <c r="BO48" s="72">
        <v>0</v>
      </c>
      <c r="BP48" s="72">
        <v>0</v>
      </c>
      <c r="BQ48" s="72">
        <v>0</v>
      </c>
      <c r="BR48" s="72">
        <v>0</v>
      </c>
      <c r="BS48" s="72">
        <v>0</v>
      </c>
      <c r="BT48" s="72">
        <v>0</v>
      </c>
      <c r="BU48" s="72">
        <v>0</v>
      </c>
      <c r="BV48" s="73">
        <f t="shared" si="2"/>
        <v>0</v>
      </c>
      <c r="BW48" s="72">
        <v>0</v>
      </c>
      <c r="BX48" s="72">
        <v>0</v>
      </c>
      <c r="BY48" s="72">
        <v>0</v>
      </c>
      <c r="BZ48" s="72">
        <v>0</v>
      </c>
      <c r="CA48" s="72">
        <v>0</v>
      </c>
      <c r="CB48" s="72">
        <v>0</v>
      </c>
      <c r="CC48" s="72">
        <v>0</v>
      </c>
      <c r="CD48" s="72">
        <v>0</v>
      </c>
      <c r="CE48" s="72">
        <v>0</v>
      </c>
      <c r="CF48" s="72">
        <v>0</v>
      </c>
      <c r="CG48" s="72">
        <v>0</v>
      </c>
      <c r="CH48" s="72">
        <v>0</v>
      </c>
      <c r="CI48" s="72">
        <v>0</v>
      </c>
      <c r="CJ48" s="72">
        <v>0</v>
      </c>
      <c r="CK48" s="72">
        <v>0</v>
      </c>
      <c r="CL48" s="72">
        <v>0</v>
      </c>
      <c r="CM48" s="72">
        <f t="shared" si="8"/>
        <v>0</v>
      </c>
      <c r="CN48" s="72">
        <v>0</v>
      </c>
      <c r="CO48" s="72">
        <v>0</v>
      </c>
      <c r="CP48" s="72">
        <v>0</v>
      </c>
      <c r="CQ48" s="72">
        <v>0</v>
      </c>
      <c r="CR48" s="72">
        <v>0</v>
      </c>
      <c r="CS48" s="72">
        <v>0</v>
      </c>
      <c r="CT48" s="72">
        <v>0</v>
      </c>
      <c r="CU48" s="72">
        <v>0</v>
      </c>
      <c r="CV48" s="72">
        <v>0</v>
      </c>
      <c r="CW48" s="72">
        <v>0</v>
      </c>
      <c r="CX48" s="72">
        <v>0</v>
      </c>
      <c r="CY48" s="72">
        <v>0</v>
      </c>
      <c r="CZ48" s="72">
        <v>0</v>
      </c>
      <c r="DA48" s="72">
        <v>0</v>
      </c>
      <c r="DB48" s="72">
        <v>0</v>
      </c>
      <c r="DC48" s="72">
        <v>0</v>
      </c>
      <c r="DD48" s="73">
        <f t="shared" si="3"/>
        <v>0</v>
      </c>
      <c r="DE48" s="72">
        <v>0</v>
      </c>
      <c r="DF48" s="72">
        <v>0</v>
      </c>
      <c r="DG48" s="72">
        <v>0</v>
      </c>
      <c r="DH48" s="72">
        <v>0</v>
      </c>
      <c r="DI48" s="72">
        <v>0</v>
      </c>
      <c r="DJ48" s="72">
        <v>0</v>
      </c>
      <c r="DK48" s="72">
        <v>0</v>
      </c>
      <c r="DL48" s="72">
        <v>0</v>
      </c>
      <c r="DM48" s="72">
        <v>0</v>
      </c>
      <c r="DN48" s="72">
        <v>0</v>
      </c>
      <c r="DO48" s="72">
        <v>0</v>
      </c>
      <c r="DP48" s="72">
        <v>0</v>
      </c>
      <c r="DQ48" s="72">
        <v>0</v>
      </c>
      <c r="DR48" s="72">
        <v>0</v>
      </c>
      <c r="DS48" s="72">
        <v>0</v>
      </c>
      <c r="DT48" s="72">
        <v>0</v>
      </c>
      <c r="DU48" s="73">
        <f t="shared" si="4"/>
        <v>0</v>
      </c>
      <c r="DV48" s="72">
        <v>0</v>
      </c>
      <c r="DW48" s="72">
        <v>0</v>
      </c>
      <c r="DX48" s="72">
        <v>0</v>
      </c>
      <c r="DY48" s="72">
        <v>0</v>
      </c>
      <c r="DZ48" s="72">
        <v>0</v>
      </c>
      <c r="EA48" s="72">
        <v>0</v>
      </c>
      <c r="EB48" s="72">
        <v>0</v>
      </c>
      <c r="EC48" s="72">
        <v>0</v>
      </c>
      <c r="ED48" s="72">
        <v>0</v>
      </c>
      <c r="EE48" s="72">
        <v>0</v>
      </c>
      <c r="EF48" s="72">
        <v>0</v>
      </c>
      <c r="EG48" s="72">
        <v>0</v>
      </c>
      <c r="EH48" s="72">
        <v>0</v>
      </c>
      <c r="EI48" s="72">
        <v>0</v>
      </c>
      <c r="EJ48" s="72">
        <v>0</v>
      </c>
      <c r="EK48" s="72">
        <v>0</v>
      </c>
      <c r="EL48" s="72">
        <f t="shared" si="5"/>
        <v>0</v>
      </c>
      <c r="EM48" s="72">
        <v>0</v>
      </c>
      <c r="EN48" s="72">
        <v>0</v>
      </c>
      <c r="EO48" s="72">
        <v>0</v>
      </c>
      <c r="EP48" s="72">
        <v>0</v>
      </c>
      <c r="EQ48" s="72">
        <v>0</v>
      </c>
      <c r="ER48" s="72">
        <v>0</v>
      </c>
      <c r="ES48" s="72">
        <v>0</v>
      </c>
      <c r="ET48" s="72">
        <v>0</v>
      </c>
      <c r="EU48" s="72">
        <v>0</v>
      </c>
      <c r="EV48" s="72">
        <v>0</v>
      </c>
      <c r="EW48" s="72">
        <v>0</v>
      </c>
      <c r="EX48" s="72">
        <v>0</v>
      </c>
      <c r="EY48" s="72">
        <v>0</v>
      </c>
      <c r="EZ48" s="72">
        <v>0</v>
      </c>
      <c r="FA48" s="72">
        <v>0</v>
      </c>
      <c r="FB48" s="72">
        <v>0</v>
      </c>
      <c r="FC48" s="73">
        <f t="shared" si="6"/>
        <v>0</v>
      </c>
      <c r="FD48" s="78">
        <f t="shared" si="7"/>
        <v>162000000</v>
      </c>
      <c r="FE48" s="62" t="s">
        <v>2194</v>
      </c>
      <c r="FF48" s="2" t="s">
        <v>2091</v>
      </c>
    </row>
    <row r="49" spans="1:164" customFormat="1" ht="90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83">
        <v>89.96</v>
      </c>
      <c r="H49" s="62" t="s">
        <v>2194</v>
      </c>
      <c r="I49" s="45" t="s">
        <v>2193</v>
      </c>
      <c r="J49" s="35" t="s">
        <v>2179</v>
      </c>
      <c r="K49" s="8" t="s">
        <v>2076</v>
      </c>
      <c r="L49" s="8" t="s">
        <v>2080</v>
      </c>
      <c r="M49" s="8" t="s">
        <v>2010</v>
      </c>
      <c r="N49" s="8" t="s">
        <v>1955</v>
      </c>
      <c r="O49" s="8">
        <v>2201</v>
      </c>
      <c r="P49" s="8" t="s">
        <v>2035</v>
      </c>
      <c r="Q49" s="65" t="s">
        <v>51</v>
      </c>
      <c r="R49" s="1">
        <v>49</v>
      </c>
      <c r="S49" s="11">
        <v>30</v>
      </c>
      <c r="T49" s="10">
        <v>44440</v>
      </c>
      <c r="U49" s="10">
        <v>44196</v>
      </c>
      <c r="V49" s="111" t="s">
        <v>2210</v>
      </c>
      <c r="W49" s="8" t="s">
        <v>2184</v>
      </c>
      <c r="X49" s="72">
        <v>0</v>
      </c>
      <c r="Y49" s="72">
        <v>0</v>
      </c>
      <c r="Z49" s="72">
        <v>0</v>
      </c>
      <c r="AA49" s="72">
        <v>0</v>
      </c>
      <c r="AB49" s="72">
        <v>0</v>
      </c>
      <c r="AC49" s="72">
        <v>0</v>
      </c>
      <c r="AD49" s="72">
        <v>0</v>
      </c>
      <c r="AE49" s="72">
        <v>0</v>
      </c>
      <c r="AF49" s="72">
        <v>0</v>
      </c>
      <c r="AG49" s="72">
        <v>0</v>
      </c>
      <c r="AH49" s="72">
        <v>0</v>
      </c>
      <c r="AI49" s="72">
        <v>0</v>
      </c>
      <c r="AJ49" s="72">
        <v>0</v>
      </c>
      <c r="AK49" s="72">
        <v>0</v>
      </c>
      <c r="AL49" s="72">
        <v>0</v>
      </c>
      <c r="AM49" s="72">
        <v>0</v>
      </c>
      <c r="AN49" s="74">
        <f t="shared" si="0"/>
        <v>0</v>
      </c>
      <c r="AO49" s="72">
        <v>0</v>
      </c>
      <c r="AP49" s="72">
        <v>0</v>
      </c>
      <c r="AQ49" s="72">
        <v>0</v>
      </c>
      <c r="AR49" s="72">
        <v>0</v>
      </c>
      <c r="AS49" s="72">
        <v>0</v>
      </c>
      <c r="AT49" s="72">
        <v>0</v>
      </c>
      <c r="AU49" s="72">
        <v>0</v>
      </c>
      <c r="AV49" s="72">
        <v>0</v>
      </c>
      <c r="AW49" s="72">
        <v>0</v>
      </c>
      <c r="AX49" s="72">
        <v>0</v>
      </c>
      <c r="AY49" s="72">
        <v>0</v>
      </c>
      <c r="AZ49" s="72">
        <v>0</v>
      </c>
      <c r="BA49" s="72">
        <v>0</v>
      </c>
      <c r="BB49" s="72">
        <v>0</v>
      </c>
      <c r="BC49" s="72">
        <v>25000000</v>
      </c>
      <c r="BD49" s="72">
        <v>0</v>
      </c>
      <c r="BE49" s="74">
        <f t="shared" si="1"/>
        <v>25000000</v>
      </c>
      <c r="BF49" s="72">
        <v>0</v>
      </c>
      <c r="BG49" s="72">
        <v>0</v>
      </c>
      <c r="BH49" s="72">
        <v>0</v>
      </c>
      <c r="BI49" s="72">
        <v>0</v>
      </c>
      <c r="BJ49" s="72">
        <v>0</v>
      </c>
      <c r="BK49" s="72">
        <v>0</v>
      </c>
      <c r="BL49" s="72">
        <v>0</v>
      </c>
      <c r="BM49" s="72">
        <v>0</v>
      </c>
      <c r="BN49" s="72">
        <v>0</v>
      </c>
      <c r="BO49" s="72">
        <v>0</v>
      </c>
      <c r="BP49" s="72">
        <v>0</v>
      </c>
      <c r="BQ49" s="72">
        <v>0</v>
      </c>
      <c r="BR49" s="72">
        <v>0</v>
      </c>
      <c r="BS49" s="72">
        <v>0</v>
      </c>
      <c r="BT49" s="72">
        <v>0</v>
      </c>
      <c r="BU49" s="72">
        <v>0</v>
      </c>
      <c r="BV49" s="73">
        <f t="shared" si="2"/>
        <v>0</v>
      </c>
      <c r="BW49" s="72">
        <v>0</v>
      </c>
      <c r="BX49" s="72">
        <v>0</v>
      </c>
      <c r="BY49" s="72">
        <v>0</v>
      </c>
      <c r="BZ49" s="72">
        <v>0</v>
      </c>
      <c r="CA49" s="72">
        <v>0</v>
      </c>
      <c r="CB49" s="72">
        <v>0</v>
      </c>
      <c r="CC49" s="72">
        <v>0</v>
      </c>
      <c r="CD49" s="72">
        <v>0</v>
      </c>
      <c r="CE49" s="72">
        <v>0</v>
      </c>
      <c r="CF49" s="72">
        <v>0</v>
      </c>
      <c r="CG49" s="72">
        <v>0</v>
      </c>
      <c r="CH49" s="72">
        <v>0</v>
      </c>
      <c r="CI49" s="72">
        <v>0</v>
      </c>
      <c r="CJ49" s="72">
        <v>0</v>
      </c>
      <c r="CK49" s="72">
        <v>0</v>
      </c>
      <c r="CL49" s="72">
        <v>0</v>
      </c>
      <c r="CM49" s="72">
        <f t="shared" si="8"/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3">
        <f t="shared" si="3"/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3">
        <f t="shared" si="4"/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  <c r="EB49" s="72">
        <v>0</v>
      </c>
      <c r="EC49" s="72">
        <v>0</v>
      </c>
      <c r="ED49" s="72">
        <v>0</v>
      </c>
      <c r="EE49" s="72">
        <v>0</v>
      </c>
      <c r="EF49" s="72">
        <v>0</v>
      </c>
      <c r="EG49" s="72">
        <v>0</v>
      </c>
      <c r="EH49" s="72">
        <v>0</v>
      </c>
      <c r="EI49" s="72">
        <v>0</v>
      </c>
      <c r="EJ49" s="72">
        <v>0</v>
      </c>
      <c r="EK49" s="72">
        <v>0</v>
      </c>
      <c r="EL49" s="72">
        <f t="shared" si="5"/>
        <v>0</v>
      </c>
      <c r="EM49" s="72">
        <v>0</v>
      </c>
      <c r="EN49" s="72">
        <v>0</v>
      </c>
      <c r="EO49" s="72">
        <v>0</v>
      </c>
      <c r="EP49" s="72">
        <v>0</v>
      </c>
      <c r="EQ49" s="72">
        <v>0</v>
      </c>
      <c r="ER49" s="72">
        <v>0</v>
      </c>
      <c r="ES49" s="72">
        <v>0</v>
      </c>
      <c r="ET49" s="72">
        <v>0</v>
      </c>
      <c r="EU49" s="72">
        <v>0</v>
      </c>
      <c r="EV49" s="72">
        <v>0</v>
      </c>
      <c r="EW49" s="72">
        <v>0</v>
      </c>
      <c r="EX49" s="72">
        <v>0</v>
      </c>
      <c r="EY49" s="72">
        <v>0</v>
      </c>
      <c r="EZ49" s="72">
        <v>0</v>
      </c>
      <c r="FA49" s="72">
        <v>0</v>
      </c>
      <c r="FB49" s="72">
        <v>0</v>
      </c>
      <c r="FC49" s="73">
        <f t="shared" si="6"/>
        <v>0</v>
      </c>
      <c r="FD49" s="78">
        <f t="shared" si="7"/>
        <v>25000000</v>
      </c>
      <c r="FE49" s="62" t="s">
        <v>2194</v>
      </c>
      <c r="FF49" s="2" t="s">
        <v>2091</v>
      </c>
    </row>
    <row r="50" spans="1:164" customFormat="1" ht="105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83">
        <v>89.96</v>
      </c>
      <c r="H50" s="62" t="s">
        <v>2194</v>
      </c>
      <c r="I50" s="45" t="s">
        <v>2193</v>
      </c>
      <c r="J50" s="35" t="s">
        <v>2179</v>
      </c>
      <c r="K50" s="8" t="s">
        <v>2076</v>
      </c>
      <c r="L50" s="8" t="s">
        <v>2080</v>
      </c>
      <c r="M50" s="8" t="s">
        <v>2010</v>
      </c>
      <c r="N50" s="8" t="s">
        <v>1955</v>
      </c>
      <c r="O50" s="8">
        <v>2201</v>
      </c>
      <c r="P50" s="8" t="s">
        <v>2035</v>
      </c>
      <c r="Q50" s="65" t="s">
        <v>52</v>
      </c>
      <c r="R50" s="1">
        <v>49</v>
      </c>
      <c r="S50" s="11">
        <v>30</v>
      </c>
      <c r="T50" s="10">
        <v>44440</v>
      </c>
      <c r="U50" s="10">
        <v>44196</v>
      </c>
      <c r="V50" s="111" t="s">
        <v>2211</v>
      </c>
      <c r="W50" s="8" t="s">
        <v>2184</v>
      </c>
      <c r="X50" s="72">
        <v>0</v>
      </c>
      <c r="Y50" s="72">
        <v>0</v>
      </c>
      <c r="Z50" s="72">
        <v>0</v>
      </c>
      <c r="AA50" s="72">
        <v>0</v>
      </c>
      <c r="AB50" s="72">
        <v>0</v>
      </c>
      <c r="AC50" s="72">
        <v>0</v>
      </c>
      <c r="AD50" s="72">
        <v>0</v>
      </c>
      <c r="AE50" s="72">
        <v>0</v>
      </c>
      <c r="AF50" s="72">
        <v>0</v>
      </c>
      <c r="AG50" s="72">
        <v>0</v>
      </c>
      <c r="AH50" s="72">
        <v>0</v>
      </c>
      <c r="AI50" s="72">
        <v>0</v>
      </c>
      <c r="AJ50" s="72">
        <v>0</v>
      </c>
      <c r="AK50" s="72">
        <v>0</v>
      </c>
      <c r="AL50" s="72">
        <v>0</v>
      </c>
      <c r="AM50" s="72">
        <v>0</v>
      </c>
      <c r="AN50" s="74">
        <f t="shared" si="0"/>
        <v>0</v>
      </c>
      <c r="AO50" s="72">
        <v>250496720</v>
      </c>
      <c r="AP50" s="72">
        <v>0</v>
      </c>
      <c r="AQ50" s="72">
        <v>0</v>
      </c>
      <c r="AR50" s="72">
        <v>0</v>
      </c>
      <c r="AS50" s="72">
        <v>0</v>
      </c>
      <c r="AT50" s="72">
        <v>0</v>
      </c>
      <c r="AU50" s="72">
        <v>0</v>
      </c>
      <c r="AV50" s="72">
        <v>0</v>
      </c>
      <c r="AW50" s="72">
        <v>0</v>
      </c>
      <c r="AX50" s="72">
        <v>0</v>
      </c>
      <c r="AY50" s="72">
        <v>0</v>
      </c>
      <c r="AZ50" s="72">
        <v>0</v>
      </c>
      <c r="BA50" s="72">
        <v>0</v>
      </c>
      <c r="BB50" s="72">
        <v>0</v>
      </c>
      <c r="BC50" s="72">
        <v>707503280</v>
      </c>
      <c r="BD50" s="72">
        <v>0</v>
      </c>
      <c r="BE50" s="74">
        <f t="shared" si="1"/>
        <v>958000000</v>
      </c>
      <c r="BF50" s="72">
        <v>0</v>
      </c>
      <c r="BG50" s="72">
        <v>0</v>
      </c>
      <c r="BH50" s="72">
        <v>0</v>
      </c>
      <c r="BI50" s="72">
        <v>0</v>
      </c>
      <c r="BJ50" s="72">
        <v>0</v>
      </c>
      <c r="BK50" s="72">
        <v>0</v>
      </c>
      <c r="BL50" s="72">
        <v>0</v>
      </c>
      <c r="BM50" s="72">
        <v>0</v>
      </c>
      <c r="BN50" s="72">
        <v>0</v>
      </c>
      <c r="BO50" s="72">
        <v>0</v>
      </c>
      <c r="BP50" s="72">
        <v>0</v>
      </c>
      <c r="BQ50" s="72">
        <v>0</v>
      </c>
      <c r="BR50" s="72">
        <v>0</v>
      </c>
      <c r="BS50" s="72">
        <v>0</v>
      </c>
      <c r="BT50" s="72">
        <v>0</v>
      </c>
      <c r="BU50" s="72">
        <v>0</v>
      </c>
      <c r="BV50" s="73">
        <f t="shared" si="2"/>
        <v>0</v>
      </c>
      <c r="BW50" s="72">
        <v>0</v>
      </c>
      <c r="BX50" s="72">
        <v>0</v>
      </c>
      <c r="BY50" s="72">
        <v>0</v>
      </c>
      <c r="BZ50" s="72">
        <v>0</v>
      </c>
      <c r="CA50" s="72">
        <v>0</v>
      </c>
      <c r="CB50" s="72">
        <v>0</v>
      </c>
      <c r="CC50" s="72">
        <v>0</v>
      </c>
      <c r="CD50" s="72">
        <v>0</v>
      </c>
      <c r="CE50" s="72">
        <v>0</v>
      </c>
      <c r="CF50" s="72">
        <v>0</v>
      </c>
      <c r="CG50" s="72">
        <v>0</v>
      </c>
      <c r="CH50" s="72">
        <v>0</v>
      </c>
      <c r="CI50" s="72">
        <v>0</v>
      </c>
      <c r="CJ50" s="72">
        <v>0</v>
      </c>
      <c r="CK50" s="72">
        <v>0</v>
      </c>
      <c r="CL50" s="72">
        <v>0</v>
      </c>
      <c r="CM50" s="72">
        <f t="shared" si="8"/>
        <v>0</v>
      </c>
      <c r="CN50" s="72">
        <v>0</v>
      </c>
      <c r="CO50" s="72">
        <v>0</v>
      </c>
      <c r="CP50" s="72">
        <v>0</v>
      </c>
      <c r="CQ50" s="72">
        <v>0</v>
      </c>
      <c r="CR50" s="72">
        <v>0</v>
      </c>
      <c r="CS50" s="72">
        <v>0</v>
      </c>
      <c r="CT50" s="72">
        <v>0</v>
      </c>
      <c r="CU50" s="72">
        <v>0</v>
      </c>
      <c r="CV50" s="72">
        <v>0</v>
      </c>
      <c r="CW50" s="72">
        <v>0</v>
      </c>
      <c r="CX50" s="72">
        <v>0</v>
      </c>
      <c r="CY50" s="72">
        <v>0</v>
      </c>
      <c r="CZ50" s="72">
        <v>0</v>
      </c>
      <c r="DA50" s="72">
        <v>0</v>
      </c>
      <c r="DB50" s="72">
        <v>0</v>
      </c>
      <c r="DC50" s="72">
        <v>0</v>
      </c>
      <c r="DD50" s="73">
        <f t="shared" si="3"/>
        <v>0</v>
      </c>
      <c r="DE50" s="72">
        <v>0</v>
      </c>
      <c r="DF50" s="72">
        <v>0</v>
      </c>
      <c r="DG50" s="72">
        <v>0</v>
      </c>
      <c r="DH50" s="72">
        <v>0</v>
      </c>
      <c r="DI50" s="72">
        <v>0</v>
      </c>
      <c r="DJ50" s="72">
        <v>0</v>
      </c>
      <c r="DK50" s="72">
        <v>0</v>
      </c>
      <c r="DL50" s="72">
        <v>0</v>
      </c>
      <c r="DM50" s="72">
        <v>0</v>
      </c>
      <c r="DN50" s="72">
        <v>0</v>
      </c>
      <c r="DO50" s="72">
        <v>0</v>
      </c>
      <c r="DP50" s="72">
        <v>0</v>
      </c>
      <c r="DQ50" s="72">
        <v>0</v>
      </c>
      <c r="DR50" s="72">
        <v>0</v>
      </c>
      <c r="DS50" s="72">
        <v>0</v>
      </c>
      <c r="DT50" s="72">
        <v>0</v>
      </c>
      <c r="DU50" s="73">
        <f t="shared" si="4"/>
        <v>0</v>
      </c>
      <c r="DV50" s="72">
        <v>0</v>
      </c>
      <c r="DW50" s="72">
        <v>0</v>
      </c>
      <c r="DX50" s="72">
        <v>0</v>
      </c>
      <c r="DY50" s="72">
        <v>0</v>
      </c>
      <c r="DZ50" s="72">
        <v>0</v>
      </c>
      <c r="EA50" s="72">
        <v>0</v>
      </c>
      <c r="EB50" s="72">
        <v>0</v>
      </c>
      <c r="EC50" s="72">
        <v>0</v>
      </c>
      <c r="ED50" s="72">
        <v>0</v>
      </c>
      <c r="EE50" s="72">
        <v>0</v>
      </c>
      <c r="EF50" s="72">
        <v>0</v>
      </c>
      <c r="EG50" s="72">
        <v>0</v>
      </c>
      <c r="EH50" s="72">
        <v>0</v>
      </c>
      <c r="EI50" s="72">
        <v>0</v>
      </c>
      <c r="EJ50" s="72">
        <v>0</v>
      </c>
      <c r="EK50" s="72">
        <v>0</v>
      </c>
      <c r="EL50" s="72">
        <f t="shared" si="5"/>
        <v>0</v>
      </c>
      <c r="EM50" s="72">
        <v>0</v>
      </c>
      <c r="EN50" s="72">
        <v>0</v>
      </c>
      <c r="EO50" s="72">
        <v>0</v>
      </c>
      <c r="EP50" s="72">
        <v>0</v>
      </c>
      <c r="EQ50" s="72">
        <v>0</v>
      </c>
      <c r="ER50" s="72">
        <v>0</v>
      </c>
      <c r="ES50" s="72">
        <v>0</v>
      </c>
      <c r="ET50" s="72">
        <v>0</v>
      </c>
      <c r="EU50" s="72">
        <v>0</v>
      </c>
      <c r="EV50" s="72">
        <v>0</v>
      </c>
      <c r="EW50" s="72">
        <v>0</v>
      </c>
      <c r="EX50" s="72">
        <v>0</v>
      </c>
      <c r="EY50" s="72">
        <v>0</v>
      </c>
      <c r="EZ50" s="72">
        <v>0</v>
      </c>
      <c r="FA50" s="72">
        <v>0</v>
      </c>
      <c r="FB50" s="72">
        <v>0</v>
      </c>
      <c r="FC50" s="73">
        <f t="shared" si="6"/>
        <v>0</v>
      </c>
      <c r="FD50" s="78">
        <f t="shared" si="7"/>
        <v>958000000</v>
      </c>
      <c r="FE50" s="62" t="s">
        <v>2194</v>
      </c>
      <c r="FF50" s="2" t="s">
        <v>2091</v>
      </c>
    </row>
    <row r="51" spans="1:164" customFormat="1" ht="90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83">
        <v>89.96</v>
      </c>
      <c r="H51" s="62" t="s">
        <v>2194</v>
      </c>
      <c r="I51" s="45" t="s">
        <v>2193</v>
      </c>
      <c r="J51" s="35" t="s">
        <v>2179</v>
      </c>
      <c r="K51" s="8" t="s">
        <v>2076</v>
      </c>
      <c r="L51" s="8" t="s">
        <v>2080</v>
      </c>
      <c r="M51" s="8" t="s">
        <v>2010</v>
      </c>
      <c r="N51" s="8" t="s">
        <v>1955</v>
      </c>
      <c r="O51" s="8">
        <v>2201</v>
      </c>
      <c r="P51" s="8" t="s">
        <v>2035</v>
      </c>
      <c r="Q51" s="65" t="s">
        <v>53</v>
      </c>
      <c r="R51" s="1">
        <v>17</v>
      </c>
      <c r="S51" s="11">
        <v>5</v>
      </c>
      <c r="T51" s="10">
        <v>44440</v>
      </c>
      <c r="U51" s="10">
        <v>44196</v>
      </c>
      <c r="V51" s="111" t="s">
        <v>2212</v>
      </c>
      <c r="W51" s="8" t="s">
        <v>2184</v>
      </c>
      <c r="X51" s="72">
        <v>0</v>
      </c>
      <c r="Y51" s="72">
        <v>0</v>
      </c>
      <c r="Z51" s="72">
        <v>0</v>
      </c>
      <c r="AA51" s="72">
        <v>0</v>
      </c>
      <c r="AB51" s="72">
        <v>0</v>
      </c>
      <c r="AC51" s="72">
        <v>0</v>
      </c>
      <c r="AD51" s="72">
        <v>0</v>
      </c>
      <c r="AE51" s="72">
        <v>0</v>
      </c>
      <c r="AF51" s="72">
        <v>0</v>
      </c>
      <c r="AG51" s="72">
        <v>0</v>
      </c>
      <c r="AH51" s="72">
        <v>0</v>
      </c>
      <c r="AI51" s="72">
        <v>0</v>
      </c>
      <c r="AJ51" s="72">
        <v>0</v>
      </c>
      <c r="AK51" s="72">
        <v>0</v>
      </c>
      <c r="AL51" s="72">
        <v>0</v>
      </c>
      <c r="AM51" s="72">
        <v>0</v>
      </c>
      <c r="AN51" s="74">
        <f t="shared" si="0"/>
        <v>0</v>
      </c>
      <c r="AO51" s="72">
        <v>0</v>
      </c>
      <c r="AP51" s="72">
        <v>0</v>
      </c>
      <c r="AQ51" s="72">
        <v>0</v>
      </c>
      <c r="AR51" s="72">
        <v>0</v>
      </c>
      <c r="AS51" s="72">
        <v>0</v>
      </c>
      <c r="AT51" s="72">
        <v>0</v>
      </c>
      <c r="AU51" s="72">
        <v>0</v>
      </c>
      <c r="AV51" s="72">
        <v>0</v>
      </c>
      <c r="AW51" s="72">
        <v>0</v>
      </c>
      <c r="AX51" s="72">
        <v>0</v>
      </c>
      <c r="AY51" s="72">
        <v>0</v>
      </c>
      <c r="AZ51" s="72">
        <v>0</v>
      </c>
      <c r="BA51" s="72">
        <v>0</v>
      </c>
      <c r="BB51" s="72">
        <v>0</v>
      </c>
      <c r="BC51" s="72">
        <v>26000000</v>
      </c>
      <c r="BD51" s="72">
        <v>0</v>
      </c>
      <c r="BE51" s="74">
        <f t="shared" si="1"/>
        <v>26000000</v>
      </c>
      <c r="BF51" s="72">
        <v>0</v>
      </c>
      <c r="BG51" s="72">
        <v>0</v>
      </c>
      <c r="BH51" s="72">
        <v>0</v>
      </c>
      <c r="BI51" s="72">
        <v>0</v>
      </c>
      <c r="BJ51" s="72">
        <v>0</v>
      </c>
      <c r="BK51" s="72">
        <v>0</v>
      </c>
      <c r="BL51" s="72">
        <v>0</v>
      </c>
      <c r="BM51" s="72">
        <v>0</v>
      </c>
      <c r="BN51" s="72">
        <v>0</v>
      </c>
      <c r="BO51" s="72">
        <v>0</v>
      </c>
      <c r="BP51" s="72">
        <v>0</v>
      </c>
      <c r="BQ51" s="72">
        <v>0</v>
      </c>
      <c r="BR51" s="72">
        <v>0</v>
      </c>
      <c r="BS51" s="72">
        <v>0</v>
      </c>
      <c r="BT51" s="72">
        <v>0</v>
      </c>
      <c r="BU51" s="72">
        <v>0</v>
      </c>
      <c r="BV51" s="73">
        <f t="shared" si="2"/>
        <v>0</v>
      </c>
      <c r="BW51" s="72">
        <v>0</v>
      </c>
      <c r="BX51" s="72">
        <v>0</v>
      </c>
      <c r="BY51" s="72">
        <v>0</v>
      </c>
      <c r="BZ51" s="72">
        <v>0</v>
      </c>
      <c r="CA51" s="72">
        <v>0</v>
      </c>
      <c r="CB51" s="72">
        <v>0</v>
      </c>
      <c r="CC51" s="72">
        <v>0</v>
      </c>
      <c r="CD51" s="72">
        <v>0</v>
      </c>
      <c r="CE51" s="72">
        <v>0</v>
      </c>
      <c r="CF51" s="72">
        <v>0</v>
      </c>
      <c r="CG51" s="72">
        <v>0</v>
      </c>
      <c r="CH51" s="72">
        <v>0</v>
      </c>
      <c r="CI51" s="72">
        <v>0</v>
      </c>
      <c r="CJ51" s="72">
        <v>0</v>
      </c>
      <c r="CK51" s="72">
        <v>0</v>
      </c>
      <c r="CL51" s="72">
        <v>0</v>
      </c>
      <c r="CM51" s="72">
        <f t="shared" si="8"/>
        <v>0</v>
      </c>
      <c r="CN51" s="72">
        <v>0</v>
      </c>
      <c r="CO51" s="72">
        <v>0</v>
      </c>
      <c r="CP51" s="72">
        <v>0</v>
      </c>
      <c r="CQ51" s="72">
        <v>0</v>
      </c>
      <c r="CR51" s="72">
        <v>0</v>
      </c>
      <c r="CS51" s="72">
        <v>0</v>
      </c>
      <c r="CT51" s="72">
        <v>0</v>
      </c>
      <c r="CU51" s="72">
        <v>0</v>
      </c>
      <c r="CV51" s="72">
        <v>0</v>
      </c>
      <c r="CW51" s="72">
        <v>0</v>
      </c>
      <c r="CX51" s="72">
        <v>0</v>
      </c>
      <c r="CY51" s="72">
        <v>0</v>
      </c>
      <c r="CZ51" s="72">
        <v>0</v>
      </c>
      <c r="DA51" s="72">
        <v>0</v>
      </c>
      <c r="DB51" s="72">
        <v>0</v>
      </c>
      <c r="DC51" s="72">
        <v>0</v>
      </c>
      <c r="DD51" s="73">
        <f t="shared" si="3"/>
        <v>0</v>
      </c>
      <c r="DE51" s="72">
        <v>0</v>
      </c>
      <c r="DF51" s="72">
        <v>0</v>
      </c>
      <c r="DG51" s="72">
        <v>0</v>
      </c>
      <c r="DH51" s="72">
        <v>0</v>
      </c>
      <c r="DI51" s="72">
        <v>0</v>
      </c>
      <c r="DJ51" s="72">
        <v>0</v>
      </c>
      <c r="DK51" s="72">
        <v>0</v>
      </c>
      <c r="DL51" s="72">
        <v>0</v>
      </c>
      <c r="DM51" s="72">
        <v>0</v>
      </c>
      <c r="DN51" s="72">
        <v>0</v>
      </c>
      <c r="DO51" s="72">
        <v>0</v>
      </c>
      <c r="DP51" s="72">
        <v>0</v>
      </c>
      <c r="DQ51" s="72">
        <v>0</v>
      </c>
      <c r="DR51" s="72">
        <v>0</v>
      </c>
      <c r="DS51" s="72">
        <v>0</v>
      </c>
      <c r="DT51" s="72">
        <v>0</v>
      </c>
      <c r="DU51" s="73">
        <f t="shared" si="4"/>
        <v>0</v>
      </c>
      <c r="DV51" s="72">
        <v>0</v>
      </c>
      <c r="DW51" s="72">
        <v>0</v>
      </c>
      <c r="DX51" s="72">
        <v>0</v>
      </c>
      <c r="DY51" s="72">
        <v>0</v>
      </c>
      <c r="DZ51" s="72">
        <v>0</v>
      </c>
      <c r="EA51" s="72">
        <v>0</v>
      </c>
      <c r="EB51" s="72">
        <v>0</v>
      </c>
      <c r="EC51" s="72">
        <v>0</v>
      </c>
      <c r="ED51" s="72">
        <v>0</v>
      </c>
      <c r="EE51" s="72">
        <v>0</v>
      </c>
      <c r="EF51" s="72">
        <v>0</v>
      </c>
      <c r="EG51" s="72">
        <v>0</v>
      </c>
      <c r="EH51" s="72">
        <v>0</v>
      </c>
      <c r="EI51" s="72">
        <v>0</v>
      </c>
      <c r="EJ51" s="72">
        <v>0</v>
      </c>
      <c r="EK51" s="72">
        <v>0</v>
      </c>
      <c r="EL51" s="72">
        <f t="shared" si="5"/>
        <v>0</v>
      </c>
      <c r="EM51" s="72">
        <v>0</v>
      </c>
      <c r="EN51" s="72">
        <v>0</v>
      </c>
      <c r="EO51" s="72">
        <v>0</v>
      </c>
      <c r="EP51" s="72">
        <v>0</v>
      </c>
      <c r="EQ51" s="72">
        <v>0</v>
      </c>
      <c r="ER51" s="72">
        <v>0</v>
      </c>
      <c r="ES51" s="72">
        <v>0</v>
      </c>
      <c r="ET51" s="72">
        <v>0</v>
      </c>
      <c r="EU51" s="72">
        <v>0</v>
      </c>
      <c r="EV51" s="72">
        <v>0</v>
      </c>
      <c r="EW51" s="72">
        <v>0</v>
      </c>
      <c r="EX51" s="72">
        <v>0</v>
      </c>
      <c r="EY51" s="72">
        <v>0</v>
      </c>
      <c r="EZ51" s="72">
        <v>0</v>
      </c>
      <c r="FA51" s="72">
        <v>0</v>
      </c>
      <c r="FB51" s="72">
        <v>0</v>
      </c>
      <c r="FC51" s="73">
        <f t="shared" si="6"/>
        <v>0</v>
      </c>
      <c r="FD51" s="78">
        <f t="shared" si="7"/>
        <v>26000000</v>
      </c>
      <c r="FE51" s="62" t="s">
        <v>2194</v>
      </c>
      <c r="FF51" s="2" t="s">
        <v>2091</v>
      </c>
    </row>
    <row r="52" spans="1:164" customFormat="1" ht="90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62" t="s">
        <v>2194</v>
      </c>
      <c r="I52" s="45" t="s">
        <v>2193</v>
      </c>
      <c r="J52" s="35" t="s">
        <v>2179</v>
      </c>
      <c r="K52" s="8" t="s">
        <v>2076</v>
      </c>
      <c r="L52" s="8" t="s">
        <v>2080</v>
      </c>
      <c r="M52" s="8" t="s">
        <v>2010</v>
      </c>
      <c r="N52" s="8" t="s">
        <v>1955</v>
      </c>
      <c r="O52" s="8">
        <v>2201</v>
      </c>
      <c r="P52" s="8" t="s">
        <v>2035</v>
      </c>
      <c r="Q52" s="65" t="s">
        <v>55</v>
      </c>
      <c r="R52" s="1">
        <v>9</v>
      </c>
      <c r="S52" s="11">
        <v>5</v>
      </c>
      <c r="T52" s="10">
        <v>44440</v>
      </c>
      <c r="U52" s="10">
        <v>44196</v>
      </c>
      <c r="V52" s="111" t="s">
        <v>2213</v>
      </c>
      <c r="W52" s="8" t="s">
        <v>2184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72">
        <v>0</v>
      </c>
      <c r="AJ52" s="72">
        <v>0</v>
      </c>
      <c r="AK52" s="72">
        <v>0</v>
      </c>
      <c r="AL52" s="72">
        <v>0</v>
      </c>
      <c r="AM52" s="72">
        <v>0</v>
      </c>
      <c r="AN52" s="74">
        <f t="shared" si="0"/>
        <v>0</v>
      </c>
      <c r="AO52" s="72">
        <v>0</v>
      </c>
      <c r="AP52" s="72">
        <v>0</v>
      </c>
      <c r="AQ52" s="72">
        <v>0</v>
      </c>
      <c r="AR52" s="72">
        <v>0</v>
      </c>
      <c r="AS52" s="72">
        <v>0</v>
      </c>
      <c r="AT52" s="72">
        <v>0</v>
      </c>
      <c r="AU52" s="72">
        <v>0</v>
      </c>
      <c r="AV52" s="72">
        <v>0</v>
      </c>
      <c r="AW52" s="72">
        <v>0</v>
      </c>
      <c r="AX52" s="72">
        <v>0</v>
      </c>
      <c r="AY52" s="72">
        <v>0</v>
      </c>
      <c r="AZ52" s="72">
        <v>0</v>
      </c>
      <c r="BA52" s="72">
        <v>0</v>
      </c>
      <c r="BB52" s="72">
        <v>0</v>
      </c>
      <c r="BC52" s="72">
        <v>14000000</v>
      </c>
      <c r="BD52" s="72">
        <v>0</v>
      </c>
      <c r="BE52" s="74">
        <f t="shared" si="1"/>
        <v>14000000</v>
      </c>
      <c r="BF52" s="72">
        <v>0</v>
      </c>
      <c r="BG52" s="72">
        <v>0</v>
      </c>
      <c r="BH52" s="72">
        <v>0</v>
      </c>
      <c r="BI52" s="72">
        <v>0</v>
      </c>
      <c r="BJ52" s="72">
        <v>0</v>
      </c>
      <c r="BK52" s="72">
        <v>0</v>
      </c>
      <c r="BL52" s="72">
        <v>0</v>
      </c>
      <c r="BM52" s="72">
        <v>0</v>
      </c>
      <c r="BN52" s="72">
        <v>0</v>
      </c>
      <c r="BO52" s="72">
        <v>0</v>
      </c>
      <c r="BP52" s="72">
        <v>0</v>
      </c>
      <c r="BQ52" s="72">
        <v>0</v>
      </c>
      <c r="BR52" s="72">
        <v>0</v>
      </c>
      <c r="BS52" s="72">
        <v>0</v>
      </c>
      <c r="BT52" s="72">
        <v>0</v>
      </c>
      <c r="BU52" s="72">
        <v>0</v>
      </c>
      <c r="BV52" s="73">
        <f t="shared" si="2"/>
        <v>0</v>
      </c>
      <c r="BW52" s="72">
        <v>0</v>
      </c>
      <c r="BX52" s="72">
        <v>0</v>
      </c>
      <c r="BY52" s="72">
        <v>0</v>
      </c>
      <c r="BZ52" s="72">
        <v>0</v>
      </c>
      <c r="CA52" s="72">
        <v>0</v>
      </c>
      <c r="CB52" s="72">
        <v>0</v>
      </c>
      <c r="CC52" s="72">
        <v>0</v>
      </c>
      <c r="CD52" s="72">
        <v>0</v>
      </c>
      <c r="CE52" s="72">
        <v>0</v>
      </c>
      <c r="CF52" s="72">
        <v>0</v>
      </c>
      <c r="CG52" s="72">
        <v>0</v>
      </c>
      <c r="CH52" s="72">
        <v>0</v>
      </c>
      <c r="CI52" s="72">
        <v>0</v>
      </c>
      <c r="CJ52" s="72">
        <v>0</v>
      </c>
      <c r="CK52" s="72">
        <v>0</v>
      </c>
      <c r="CL52" s="72">
        <v>0</v>
      </c>
      <c r="CM52" s="72">
        <f t="shared" si="8"/>
        <v>0</v>
      </c>
      <c r="CN52" s="72">
        <v>0</v>
      </c>
      <c r="CO52" s="72">
        <v>0</v>
      </c>
      <c r="CP52" s="72">
        <v>0</v>
      </c>
      <c r="CQ52" s="72">
        <v>0</v>
      </c>
      <c r="CR52" s="72">
        <v>0</v>
      </c>
      <c r="CS52" s="72">
        <v>0</v>
      </c>
      <c r="CT52" s="72">
        <v>0</v>
      </c>
      <c r="CU52" s="72">
        <v>0</v>
      </c>
      <c r="CV52" s="72">
        <v>0</v>
      </c>
      <c r="CW52" s="72">
        <v>0</v>
      </c>
      <c r="CX52" s="72">
        <v>0</v>
      </c>
      <c r="CY52" s="72">
        <v>0</v>
      </c>
      <c r="CZ52" s="72">
        <v>0</v>
      </c>
      <c r="DA52" s="72">
        <v>0</v>
      </c>
      <c r="DB52" s="72">
        <v>0</v>
      </c>
      <c r="DC52" s="72">
        <v>0</v>
      </c>
      <c r="DD52" s="73">
        <f t="shared" si="3"/>
        <v>0</v>
      </c>
      <c r="DE52" s="72">
        <v>0</v>
      </c>
      <c r="DF52" s="72">
        <v>0</v>
      </c>
      <c r="DG52" s="72">
        <v>0</v>
      </c>
      <c r="DH52" s="72">
        <v>0</v>
      </c>
      <c r="DI52" s="72">
        <v>0</v>
      </c>
      <c r="DJ52" s="72">
        <v>0</v>
      </c>
      <c r="DK52" s="72">
        <v>0</v>
      </c>
      <c r="DL52" s="72">
        <v>0</v>
      </c>
      <c r="DM52" s="72">
        <v>0</v>
      </c>
      <c r="DN52" s="72">
        <v>0</v>
      </c>
      <c r="DO52" s="72">
        <v>0</v>
      </c>
      <c r="DP52" s="72">
        <v>0</v>
      </c>
      <c r="DQ52" s="72">
        <v>0</v>
      </c>
      <c r="DR52" s="72">
        <v>0</v>
      </c>
      <c r="DS52" s="72">
        <v>0</v>
      </c>
      <c r="DT52" s="72">
        <v>0</v>
      </c>
      <c r="DU52" s="73">
        <f t="shared" si="4"/>
        <v>0</v>
      </c>
      <c r="DV52" s="72">
        <v>0</v>
      </c>
      <c r="DW52" s="72">
        <v>0</v>
      </c>
      <c r="DX52" s="72">
        <v>0</v>
      </c>
      <c r="DY52" s="72">
        <v>0</v>
      </c>
      <c r="DZ52" s="72">
        <v>0</v>
      </c>
      <c r="EA52" s="72">
        <v>0</v>
      </c>
      <c r="EB52" s="72">
        <v>0</v>
      </c>
      <c r="EC52" s="72">
        <v>0</v>
      </c>
      <c r="ED52" s="72">
        <v>0</v>
      </c>
      <c r="EE52" s="72">
        <v>0</v>
      </c>
      <c r="EF52" s="72">
        <v>0</v>
      </c>
      <c r="EG52" s="72">
        <v>0</v>
      </c>
      <c r="EH52" s="72">
        <v>0</v>
      </c>
      <c r="EI52" s="72">
        <v>0</v>
      </c>
      <c r="EJ52" s="72">
        <v>0</v>
      </c>
      <c r="EK52" s="72">
        <v>0</v>
      </c>
      <c r="EL52" s="72">
        <f t="shared" si="5"/>
        <v>0</v>
      </c>
      <c r="EM52" s="72">
        <v>0</v>
      </c>
      <c r="EN52" s="72">
        <v>0</v>
      </c>
      <c r="EO52" s="72">
        <v>0</v>
      </c>
      <c r="EP52" s="72">
        <v>0</v>
      </c>
      <c r="EQ52" s="72">
        <v>0</v>
      </c>
      <c r="ER52" s="72">
        <v>0</v>
      </c>
      <c r="ES52" s="72">
        <v>0</v>
      </c>
      <c r="ET52" s="72">
        <v>0</v>
      </c>
      <c r="EU52" s="72">
        <v>0</v>
      </c>
      <c r="EV52" s="72">
        <v>0</v>
      </c>
      <c r="EW52" s="72">
        <v>0</v>
      </c>
      <c r="EX52" s="72">
        <v>0</v>
      </c>
      <c r="EY52" s="72">
        <v>0</v>
      </c>
      <c r="EZ52" s="72">
        <v>0</v>
      </c>
      <c r="FA52" s="72">
        <v>0</v>
      </c>
      <c r="FB52" s="72">
        <v>0</v>
      </c>
      <c r="FC52" s="73">
        <f t="shared" si="6"/>
        <v>0</v>
      </c>
      <c r="FD52" s="78">
        <f t="shared" si="7"/>
        <v>14000000</v>
      </c>
      <c r="FE52" s="62" t="s">
        <v>2194</v>
      </c>
      <c r="FF52" s="2" t="s">
        <v>2091</v>
      </c>
    </row>
    <row r="53" spans="1:164" customFormat="1" ht="90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62" t="s">
        <v>2194</v>
      </c>
      <c r="I53" s="45" t="s">
        <v>2193</v>
      </c>
      <c r="J53" s="35" t="s">
        <v>2179</v>
      </c>
      <c r="K53" s="8" t="s">
        <v>2076</v>
      </c>
      <c r="L53" s="8" t="s">
        <v>2080</v>
      </c>
      <c r="M53" s="8" t="s">
        <v>2010</v>
      </c>
      <c r="N53" s="8" t="s">
        <v>1955</v>
      </c>
      <c r="O53" s="8">
        <v>2201</v>
      </c>
      <c r="P53" s="8" t="s">
        <v>2035</v>
      </c>
      <c r="Q53" s="65" t="s">
        <v>56</v>
      </c>
      <c r="R53" s="1">
        <v>18</v>
      </c>
      <c r="S53" s="11">
        <v>10</v>
      </c>
      <c r="T53" s="10">
        <v>44440</v>
      </c>
      <c r="U53" s="10">
        <v>44196</v>
      </c>
      <c r="V53" s="111" t="s">
        <v>2214</v>
      </c>
      <c r="W53" s="8" t="s">
        <v>2184</v>
      </c>
      <c r="X53" s="72">
        <v>0</v>
      </c>
      <c r="Y53" s="72">
        <v>0</v>
      </c>
      <c r="Z53" s="72">
        <v>0</v>
      </c>
      <c r="AA53" s="72">
        <v>0</v>
      </c>
      <c r="AB53" s="72">
        <v>0</v>
      </c>
      <c r="AC53" s="72">
        <v>0</v>
      </c>
      <c r="AD53" s="72">
        <v>0</v>
      </c>
      <c r="AE53" s="72">
        <v>0</v>
      </c>
      <c r="AF53" s="72">
        <v>0</v>
      </c>
      <c r="AG53" s="72">
        <v>0</v>
      </c>
      <c r="AH53" s="72">
        <v>0</v>
      </c>
      <c r="AI53" s="72">
        <v>0</v>
      </c>
      <c r="AJ53" s="72">
        <v>0</v>
      </c>
      <c r="AK53" s="72">
        <v>0</v>
      </c>
      <c r="AL53" s="72">
        <v>0</v>
      </c>
      <c r="AM53" s="72">
        <v>0</v>
      </c>
      <c r="AN53" s="74">
        <f t="shared" si="0"/>
        <v>0</v>
      </c>
      <c r="AO53" s="72">
        <v>0</v>
      </c>
      <c r="AP53" s="72">
        <v>0</v>
      </c>
      <c r="AQ53" s="72">
        <v>0</v>
      </c>
      <c r="AR53" s="72">
        <v>0</v>
      </c>
      <c r="AS53" s="72">
        <v>0</v>
      </c>
      <c r="AT53" s="72">
        <v>0</v>
      </c>
      <c r="AU53" s="72">
        <v>0</v>
      </c>
      <c r="AV53" s="72">
        <v>0</v>
      </c>
      <c r="AW53" s="72">
        <v>0</v>
      </c>
      <c r="AX53" s="72">
        <v>0</v>
      </c>
      <c r="AY53" s="72">
        <v>0</v>
      </c>
      <c r="AZ53" s="72">
        <v>0</v>
      </c>
      <c r="BA53" s="72">
        <v>0</v>
      </c>
      <c r="BB53" s="72">
        <v>0</v>
      </c>
      <c r="BC53" s="72">
        <v>30000000</v>
      </c>
      <c r="BD53" s="72">
        <v>0</v>
      </c>
      <c r="BE53" s="74">
        <f t="shared" si="1"/>
        <v>30000000</v>
      </c>
      <c r="BF53" s="72">
        <v>0</v>
      </c>
      <c r="BG53" s="72">
        <v>0</v>
      </c>
      <c r="BH53" s="72">
        <v>0</v>
      </c>
      <c r="BI53" s="72">
        <v>0</v>
      </c>
      <c r="BJ53" s="72">
        <v>0</v>
      </c>
      <c r="BK53" s="72">
        <v>0</v>
      </c>
      <c r="BL53" s="72">
        <v>0</v>
      </c>
      <c r="BM53" s="72">
        <v>0</v>
      </c>
      <c r="BN53" s="72">
        <v>0</v>
      </c>
      <c r="BO53" s="72">
        <v>0</v>
      </c>
      <c r="BP53" s="72">
        <v>0</v>
      </c>
      <c r="BQ53" s="72">
        <v>0</v>
      </c>
      <c r="BR53" s="72">
        <v>0</v>
      </c>
      <c r="BS53" s="72">
        <v>0</v>
      </c>
      <c r="BT53" s="72">
        <v>0</v>
      </c>
      <c r="BU53" s="72">
        <v>0</v>
      </c>
      <c r="BV53" s="73">
        <f t="shared" si="2"/>
        <v>0</v>
      </c>
      <c r="BW53" s="72">
        <v>0</v>
      </c>
      <c r="BX53" s="72">
        <v>0</v>
      </c>
      <c r="BY53" s="72">
        <v>0</v>
      </c>
      <c r="BZ53" s="72">
        <v>0</v>
      </c>
      <c r="CA53" s="72">
        <v>0</v>
      </c>
      <c r="CB53" s="72">
        <v>0</v>
      </c>
      <c r="CC53" s="72">
        <v>0</v>
      </c>
      <c r="CD53" s="72">
        <v>0</v>
      </c>
      <c r="CE53" s="72">
        <v>0</v>
      </c>
      <c r="CF53" s="72">
        <v>0</v>
      </c>
      <c r="CG53" s="72">
        <v>0</v>
      </c>
      <c r="CH53" s="72">
        <v>0</v>
      </c>
      <c r="CI53" s="72">
        <v>0</v>
      </c>
      <c r="CJ53" s="72">
        <v>0</v>
      </c>
      <c r="CK53" s="72">
        <v>0</v>
      </c>
      <c r="CL53" s="72">
        <v>0</v>
      </c>
      <c r="CM53" s="72">
        <f t="shared" si="8"/>
        <v>0</v>
      </c>
      <c r="CN53" s="72">
        <v>0</v>
      </c>
      <c r="CO53" s="72">
        <v>0</v>
      </c>
      <c r="CP53" s="72">
        <v>0</v>
      </c>
      <c r="CQ53" s="72">
        <v>0</v>
      </c>
      <c r="CR53" s="72">
        <v>0</v>
      </c>
      <c r="CS53" s="72">
        <v>0</v>
      </c>
      <c r="CT53" s="72">
        <v>0</v>
      </c>
      <c r="CU53" s="72">
        <v>0</v>
      </c>
      <c r="CV53" s="72">
        <v>0</v>
      </c>
      <c r="CW53" s="72">
        <v>0</v>
      </c>
      <c r="CX53" s="72">
        <v>0</v>
      </c>
      <c r="CY53" s="72">
        <v>0</v>
      </c>
      <c r="CZ53" s="72">
        <v>0</v>
      </c>
      <c r="DA53" s="72">
        <v>0</v>
      </c>
      <c r="DB53" s="72">
        <v>0</v>
      </c>
      <c r="DC53" s="72">
        <v>0</v>
      </c>
      <c r="DD53" s="73">
        <f t="shared" si="3"/>
        <v>0</v>
      </c>
      <c r="DE53" s="72">
        <v>0</v>
      </c>
      <c r="DF53" s="72">
        <v>0</v>
      </c>
      <c r="DG53" s="72">
        <v>0</v>
      </c>
      <c r="DH53" s="72">
        <v>0</v>
      </c>
      <c r="DI53" s="72">
        <v>0</v>
      </c>
      <c r="DJ53" s="72">
        <v>0</v>
      </c>
      <c r="DK53" s="72">
        <v>0</v>
      </c>
      <c r="DL53" s="72">
        <v>0</v>
      </c>
      <c r="DM53" s="72">
        <v>0</v>
      </c>
      <c r="DN53" s="72">
        <v>0</v>
      </c>
      <c r="DO53" s="72">
        <v>0</v>
      </c>
      <c r="DP53" s="72">
        <v>0</v>
      </c>
      <c r="DQ53" s="72">
        <v>0</v>
      </c>
      <c r="DR53" s="72">
        <v>0</v>
      </c>
      <c r="DS53" s="72">
        <v>0</v>
      </c>
      <c r="DT53" s="72">
        <v>0</v>
      </c>
      <c r="DU53" s="73">
        <f t="shared" si="4"/>
        <v>0</v>
      </c>
      <c r="DV53" s="72">
        <v>0</v>
      </c>
      <c r="DW53" s="72">
        <v>0</v>
      </c>
      <c r="DX53" s="72">
        <v>0</v>
      </c>
      <c r="DY53" s="72">
        <v>0</v>
      </c>
      <c r="DZ53" s="72">
        <v>0</v>
      </c>
      <c r="EA53" s="72">
        <v>0</v>
      </c>
      <c r="EB53" s="72">
        <v>0</v>
      </c>
      <c r="EC53" s="72">
        <v>0</v>
      </c>
      <c r="ED53" s="72">
        <v>0</v>
      </c>
      <c r="EE53" s="72">
        <v>0</v>
      </c>
      <c r="EF53" s="72">
        <v>0</v>
      </c>
      <c r="EG53" s="72">
        <v>0</v>
      </c>
      <c r="EH53" s="72">
        <v>0</v>
      </c>
      <c r="EI53" s="72">
        <v>0</v>
      </c>
      <c r="EJ53" s="72">
        <v>0</v>
      </c>
      <c r="EK53" s="72">
        <v>0</v>
      </c>
      <c r="EL53" s="72">
        <f t="shared" si="5"/>
        <v>0</v>
      </c>
      <c r="EM53" s="72">
        <v>0</v>
      </c>
      <c r="EN53" s="72">
        <v>0</v>
      </c>
      <c r="EO53" s="72">
        <v>0</v>
      </c>
      <c r="EP53" s="72">
        <v>0</v>
      </c>
      <c r="EQ53" s="72">
        <v>0</v>
      </c>
      <c r="ER53" s="72">
        <v>0</v>
      </c>
      <c r="ES53" s="72">
        <v>0</v>
      </c>
      <c r="ET53" s="72">
        <v>0</v>
      </c>
      <c r="EU53" s="72">
        <v>0</v>
      </c>
      <c r="EV53" s="72">
        <v>0</v>
      </c>
      <c r="EW53" s="72">
        <v>0</v>
      </c>
      <c r="EX53" s="72">
        <v>0</v>
      </c>
      <c r="EY53" s="72">
        <v>0</v>
      </c>
      <c r="EZ53" s="72">
        <v>0</v>
      </c>
      <c r="FA53" s="72">
        <v>0</v>
      </c>
      <c r="FB53" s="72">
        <v>0</v>
      </c>
      <c r="FC53" s="73">
        <f t="shared" si="6"/>
        <v>0</v>
      </c>
      <c r="FD53" s="78">
        <f t="shared" si="7"/>
        <v>30000000</v>
      </c>
      <c r="FE53" s="62" t="s">
        <v>2194</v>
      </c>
      <c r="FF53" s="2" t="s">
        <v>2091</v>
      </c>
    </row>
    <row r="54" spans="1:164" customFormat="1" ht="90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62" t="s">
        <v>2194</v>
      </c>
      <c r="I54" s="45" t="s">
        <v>2193</v>
      </c>
      <c r="J54" s="35" t="s">
        <v>2179</v>
      </c>
      <c r="K54" s="8" t="s">
        <v>2076</v>
      </c>
      <c r="L54" s="8" t="s">
        <v>2080</v>
      </c>
      <c r="M54" s="8" t="s">
        <v>2010</v>
      </c>
      <c r="N54" s="8" t="s">
        <v>1955</v>
      </c>
      <c r="O54" s="8">
        <v>2201</v>
      </c>
      <c r="P54" s="8" t="s">
        <v>2035</v>
      </c>
      <c r="Q54" s="65" t="s">
        <v>57</v>
      </c>
      <c r="R54" s="1">
        <v>10</v>
      </c>
      <c r="S54" s="11">
        <v>10</v>
      </c>
      <c r="T54" s="10">
        <v>44440</v>
      </c>
      <c r="U54" s="10">
        <v>44196</v>
      </c>
      <c r="V54" s="111" t="s">
        <v>2215</v>
      </c>
      <c r="W54" s="8" t="s">
        <v>2184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2">
        <v>0</v>
      </c>
      <c r="AD54" s="72">
        <v>0</v>
      </c>
      <c r="AE54" s="72">
        <v>0</v>
      </c>
      <c r="AF54" s="72">
        <v>0</v>
      </c>
      <c r="AG54" s="72">
        <v>0</v>
      </c>
      <c r="AH54" s="72">
        <v>0</v>
      </c>
      <c r="AI54" s="72">
        <v>0</v>
      </c>
      <c r="AJ54" s="72">
        <v>0</v>
      </c>
      <c r="AK54" s="72">
        <v>0</v>
      </c>
      <c r="AL54" s="72"/>
      <c r="AM54" s="72">
        <v>0</v>
      </c>
      <c r="AN54" s="74">
        <f t="shared" si="0"/>
        <v>0</v>
      </c>
      <c r="AO54" s="72">
        <v>0</v>
      </c>
      <c r="AP54" s="72">
        <v>0</v>
      </c>
      <c r="AQ54" s="72">
        <v>0</v>
      </c>
      <c r="AR54" s="72">
        <v>0</v>
      </c>
      <c r="AS54" s="72">
        <v>0</v>
      </c>
      <c r="AT54" s="72">
        <v>0</v>
      </c>
      <c r="AU54" s="72">
        <v>0</v>
      </c>
      <c r="AV54" s="72">
        <v>0</v>
      </c>
      <c r="AW54" s="72">
        <v>0</v>
      </c>
      <c r="AX54" s="72">
        <v>0</v>
      </c>
      <c r="AY54" s="72">
        <v>0</v>
      </c>
      <c r="AZ54" s="72">
        <v>0</v>
      </c>
      <c r="BA54" s="72">
        <v>0</v>
      </c>
      <c r="BB54" s="72">
        <v>0</v>
      </c>
      <c r="BC54" s="72">
        <v>4000000</v>
      </c>
      <c r="BD54" s="72">
        <v>0</v>
      </c>
      <c r="BE54" s="74">
        <f t="shared" si="1"/>
        <v>4000000</v>
      </c>
      <c r="BF54" s="72">
        <v>0</v>
      </c>
      <c r="BG54" s="72">
        <v>0</v>
      </c>
      <c r="BH54" s="72">
        <v>0</v>
      </c>
      <c r="BI54" s="72">
        <v>0</v>
      </c>
      <c r="BJ54" s="72">
        <v>0</v>
      </c>
      <c r="BK54" s="72">
        <v>0</v>
      </c>
      <c r="BL54" s="72">
        <v>0</v>
      </c>
      <c r="BM54" s="72">
        <v>0</v>
      </c>
      <c r="BN54" s="72">
        <v>0</v>
      </c>
      <c r="BO54" s="72">
        <v>0</v>
      </c>
      <c r="BP54" s="72">
        <v>0</v>
      </c>
      <c r="BQ54" s="72">
        <v>0</v>
      </c>
      <c r="BR54" s="72">
        <v>0</v>
      </c>
      <c r="BS54" s="72">
        <v>0</v>
      </c>
      <c r="BT54" s="72">
        <v>0</v>
      </c>
      <c r="BU54" s="72">
        <v>0</v>
      </c>
      <c r="BV54" s="73">
        <f t="shared" si="2"/>
        <v>0</v>
      </c>
      <c r="BW54" s="72">
        <v>0</v>
      </c>
      <c r="BX54" s="72">
        <v>0</v>
      </c>
      <c r="BY54" s="72">
        <v>0</v>
      </c>
      <c r="BZ54" s="72">
        <v>0</v>
      </c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72">
        <v>0</v>
      </c>
      <c r="CJ54" s="72">
        <v>0</v>
      </c>
      <c r="CK54" s="72">
        <v>0</v>
      </c>
      <c r="CL54" s="72">
        <v>0</v>
      </c>
      <c r="CM54" s="72">
        <f t="shared" si="8"/>
        <v>0</v>
      </c>
      <c r="CN54" s="72">
        <v>0</v>
      </c>
      <c r="CO54" s="72">
        <v>0</v>
      </c>
      <c r="CP54" s="72">
        <v>0</v>
      </c>
      <c r="CQ54" s="72">
        <v>0</v>
      </c>
      <c r="CR54" s="72">
        <v>0</v>
      </c>
      <c r="CS54" s="72">
        <v>0</v>
      </c>
      <c r="CT54" s="72">
        <v>0</v>
      </c>
      <c r="CU54" s="72">
        <v>0</v>
      </c>
      <c r="CV54" s="72">
        <v>0</v>
      </c>
      <c r="CW54" s="72">
        <v>0</v>
      </c>
      <c r="CX54" s="72">
        <v>0</v>
      </c>
      <c r="CY54" s="72">
        <v>0</v>
      </c>
      <c r="CZ54" s="72">
        <v>0</v>
      </c>
      <c r="DA54" s="72">
        <v>0</v>
      </c>
      <c r="DB54" s="72">
        <v>0</v>
      </c>
      <c r="DC54" s="72">
        <v>0</v>
      </c>
      <c r="DD54" s="73">
        <f t="shared" si="3"/>
        <v>0</v>
      </c>
      <c r="DE54" s="72">
        <v>0</v>
      </c>
      <c r="DF54" s="72">
        <v>0</v>
      </c>
      <c r="DG54" s="72">
        <v>0</v>
      </c>
      <c r="DH54" s="72">
        <v>0</v>
      </c>
      <c r="DI54" s="72">
        <v>0</v>
      </c>
      <c r="DJ54" s="72">
        <v>0</v>
      </c>
      <c r="DK54" s="72">
        <v>0</v>
      </c>
      <c r="DL54" s="72">
        <v>0</v>
      </c>
      <c r="DM54" s="72">
        <v>0</v>
      </c>
      <c r="DN54" s="72">
        <v>0</v>
      </c>
      <c r="DO54" s="72">
        <v>0</v>
      </c>
      <c r="DP54" s="72">
        <v>0</v>
      </c>
      <c r="DQ54" s="72">
        <v>0</v>
      </c>
      <c r="DR54" s="72">
        <v>0</v>
      </c>
      <c r="DS54" s="72">
        <v>0</v>
      </c>
      <c r="DT54" s="72">
        <v>0</v>
      </c>
      <c r="DU54" s="73">
        <f t="shared" si="4"/>
        <v>0</v>
      </c>
      <c r="DV54" s="72">
        <v>0</v>
      </c>
      <c r="DW54" s="72">
        <v>0</v>
      </c>
      <c r="DX54" s="72">
        <v>0</v>
      </c>
      <c r="DY54" s="72">
        <v>0</v>
      </c>
      <c r="DZ54" s="72">
        <v>0</v>
      </c>
      <c r="EA54" s="72">
        <v>0</v>
      </c>
      <c r="EB54" s="72">
        <v>0</v>
      </c>
      <c r="EC54" s="72">
        <v>0</v>
      </c>
      <c r="ED54" s="72">
        <v>0</v>
      </c>
      <c r="EE54" s="72">
        <v>0</v>
      </c>
      <c r="EF54" s="72">
        <v>0</v>
      </c>
      <c r="EG54" s="72">
        <v>0</v>
      </c>
      <c r="EH54" s="72">
        <v>0</v>
      </c>
      <c r="EI54" s="72">
        <v>0</v>
      </c>
      <c r="EJ54" s="72">
        <v>0</v>
      </c>
      <c r="EK54" s="72">
        <v>0</v>
      </c>
      <c r="EL54" s="72">
        <f t="shared" si="5"/>
        <v>0</v>
      </c>
      <c r="EM54" s="72">
        <v>0</v>
      </c>
      <c r="EN54" s="72">
        <v>0</v>
      </c>
      <c r="EO54" s="72">
        <v>0</v>
      </c>
      <c r="EP54" s="72">
        <v>0</v>
      </c>
      <c r="EQ54" s="72">
        <v>0</v>
      </c>
      <c r="ER54" s="72">
        <v>0</v>
      </c>
      <c r="ES54" s="72">
        <v>0</v>
      </c>
      <c r="ET54" s="72">
        <v>0</v>
      </c>
      <c r="EU54" s="72">
        <v>0</v>
      </c>
      <c r="EV54" s="72">
        <v>0</v>
      </c>
      <c r="EW54" s="72">
        <v>0</v>
      </c>
      <c r="EX54" s="72">
        <v>0</v>
      </c>
      <c r="EY54" s="72">
        <v>0</v>
      </c>
      <c r="EZ54" s="72">
        <v>0</v>
      </c>
      <c r="FA54" s="72">
        <v>0</v>
      </c>
      <c r="FB54" s="72">
        <v>0</v>
      </c>
      <c r="FC54" s="73">
        <f t="shared" si="6"/>
        <v>0</v>
      </c>
      <c r="FD54" s="78">
        <f t="shared" si="7"/>
        <v>4000000</v>
      </c>
      <c r="FE54" s="62" t="s">
        <v>2194</v>
      </c>
      <c r="FF54" s="2" t="s">
        <v>2091</v>
      </c>
    </row>
    <row r="55" spans="1:164" customFormat="1" ht="90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62" t="s">
        <v>2194</v>
      </c>
      <c r="I55" s="45" t="s">
        <v>2193</v>
      </c>
      <c r="J55" s="35" t="s">
        <v>2179</v>
      </c>
      <c r="K55" s="8" t="s">
        <v>2076</v>
      </c>
      <c r="L55" s="8" t="s">
        <v>2080</v>
      </c>
      <c r="M55" s="8" t="s">
        <v>2010</v>
      </c>
      <c r="N55" s="8" t="s">
        <v>1955</v>
      </c>
      <c r="O55" s="8">
        <v>2201</v>
      </c>
      <c r="P55" s="8" t="s">
        <v>2035</v>
      </c>
      <c r="Q55" s="65" t="s">
        <v>58</v>
      </c>
      <c r="R55" s="1">
        <v>49</v>
      </c>
      <c r="S55" s="11">
        <v>49</v>
      </c>
      <c r="T55" s="10">
        <v>44440</v>
      </c>
      <c r="U55" s="10">
        <v>44196</v>
      </c>
      <c r="V55" s="111" t="s">
        <v>2216</v>
      </c>
      <c r="W55" s="8" t="s">
        <v>2184</v>
      </c>
      <c r="X55" s="72">
        <v>0</v>
      </c>
      <c r="Y55" s="72">
        <v>0</v>
      </c>
      <c r="Z55" s="72">
        <v>0</v>
      </c>
      <c r="AA55" s="72">
        <v>0</v>
      </c>
      <c r="AB55" s="72">
        <v>0</v>
      </c>
      <c r="AC55" s="72">
        <v>0</v>
      </c>
      <c r="AD55" s="72">
        <v>0</v>
      </c>
      <c r="AE55" s="72">
        <v>0</v>
      </c>
      <c r="AF55" s="72">
        <v>0</v>
      </c>
      <c r="AG55" s="72">
        <v>0</v>
      </c>
      <c r="AH55" s="72">
        <v>0</v>
      </c>
      <c r="AI55" s="72">
        <v>0</v>
      </c>
      <c r="AJ55" s="72">
        <v>0</v>
      </c>
      <c r="AK55" s="72">
        <v>0</v>
      </c>
      <c r="AL55" s="72"/>
      <c r="AM55" s="72">
        <v>0</v>
      </c>
      <c r="AN55" s="74">
        <f t="shared" si="0"/>
        <v>0</v>
      </c>
      <c r="AO55" s="72">
        <v>0</v>
      </c>
      <c r="AP55" s="72">
        <v>0</v>
      </c>
      <c r="AQ55" s="72">
        <v>0</v>
      </c>
      <c r="AR55" s="72">
        <v>0</v>
      </c>
      <c r="AS55" s="72">
        <v>0</v>
      </c>
      <c r="AT55" s="72">
        <v>0</v>
      </c>
      <c r="AU55" s="72">
        <v>0</v>
      </c>
      <c r="AV55" s="72">
        <v>0</v>
      </c>
      <c r="AW55" s="72">
        <v>0</v>
      </c>
      <c r="AX55" s="72">
        <v>0</v>
      </c>
      <c r="AY55" s="72">
        <v>0</v>
      </c>
      <c r="AZ55" s="72">
        <v>0</v>
      </c>
      <c r="BA55" s="72">
        <v>0</v>
      </c>
      <c r="BB55" s="72">
        <v>0</v>
      </c>
      <c r="BC55" s="72">
        <v>24000000</v>
      </c>
      <c r="BD55" s="72">
        <v>0</v>
      </c>
      <c r="BE55" s="74">
        <f t="shared" si="1"/>
        <v>24000000</v>
      </c>
      <c r="BF55" s="72">
        <v>0</v>
      </c>
      <c r="BG55" s="72">
        <v>0</v>
      </c>
      <c r="BH55" s="72">
        <v>0</v>
      </c>
      <c r="BI55" s="72">
        <v>0</v>
      </c>
      <c r="BJ55" s="72">
        <v>0</v>
      </c>
      <c r="BK55" s="72">
        <v>0</v>
      </c>
      <c r="BL55" s="72">
        <v>0</v>
      </c>
      <c r="BM55" s="72">
        <v>0</v>
      </c>
      <c r="BN55" s="72">
        <v>0</v>
      </c>
      <c r="BO55" s="72">
        <v>0</v>
      </c>
      <c r="BP55" s="72">
        <v>0</v>
      </c>
      <c r="BQ55" s="72">
        <v>0</v>
      </c>
      <c r="BR55" s="72">
        <v>0</v>
      </c>
      <c r="BS55" s="72">
        <v>0</v>
      </c>
      <c r="BT55" s="72">
        <v>0</v>
      </c>
      <c r="BU55" s="72">
        <v>0</v>
      </c>
      <c r="BV55" s="73">
        <f t="shared" si="2"/>
        <v>0</v>
      </c>
      <c r="BW55" s="72">
        <v>0</v>
      </c>
      <c r="BX55" s="72">
        <v>0</v>
      </c>
      <c r="BY55" s="72">
        <v>0</v>
      </c>
      <c r="BZ55" s="72">
        <v>0</v>
      </c>
      <c r="CA55" s="72">
        <v>0</v>
      </c>
      <c r="CB55" s="72">
        <v>0</v>
      </c>
      <c r="CC55" s="72">
        <v>0</v>
      </c>
      <c r="CD55" s="72">
        <v>0</v>
      </c>
      <c r="CE55" s="72">
        <v>0</v>
      </c>
      <c r="CF55" s="72">
        <v>0</v>
      </c>
      <c r="CG55" s="72">
        <v>0</v>
      </c>
      <c r="CH55" s="72">
        <v>0</v>
      </c>
      <c r="CI55" s="72">
        <v>0</v>
      </c>
      <c r="CJ55" s="72">
        <v>0</v>
      </c>
      <c r="CK55" s="72">
        <v>0</v>
      </c>
      <c r="CL55" s="72">
        <v>0</v>
      </c>
      <c r="CM55" s="72">
        <f t="shared" si="8"/>
        <v>0</v>
      </c>
      <c r="CN55" s="72">
        <v>0</v>
      </c>
      <c r="CO55" s="72">
        <v>0</v>
      </c>
      <c r="CP55" s="72">
        <v>0</v>
      </c>
      <c r="CQ55" s="72">
        <v>0</v>
      </c>
      <c r="CR55" s="72">
        <v>0</v>
      </c>
      <c r="CS55" s="72">
        <v>0</v>
      </c>
      <c r="CT55" s="72">
        <v>0</v>
      </c>
      <c r="CU55" s="72">
        <v>0</v>
      </c>
      <c r="CV55" s="72">
        <v>0</v>
      </c>
      <c r="CW55" s="72">
        <v>0</v>
      </c>
      <c r="CX55" s="72">
        <v>0</v>
      </c>
      <c r="CY55" s="72">
        <v>0</v>
      </c>
      <c r="CZ55" s="72">
        <v>0</v>
      </c>
      <c r="DA55" s="72">
        <v>0</v>
      </c>
      <c r="DB55" s="72">
        <v>0</v>
      </c>
      <c r="DC55" s="72">
        <v>0</v>
      </c>
      <c r="DD55" s="73">
        <f t="shared" si="3"/>
        <v>0</v>
      </c>
      <c r="DE55" s="72">
        <v>0</v>
      </c>
      <c r="DF55" s="72">
        <v>0</v>
      </c>
      <c r="DG55" s="72">
        <v>0</v>
      </c>
      <c r="DH55" s="72">
        <v>0</v>
      </c>
      <c r="DI55" s="72">
        <v>0</v>
      </c>
      <c r="DJ55" s="72">
        <v>0</v>
      </c>
      <c r="DK55" s="72">
        <v>0</v>
      </c>
      <c r="DL55" s="72">
        <v>0</v>
      </c>
      <c r="DM55" s="72">
        <v>0</v>
      </c>
      <c r="DN55" s="72">
        <v>0</v>
      </c>
      <c r="DO55" s="72">
        <v>0</v>
      </c>
      <c r="DP55" s="72">
        <v>0</v>
      </c>
      <c r="DQ55" s="72">
        <v>0</v>
      </c>
      <c r="DR55" s="72">
        <v>0</v>
      </c>
      <c r="DS55" s="72">
        <v>0</v>
      </c>
      <c r="DT55" s="72">
        <v>0</v>
      </c>
      <c r="DU55" s="73">
        <f t="shared" si="4"/>
        <v>0</v>
      </c>
      <c r="DV55" s="72">
        <v>0</v>
      </c>
      <c r="DW55" s="72">
        <v>0</v>
      </c>
      <c r="DX55" s="72">
        <v>0</v>
      </c>
      <c r="DY55" s="72">
        <v>0</v>
      </c>
      <c r="DZ55" s="72">
        <v>0</v>
      </c>
      <c r="EA55" s="72">
        <v>0</v>
      </c>
      <c r="EB55" s="72">
        <v>0</v>
      </c>
      <c r="EC55" s="72">
        <v>0</v>
      </c>
      <c r="ED55" s="72">
        <v>0</v>
      </c>
      <c r="EE55" s="72">
        <v>0</v>
      </c>
      <c r="EF55" s="72">
        <v>0</v>
      </c>
      <c r="EG55" s="72">
        <v>0</v>
      </c>
      <c r="EH55" s="72">
        <v>0</v>
      </c>
      <c r="EI55" s="72">
        <v>0</v>
      </c>
      <c r="EJ55" s="72">
        <v>0</v>
      </c>
      <c r="EK55" s="72">
        <v>0</v>
      </c>
      <c r="EL55" s="72">
        <f t="shared" si="5"/>
        <v>0</v>
      </c>
      <c r="EM55" s="72">
        <v>0</v>
      </c>
      <c r="EN55" s="72">
        <v>0</v>
      </c>
      <c r="EO55" s="72">
        <v>0</v>
      </c>
      <c r="EP55" s="72">
        <v>0</v>
      </c>
      <c r="EQ55" s="72">
        <v>0</v>
      </c>
      <c r="ER55" s="72">
        <v>0</v>
      </c>
      <c r="ES55" s="72">
        <v>0</v>
      </c>
      <c r="ET55" s="72">
        <v>0</v>
      </c>
      <c r="EU55" s="72">
        <v>0</v>
      </c>
      <c r="EV55" s="72">
        <v>0</v>
      </c>
      <c r="EW55" s="72">
        <v>0</v>
      </c>
      <c r="EX55" s="72">
        <v>0</v>
      </c>
      <c r="EY55" s="72">
        <v>0</v>
      </c>
      <c r="EZ55" s="72">
        <v>0</v>
      </c>
      <c r="FA55" s="72">
        <v>0</v>
      </c>
      <c r="FB55" s="72">
        <v>0</v>
      </c>
      <c r="FC55" s="73">
        <f t="shared" si="6"/>
        <v>0</v>
      </c>
      <c r="FD55" s="78">
        <f t="shared" si="7"/>
        <v>24000000</v>
      </c>
      <c r="FE55" s="62" t="s">
        <v>2194</v>
      </c>
      <c r="FF55" s="2" t="s">
        <v>2091</v>
      </c>
    </row>
    <row r="56" spans="1:164" customFormat="1" ht="90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1932</v>
      </c>
      <c r="H56" s="62" t="s">
        <v>2194</v>
      </c>
      <c r="I56" s="45" t="s">
        <v>2193</v>
      </c>
      <c r="J56" s="35" t="s">
        <v>2179</v>
      </c>
      <c r="K56" s="8" t="s">
        <v>2076</v>
      </c>
      <c r="L56" s="8" t="s">
        <v>2080</v>
      </c>
      <c r="M56" s="8" t="s">
        <v>2010</v>
      </c>
      <c r="N56" s="8" t="s">
        <v>1955</v>
      </c>
      <c r="O56" s="8">
        <v>2201</v>
      </c>
      <c r="P56" s="8" t="s">
        <v>2035</v>
      </c>
      <c r="Q56" s="65" t="s">
        <v>60</v>
      </c>
      <c r="R56" s="1">
        <v>2</v>
      </c>
      <c r="S56" s="11">
        <v>2</v>
      </c>
      <c r="T56" s="10">
        <v>44440</v>
      </c>
      <c r="U56" s="10">
        <v>44196</v>
      </c>
      <c r="V56" s="82" t="s">
        <v>2180</v>
      </c>
      <c r="W56" s="8" t="s">
        <v>2184</v>
      </c>
      <c r="X56" s="72">
        <v>0</v>
      </c>
      <c r="Y56" s="72">
        <v>0</v>
      </c>
      <c r="Z56" s="72">
        <v>0</v>
      </c>
      <c r="AA56" s="72">
        <v>0</v>
      </c>
      <c r="AB56" s="72">
        <v>0</v>
      </c>
      <c r="AC56" s="72">
        <v>0</v>
      </c>
      <c r="AD56" s="72">
        <v>0</v>
      </c>
      <c r="AE56" s="72">
        <v>0</v>
      </c>
      <c r="AF56" s="72">
        <v>0</v>
      </c>
      <c r="AG56" s="72">
        <v>0</v>
      </c>
      <c r="AH56" s="72">
        <v>0</v>
      </c>
      <c r="AI56" s="72">
        <v>0</v>
      </c>
      <c r="AJ56" s="72">
        <v>0</v>
      </c>
      <c r="AK56" s="72">
        <v>0</v>
      </c>
      <c r="AL56" s="72">
        <v>0</v>
      </c>
      <c r="AM56" s="72">
        <v>0</v>
      </c>
      <c r="AN56" s="74">
        <f t="shared" si="0"/>
        <v>0</v>
      </c>
      <c r="AO56" s="72">
        <v>0</v>
      </c>
      <c r="AP56" s="72">
        <v>0</v>
      </c>
      <c r="AQ56" s="72">
        <v>0</v>
      </c>
      <c r="AR56" s="72">
        <v>0</v>
      </c>
      <c r="AS56" s="72">
        <v>0</v>
      </c>
      <c r="AT56" s="72">
        <v>0</v>
      </c>
      <c r="AU56" s="72">
        <v>0</v>
      </c>
      <c r="AV56" s="72">
        <v>0</v>
      </c>
      <c r="AW56" s="72">
        <v>0</v>
      </c>
      <c r="AX56" s="72">
        <v>0</v>
      </c>
      <c r="AY56" s="72">
        <v>0</v>
      </c>
      <c r="AZ56" s="72">
        <v>0</v>
      </c>
      <c r="BA56" s="72">
        <v>0</v>
      </c>
      <c r="BB56" s="72">
        <v>0</v>
      </c>
      <c r="BC56" s="72">
        <v>1000000</v>
      </c>
      <c r="BD56" s="72">
        <v>0</v>
      </c>
      <c r="BE56" s="74">
        <f t="shared" si="1"/>
        <v>1000000</v>
      </c>
      <c r="BF56" s="72">
        <v>0</v>
      </c>
      <c r="BG56" s="72">
        <v>0</v>
      </c>
      <c r="BH56" s="72">
        <v>0</v>
      </c>
      <c r="BI56" s="72">
        <v>0</v>
      </c>
      <c r="BJ56" s="72">
        <v>0</v>
      </c>
      <c r="BK56" s="72">
        <v>0</v>
      </c>
      <c r="BL56" s="72">
        <v>0</v>
      </c>
      <c r="BM56" s="72">
        <v>0</v>
      </c>
      <c r="BN56" s="72">
        <v>0</v>
      </c>
      <c r="BO56" s="72">
        <v>0</v>
      </c>
      <c r="BP56" s="72">
        <v>0</v>
      </c>
      <c r="BQ56" s="72">
        <v>0</v>
      </c>
      <c r="BR56" s="72">
        <v>0</v>
      </c>
      <c r="BS56" s="72">
        <v>0</v>
      </c>
      <c r="BT56" s="72">
        <v>0</v>
      </c>
      <c r="BU56" s="72">
        <v>0</v>
      </c>
      <c r="BV56" s="73">
        <f t="shared" si="2"/>
        <v>0</v>
      </c>
      <c r="BW56" s="72">
        <v>0</v>
      </c>
      <c r="BX56" s="72">
        <v>0</v>
      </c>
      <c r="BY56" s="72">
        <v>0</v>
      </c>
      <c r="BZ56" s="72">
        <v>0</v>
      </c>
      <c r="CA56" s="72">
        <v>0</v>
      </c>
      <c r="CB56" s="72">
        <v>0</v>
      </c>
      <c r="CC56" s="72">
        <v>0</v>
      </c>
      <c r="CD56" s="72">
        <v>0</v>
      </c>
      <c r="CE56" s="72">
        <v>0</v>
      </c>
      <c r="CF56" s="72">
        <v>0</v>
      </c>
      <c r="CG56" s="72">
        <v>0</v>
      </c>
      <c r="CH56" s="72">
        <v>0</v>
      </c>
      <c r="CI56" s="72">
        <v>0</v>
      </c>
      <c r="CJ56" s="72">
        <v>0</v>
      </c>
      <c r="CK56" s="72">
        <v>0</v>
      </c>
      <c r="CL56" s="72">
        <v>0</v>
      </c>
      <c r="CM56" s="72">
        <f t="shared" si="8"/>
        <v>0</v>
      </c>
      <c r="CN56" s="72">
        <v>0</v>
      </c>
      <c r="CO56" s="72">
        <v>0</v>
      </c>
      <c r="CP56" s="72">
        <v>0</v>
      </c>
      <c r="CQ56" s="72">
        <v>0</v>
      </c>
      <c r="CR56" s="72">
        <v>0</v>
      </c>
      <c r="CS56" s="72">
        <v>0</v>
      </c>
      <c r="CT56" s="72">
        <v>0</v>
      </c>
      <c r="CU56" s="72">
        <v>0</v>
      </c>
      <c r="CV56" s="72">
        <v>0</v>
      </c>
      <c r="CW56" s="72">
        <v>0</v>
      </c>
      <c r="CX56" s="72">
        <v>0</v>
      </c>
      <c r="CY56" s="72">
        <v>0</v>
      </c>
      <c r="CZ56" s="72">
        <v>0</v>
      </c>
      <c r="DA56" s="72">
        <v>0</v>
      </c>
      <c r="DB56" s="72">
        <v>0</v>
      </c>
      <c r="DC56" s="72">
        <v>0</v>
      </c>
      <c r="DD56" s="73">
        <f t="shared" si="3"/>
        <v>0</v>
      </c>
      <c r="DE56" s="72">
        <v>0</v>
      </c>
      <c r="DF56" s="72">
        <v>0</v>
      </c>
      <c r="DG56" s="72">
        <v>0</v>
      </c>
      <c r="DH56" s="72">
        <v>0</v>
      </c>
      <c r="DI56" s="72">
        <v>0</v>
      </c>
      <c r="DJ56" s="72">
        <v>0</v>
      </c>
      <c r="DK56" s="72">
        <v>0</v>
      </c>
      <c r="DL56" s="72">
        <v>0</v>
      </c>
      <c r="DM56" s="72">
        <v>0</v>
      </c>
      <c r="DN56" s="72">
        <v>0</v>
      </c>
      <c r="DO56" s="72">
        <v>0</v>
      </c>
      <c r="DP56" s="72">
        <v>0</v>
      </c>
      <c r="DQ56" s="72">
        <v>0</v>
      </c>
      <c r="DR56" s="72">
        <v>0</v>
      </c>
      <c r="DS56" s="72">
        <v>0</v>
      </c>
      <c r="DT56" s="72">
        <v>0</v>
      </c>
      <c r="DU56" s="73">
        <f t="shared" si="4"/>
        <v>0</v>
      </c>
      <c r="DV56" s="72">
        <v>0</v>
      </c>
      <c r="DW56" s="72">
        <v>0</v>
      </c>
      <c r="DX56" s="72">
        <v>0</v>
      </c>
      <c r="DY56" s="72">
        <v>0</v>
      </c>
      <c r="DZ56" s="72">
        <v>0</v>
      </c>
      <c r="EA56" s="72">
        <v>0</v>
      </c>
      <c r="EB56" s="72">
        <v>0</v>
      </c>
      <c r="EC56" s="72">
        <v>0</v>
      </c>
      <c r="ED56" s="72">
        <v>0</v>
      </c>
      <c r="EE56" s="72">
        <v>0</v>
      </c>
      <c r="EF56" s="72">
        <v>0</v>
      </c>
      <c r="EG56" s="72">
        <v>0</v>
      </c>
      <c r="EH56" s="72">
        <v>0</v>
      </c>
      <c r="EI56" s="72">
        <v>0</v>
      </c>
      <c r="EJ56" s="72">
        <v>0</v>
      </c>
      <c r="EK56" s="72">
        <v>0</v>
      </c>
      <c r="EL56" s="72">
        <f t="shared" si="5"/>
        <v>0</v>
      </c>
      <c r="EM56" s="72">
        <v>0</v>
      </c>
      <c r="EN56" s="72">
        <v>0</v>
      </c>
      <c r="EO56" s="72">
        <v>0</v>
      </c>
      <c r="EP56" s="72">
        <v>0</v>
      </c>
      <c r="EQ56" s="72">
        <v>0</v>
      </c>
      <c r="ER56" s="72">
        <v>0</v>
      </c>
      <c r="ES56" s="72">
        <v>0</v>
      </c>
      <c r="ET56" s="72">
        <v>0</v>
      </c>
      <c r="EU56" s="72">
        <v>0</v>
      </c>
      <c r="EV56" s="72">
        <v>0</v>
      </c>
      <c r="EW56" s="72">
        <v>0</v>
      </c>
      <c r="EX56" s="72">
        <v>0</v>
      </c>
      <c r="EY56" s="72">
        <v>0</v>
      </c>
      <c r="EZ56" s="72">
        <v>0</v>
      </c>
      <c r="FA56" s="72">
        <v>0</v>
      </c>
      <c r="FB56" s="72">
        <v>0</v>
      </c>
      <c r="FC56" s="73">
        <f t="shared" si="6"/>
        <v>0</v>
      </c>
      <c r="FD56" s="78">
        <f t="shared" si="7"/>
        <v>1000000</v>
      </c>
      <c r="FE56" s="62" t="s">
        <v>2194</v>
      </c>
      <c r="FF56" s="2" t="s">
        <v>2091</v>
      </c>
    </row>
    <row r="57" spans="1:164" customFormat="1" ht="90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1933</v>
      </c>
      <c r="H57" s="62" t="s">
        <v>2194</v>
      </c>
      <c r="I57" s="45" t="s">
        <v>2193</v>
      </c>
      <c r="J57" s="35" t="s">
        <v>2179</v>
      </c>
      <c r="K57" s="8" t="s">
        <v>2076</v>
      </c>
      <c r="L57" s="8" t="s">
        <v>2080</v>
      </c>
      <c r="M57" s="8" t="s">
        <v>2010</v>
      </c>
      <c r="N57" s="8" t="s">
        <v>1955</v>
      </c>
      <c r="O57" s="8">
        <v>2201</v>
      </c>
      <c r="P57" s="8" t="s">
        <v>2035</v>
      </c>
      <c r="Q57" s="65" t="s">
        <v>61</v>
      </c>
      <c r="R57" s="1">
        <v>13</v>
      </c>
      <c r="S57" s="11">
        <v>13</v>
      </c>
      <c r="T57" s="10">
        <v>44440</v>
      </c>
      <c r="U57" s="10">
        <v>44196</v>
      </c>
      <c r="V57" s="82" t="s">
        <v>2181</v>
      </c>
      <c r="W57" s="8" t="s">
        <v>2184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72">
        <v>0</v>
      </c>
      <c r="AG57" s="72">
        <v>0</v>
      </c>
      <c r="AH57" s="72">
        <v>0</v>
      </c>
      <c r="AI57" s="72">
        <v>0</v>
      </c>
      <c r="AJ57" s="72">
        <v>0</v>
      </c>
      <c r="AK57" s="72">
        <v>0</v>
      </c>
      <c r="AL57" s="72">
        <v>0</v>
      </c>
      <c r="AM57" s="72">
        <v>0</v>
      </c>
      <c r="AN57" s="74">
        <f t="shared" si="0"/>
        <v>0</v>
      </c>
      <c r="AO57" s="72">
        <v>0</v>
      </c>
      <c r="AP57" s="72">
        <v>0</v>
      </c>
      <c r="AQ57" s="72">
        <v>0</v>
      </c>
      <c r="AR57" s="72">
        <v>0</v>
      </c>
      <c r="AS57" s="72">
        <v>0</v>
      </c>
      <c r="AT57" s="72">
        <v>0</v>
      </c>
      <c r="AU57" s="72">
        <v>0</v>
      </c>
      <c r="AV57" s="72">
        <v>0</v>
      </c>
      <c r="AW57" s="72">
        <v>0</v>
      </c>
      <c r="AX57" s="72">
        <v>0</v>
      </c>
      <c r="AY57" s="72">
        <v>0</v>
      </c>
      <c r="AZ57" s="72">
        <v>0</v>
      </c>
      <c r="BA57" s="72">
        <v>0</v>
      </c>
      <c r="BB57" s="72">
        <v>0</v>
      </c>
      <c r="BC57" s="72">
        <v>1000000</v>
      </c>
      <c r="BD57" s="72">
        <v>0</v>
      </c>
      <c r="BE57" s="74">
        <f t="shared" si="1"/>
        <v>1000000</v>
      </c>
      <c r="BF57" s="72">
        <v>0</v>
      </c>
      <c r="BG57" s="72">
        <v>0</v>
      </c>
      <c r="BH57" s="72">
        <v>0</v>
      </c>
      <c r="BI57" s="72">
        <v>0</v>
      </c>
      <c r="BJ57" s="72">
        <v>0</v>
      </c>
      <c r="BK57" s="72">
        <v>0</v>
      </c>
      <c r="BL57" s="72">
        <v>0</v>
      </c>
      <c r="BM57" s="72">
        <v>0</v>
      </c>
      <c r="BN57" s="72">
        <v>0</v>
      </c>
      <c r="BO57" s="72">
        <v>0</v>
      </c>
      <c r="BP57" s="72">
        <v>0</v>
      </c>
      <c r="BQ57" s="72">
        <v>0</v>
      </c>
      <c r="BR57" s="72">
        <v>0</v>
      </c>
      <c r="BS57" s="72">
        <v>0</v>
      </c>
      <c r="BT57" s="72">
        <v>0</v>
      </c>
      <c r="BU57" s="72">
        <v>0</v>
      </c>
      <c r="BV57" s="73">
        <f t="shared" si="2"/>
        <v>0</v>
      </c>
      <c r="BW57" s="72">
        <v>0</v>
      </c>
      <c r="BX57" s="72">
        <v>0</v>
      </c>
      <c r="BY57" s="72">
        <v>0</v>
      </c>
      <c r="BZ57" s="72">
        <v>0</v>
      </c>
      <c r="CA57" s="72">
        <v>0</v>
      </c>
      <c r="CB57" s="72">
        <v>0</v>
      </c>
      <c r="CC57" s="72">
        <v>0</v>
      </c>
      <c r="CD57" s="72">
        <v>0</v>
      </c>
      <c r="CE57" s="72">
        <v>0</v>
      </c>
      <c r="CF57" s="72">
        <v>0</v>
      </c>
      <c r="CG57" s="72">
        <v>0</v>
      </c>
      <c r="CH57" s="72">
        <v>0</v>
      </c>
      <c r="CI57" s="72">
        <v>0</v>
      </c>
      <c r="CJ57" s="72">
        <v>0</v>
      </c>
      <c r="CK57" s="72">
        <v>0</v>
      </c>
      <c r="CL57" s="72">
        <v>0</v>
      </c>
      <c r="CM57" s="72">
        <f t="shared" si="8"/>
        <v>0</v>
      </c>
      <c r="CN57" s="72">
        <v>0</v>
      </c>
      <c r="CO57" s="72">
        <v>0</v>
      </c>
      <c r="CP57" s="72">
        <v>0</v>
      </c>
      <c r="CQ57" s="72">
        <v>0</v>
      </c>
      <c r="CR57" s="72">
        <v>0</v>
      </c>
      <c r="CS57" s="72">
        <v>0</v>
      </c>
      <c r="CT57" s="72">
        <v>0</v>
      </c>
      <c r="CU57" s="72">
        <v>0</v>
      </c>
      <c r="CV57" s="72">
        <v>0</v>
      </c>
      <c r="CW57" s="72">
        <v>0</v>
      </c>
      <c r="CX57" s="72">
        <v>0</v>
      </c>
      <c r="CY57" s="72">
        <v>0</v>
      </c>
      <c r="CZ57" s="72">
        <v>0</v>
      </c>
      <c r="DA57" s="72">
        <v>0</v>
      </c>
      <c r="DB57" s="72">
        <v>0</v>
      </c>
      <c r="DC57" s="72">
        <v>0</v>
      </c>
      <c r="DD57" s="73">
        <f t="shared" si="3"/>
        <v>0</v>
      </c>
      <c r="DE57" s="72">
        <v>0</v>
      </c>
      <c r="DF57" s="72">
        <v>0</v>
      </c>
      <c r="DG57" s="72">
        <v>0</v>
      </c>
      <c r="DH57" s="72">
        <v>0</v>
      </c>
      <c r="DI57" s="72">
        <v>0</v>
      </c>
      <c r="DJ57" s="72">
        <v>0</v>
      </c>
      <c r="DK57" s="72">
        <v>0</v>
      </c>
      <c r="DL57" s="72">
        <v>0</v>
      </c>
      <c r="DM57" s="72">
        <v>0</v>
      </c>
      <c r="DN57" s="72">
        <v>0</v>
      </c>
      <c r="DO57" s="72">
        <v>0</v>
      </c>
      <c r="DP57" s="72">
        <v>0</v>
      </c>
      <c r="DQ57" s="72">
        <v>0</v>
      </c>
      <c r="DR57" s="72">
        <v>0</v>
      </c>
      <c r="DS57" s="72">
        <v>0</v>
      </c>
      <c r="DT57" s="72">
        <v>0</v>
      </c>
      <c r="DU57" s="73">
        <f t="shared" si="4"/>
        <v>0</v>
      </c>
      <c r="DV57" s="72">
        <v>0</v>
      </c>
      <c r="DW57" s="72">
        <v>0</v>
      </c>
      <c r="DX57" s="72">
        <v>0</v>
      </c>
      <c r="DY57" s="72">
        <v>0</v>
      </c>
      <c r="DZ57" s="72">
        <v>0</v>
      </c>
      <c r="EA57" s="72">
        <v>0</v>
      </c>
      <c r="EB57" s="72">
        <v>0</v>
      </c>
      <c r="EC57" s="72">
        <v>0</v>
      </c>
      <c r="ED57" s="72">
        <v>0</v>
      </c>
      <c r="EE57" s="72">
        <v>0</v>
      </c>
      <c r="EF57" s="72">
        <v>0</v>
      </c>
      <c r="EG57" s="72">
        <v>0</v>
      </c>
      <c r="EH57" s="72">
        <v>0</v>
      </c>
      <c r="EI57" s="72">
        <v>0</v>
      </c>
      <c r="EJ57" s="72">
        <v>0</v>
      </c>
      <c r="EK57" s="72">
        <v>0</v>
      </c>
      <c r="EL57" s="72">
        <f t="shared" si="5"/>
        <v>0</v>
      </c>
      <c r="EM57" s="72">
        <v>0</v>
      </c>
      <c r="EN57" s="72">
        <v>0</v>
      </c>
      <c r="EO57" s="72">
        <v>0</v>
      </c>
      <c r="EP57" s="72">
        <v>0</v>
      </c>
      <c r="EQ57" s="72">
        <v>0</v>
      </c>
      <c r="ER57" s="72">
        <v>0</v>
      </c>
      <c r="ES57" s="72">
        <v>0</v>
      </c>
      <c r="ET57" s="72">
        <v>0</v>
      </c>
      <c r="EU57" s="72">
        <v>0</v>
      </c>
      <c r="EV57" s="72">
        <v>0</v>
      </c>
      <c r="EW57" s="72">
        <v>0</v>
      </c>
      <c r="EX57" s="72">
        <v>0</v>
      </c>
      <c r="EY57" s="72">
        <v>0</v>
      </c>
      <c r="EZ57" s="72">
        <v>0</v>
      </c>
      <c r="FA57" s="72">
        <v>0</v>
      </c>
      <c r="FB57" s="72">
        <v>0</v>
      </c>
      <c r="FC57" s="73">
        <f t="shared" si="6"/>
        <v>0</v>
      </c>
      <c r="FD57" s="78">
        <f t="shared" si="7"/>
        <v>1000000</v>
      </c>
      <c r="FE57" s="62" t="s">
        <v>2194</v>
      </c>
      <c r="FF57" s="2" t="s">
        <v>2091</v>
      </c>
    </row>
    <row r="58" spans="1:164" customFormat="1" ht="90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1934</v>
      </c>
      <c r="H58" s="62" t="s">
        <v>2194</v>
      </c>
      <c r="I58" s="45" t="s">
        <v>2193</v>
      </c>
      <c r="J58" s="35" t="s">
        <v>2179</v>
      </c>
      <c r="K58" s="8" t="s">
        <v>2076</v>
      </c>
      <c r="L58" s="8" t="s">
        <v>2080</v>
      </c>
      <c r="M58" s="8" t="s">
        <v>2010</v>
      </c>
      <c r="N58" s="8" t="s">
        <v>1955</v>
      </c>
      <c r="O58" s="8">
        <v>2201</v>
      </c>
      <c r="P58" s="8" t="s">
        <v>2035</v>
      </c>
      <c r="Q58" s="65" t="s">
        <v>62</v>
      </c>
      <c r="R58" s="1">
        <v>21</v>
      </c>
      <c r="S58" s="11">
        <v>15</v>
      </c>
      <c r="T58" s="10">
        <v>44440</v>
      </c>
      <c r="U58" s="10">
        <v>44196</v>
      </c>
      <c r="V58" s="82" t="s">
        <v>2182</v>
      </c>
      <c r="W58" s="8" t="s">
        <v>2184</v>
      </c>
      <c r="X58" s="72">
        <v>0</v>
      </c>
      <c r="Y58" s="72">
        <v>0</v>
      </c>
      <c r="Z58" s="72">
        <v>0</v>
      </c>
      <c r="AA58" s="72">
        <v>0</v>
      </c>
      <c r="AB58" s="72">
        <v>0</v>
      </c>
      <c r="AC58" s="72">
        <v>0</v>
      </c>
      <c r="AD58" s="72">
        <v>0</v>
      </c>
      <c r="AE58" s="72">
        <v>0</v>
      </c>
      <c r="AF58" s="72">
        <v>0</v>
      </c>
      <c r="AG58" s="72">
        <v>0</v>
      </c>
      <c r="AH58" s="72">
        <v>0</v>
      </c>
      <c r="AI58" s="72">
        <v>0</v>
      </c>
      <c r="AJ58" s="72">
        <v>0</v>
      </c>
      <c r="AK58" s="72">
        <v>0</v>
      </c>
      <c r="AL58" s="72">
        <v>0</v>
      </c>
      <c r="AM58" s="72">
        <v>0</v>
      </c>
      <c r="AN58" s="74">
        <f t="shared" si="0"/>
        <v>0</v>
      </c>
      <c r="AO58" s="72">
        <v>0</v>
      </c>
      <c r="AP58" s="72">
        <v>0</v>
      </c>
      <c r="AQ58" s="72">
        <v>0</v>
      </c>
      <c r="AR58" s="72">
        <v>0</v>
      </c>
      <c r="AS58" s="72">
        <v>0</v>
      </c>
      <c r="AT58" s="72">
        <v>0</v>
      </c>
      <c r="AU58" s="72">
        <v>0</v>
      </c>
      <c r="AV58" s="72">
        <v>0</v>
      </c>
      <c r="AW58" s="72">
        <v>0</v>
      </c>
      <c r="AX58" s="72">
        <v>0</v>
      </c>
      <c r="AY58" s="72">
        <v>0</v>
      </c>
      <c r="AZ58" s="72">
        <v>0</v>
      </c>
      <c r="BA58" s="72">
        <v>0</v>
      </c>
      <c r="BB58" s="72">
        <v>0</v>
      </c>
      <c r="BC58" s="72">
        <v>1000000</v>
      </c>
      <c r="BD58" s="72">
        <v>0</v>
      </c>
      <c r="BE58" s="74">
        <f t="shared" si="1"/>
        <v>1000000</v>
      </c>
      <c r="BF58" s="72">
        <v>0</v>
      </c>
      <c r="BG58" s="72">
        <v>0</v>
      </c>
      <c r="BH58" s="72">
        <v>0</v>
      </c>
      <c r="BI58" s="72">
        <v>0</v>
      </c>
      <c r="BJ58" s="72">
        <v>0</v>
      </c>
      <c r="BK58" s="72">
        <v>0</v>
      </c>
      <c r="BL58" s="72">
        <v>0</v>
      </c>
      <c r="BM58" s="72">
        <v>0</v>
      </c>
      <c r="BN58" s="72">
        <v>0</v>
      </c>
      <c r="BO58" s="72">
        <v>0</v>
      </c>
      <c r="BP58" s="72">
        <v>0</v>
      </c>
      <c r="BQ58" s="72">
        <v>0</v>
      </c>
      <c r="BR58" s="72">
        <v>0</v>
      </c>
      <c r="BS58" s="72">
        <v>0</v>
      </c>
      <c r="BT58" s="72">
        <v>0</v>
      </c>
      <c r="BU58" s="72">
        <v>0</v>
      </c>
      <c r="BV58" s="73">
        <f t="shared" si="2"/>
        <v>0</v>
      </c>
      <c r="BW58" s="72">
        <v>0</v>
      </c>
      <c r="BX58" s="72">
        <v>0</v>
      </c>
      <c r="BY58" s="72">
        <v>0</v>
      </c>
      <c r="BZ58" s="72">
        <v>0</v>
      </c>
      <c r="CA58" s="72">
        <v>0</v>
      </c>
      <c r="CB58" s="72">
        <v>0</v>
      </c>
      <c r="CC58" s="72">
        <v>0</v>
      </c>
      <c r="CD58" s="72">
        <v>0</v>
      </c>
      <c r="CE58" s="72">
        <v>0</v>
      </c>
      <c r="CF58" s="72">
        <v>0</v>
      </c>
      <c r="CG58" s="72">
        <v>0</v>
      </c>
      <c r="CH58" s="72">
        <v>0</v>
      </c>
      <c r="CI58" s="72">
        <v>0</v>
      </c>
      <c r="CJ58" s="72">
        <v>0</v>
      </c>
      <c r="CK58" s="72">
        <v>0</v>
      </c>
      <c r="CL58" s="72">
        <v>0</v>
      </c>
      <c r="CM58" s="72">
        <f t="shared" si="8"/>
        <v>0</v>
      </c>
      <c r="CN58" s="72">
        <v>0</v>
      </c>
      <c r="CO58" s="72">
        <v>0</v>
      </c>
      <c r="CP58" s="72">
        <v>0</v>
      </c>
      <c r="CQ58" s="72">
        <v>0</v>
      </c>
      <c r="CR58" s="72">
        <v>0</v>
      </c>
      <c r="CS58" s="72">
        <v>0</v>
      </c>
      <c r="CT58" s="72">
        <v>0</v>
      </c>
      <c r="CU58" s="72">
        <v>0</v>
      </c>
      <c r="CV58" s="72">
        <v>0</v>
      </c>
      <c r="CW58" s="72">
        <v>0</v>
      </c>
      <c r="CX58" s="72">
        <v>0</v>
      </c>
      <c r="CY58" s="72">
        <v>0</v>
      </c>
      <c r="CZ58" s="72">
        <v>0</v>
      </c>
      <c r="DA58" s="72">
        <v>0</v>
      </c>
      <c r="DB58" s="72">
        <v>0</v>
      </c>
      <c r="DC58" s="72">
        <v>0</v>
      </c>
      <c r="DD58" s="73">
        <f t="shared" si="3"/>
        <v>0</v>
      </c>
      <c r="DE58" s="72">
        <v>0</v>
      </c>
      <c r="DF58" s="72">
        <v>0</v>
      </c>
      <c r="DG58" s="72">
        <v>0</v>
      </c>
      <c r="DH58" s="72">
        <v>0</v>
      </c>
      <c r="DI58" s="72">
        <v>0</v>
      </c>
      <c r="DJ58" s="72">
        <v>0</v>
      </c>
      <c r="DK58" s="72">
        <v>0</v>
      </c>
      <c r="DL58" s="72">
        <v>0</v>
      </c>
      <c r="DM58" s="72">
        <v>0</v>
      </c>
      <c r="DN58" s="72">
        <v>0</v>
      </c>
      <c r="DO58" s="72">
        <v>0</v>
      </c>
      <c r="DP58" s="72">
        <v>0</v>
      </c>
      <c r="DQ58" s="72">
        <v>0</v>
      </c>
      <c r="DR58" s="72">
        <v>0</v>
      </c>
      <c r="DS58" s="72">
        <v>0</v>
      </c>
      <c r="DT58" s="72">
        <v>0</v>
      </c>
      <c r="DU58" s="73">
        <f t="shared" si="4"/>
        <v>0</v>
      </c>
      <c r="DV58" s="72">
        <v>0</v>
      </c>
      <c r="DW58" s="72">
        <v>0</v>
      </c>
      <c r="DX58" s="72">
        <v>0</v>
      </c>
      <c r="DY58" s="72">
        <v>0</v>
      </c>
      <c r="DZ58" s="72">
        <v>0</v>
      </c>
      <c r="EA58" s="72">
        <v>0</v>
      </c>
      <c r="EB58" s="72">
        <v>0</v>
      </c>
      <c r="EC58" s="72">
        <v>0</v>
      </c>
      <c r="ED58" s="72">
        <v>0</v>
      </c>
      <c r="EE58" s="72">
        <v>0</v>
      </c>
      <c r="EF58" s="72">
        <v>0</v>
      </c>
      <c r="EG58" s="72">
        <v>0</v>
      </c>
      <c r="EH58" s="72">
        <v>0</v>
      </c>
      <c r="EI58" s="72">
        <v>0</v>
      </c>
      <c r="EJ58" s="72">
        <v>0</v>
      </c>
      <c r="EK58" s="72">
        <v>0</v>
      </c>
      <c r="EL58" s="72">
        <f t="shared" si="5"/>
        <v>0</v>
      </c>
      <c r="EM58" s="72">
        <v>0</v>
      </c>
      <c r="EN58" s="72">
        <v>0</v>
      </c>
      <c r="EO58" s="72">
        <v>0</v>
      </c>
      <c r="EP58" s="72">
        <v>0</v>
      </c>
      <c r="EQ58" s="72">
        <v>0</v>
      </c>
      <c r="ER58" s="72">
        <v>0</v>
      </c>
      <c r="ES58" s="72">
        <v>0</v>
      </c>
      <c r="ET58" s="72">
        <v>0</v>
      </c>
      <c r="EU58" s="72">
        <v>0</v>
      </c>
      <c r="EV58" s="72">
        <v>0</v>
      </c>
      <c r="EW58" s="72">
        <v>0</v>
      </c>
      <c r="EX58" s="72">
        <v>0</v>
      </c>
      <c r="EY58" s="72">
        <v>0</v>
      </c>
      <c r="EZ58" s="72">
        <v>0</v>
      </c>
      <c r="FA58" s="72">
        <v>0</v>
      </c>
      <c r="FB58" s="72">
        <v>0</v>
      </c>
      <c r="FC58" s="73">
        <f t="shared" si="6"/>
        <v>0</v>
      </c>
      <c r="FD58" s="78">
        <f t="shared" si="7"/>
        <v>1000000</v>
      </c>
      <c r="FE58" s="62" t="s">
        <v>2194</v>
      </c>
      <c r="FF58" s="2" t="s">
        <v>2091</v>
      </c>
    </row>
    <row r="59" spans="1:164" customFormat="1" ht="90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1935</v>
      </c>
      <c r="H59" s="62" t="s">
        <v>2194</v>
      </c>
      <c r="I59" s="45" t="s">
        <v>2193</v>
      </c>
      <c r="J59" s="35" t="s">
        <v>2179</v>
      </c>
      <c r="K59" s="8" t="s">
        <v>2076</v>
      </c>
      <c r="L59" s="8" t="s">
        <v>2080</v>
      </c>
      <c r="M59" s="8" t="s">
        <v>2010</v>
      </c>
      <c r="N59" s="8" t="s">
        <v>1955</v>
      </c>
      <c r="O59" s="8">
        <v>2201</v>
      </c>
      <c r="P59" s="8" t="s">
        <v>2035</v>
      </c>
      <c r="Q59" s="65" t="s">
        <v>63</v>
      </c>
      <c r="R59" s="1">
        <v>9</v>
      </c>
      <c r="S59" s="11">
        <v>9</v>
      </c>
      <c r="T59" s="10">
        <v>44440</v>
      </c>
      <c r="U59" s="10">
        <v>44196</v>
      </c>
      <c r="V59" s="82" t="s">
        <v>2183</v>
      </c>
      <c r="W59" s="8" t="s">
        <v>2184</v>
      </c>
      <c r="X59" s="72">
        <v>0</v>
      </c>
      <c r="Y59" s="72">
        <v>0</v>
      </c>
      <c r="Z59" s="72">
        <v>0</v>
      </c>
      <c r="AA59" s="72">
        <v>0</v>
      </c>
      <c r="AB59" s="72">
        <v>0</v>
      </c>
      <c r="AC59" s="72">
        <v>0</v>
      </c>
      <c r="AD59" s="72">
        <v>0</v>
      </c>
      <c r="AE59" s="72">
        <v>0</v>
      </c>
      <c r="AF59" s="72">
        <v>0</v>
      </c>
      <c r="AG59" s="72">
        <v>0</v>
      </c>
      <c r="AH59" s="72">
        <v>0</v>
      </c>
      <c r="AI59" s="72">
        <v>0</v>
      </c>
      <c r="AJ59" s="72">
        <v>0</v>
      </c>
      <c r="AK59" s="72">
        <v>0</v>
      </c>
      <c r="AL59" s="72">
        <v>0</v>
      </c>
      <c r="AM59" s="72">
        <v>0</v>
      </c>
      <c r="AN59" s="74">
        <f t="shared" si="0"/>
        <v>0</v>
      </c>
      <c r="AO59" s="72">
        <v>0</v>
      </c>
      <c r="AP59" s="72">
        <v>0</v>
      </c>
      <c r="AQ59" s="72">
        <v>0</v>
      </c>
      <c r="AR59" s="72">
        <v>0</v>
      </c>
      <c r="AS59" s="72">
        <v>0</v>
      </c>
      <c r="AT59" s="72">
        <v>0</v>
      </c>
      <c r="AU59" s="72">
        <v>0</v>
      </c>
      <c r="AV59" s="72">
        <v>0</v>
      </c>
      <c r="AW59" s="72">
        <v>0</v>
      </c>
      <c r="AX59" s="72">
        <v>0</v>
      </c>
      <c r="AY59" s="72">
        <v>0</v>
      </c>
      <c r="AZ59" s="72">
        <v>0</v>
      </c>
      <c r="BA59" s="72">
        <v>0</v>
      </c>
      <c r="BB59" s="72">
        <v>0</v>
      </c>
      <c r="BC59" s="72">
        <v>2000000</v>
      </c>
      <c r="BD59" s="72">
        <v>0</v>
      </c>
      <c r="BE59" s="74">
        <f t="shared" si="1"/>
        <v>2000000</v>
      </c>
      <c r="BF59" s="72">
        <v>0</v>
      </c>
      <c r="BG59" s="72">
        <v>0</v>
      </c>
      <c r="BH59" s="72">
        <v>0</v>
      </c>
      <c r="BI59" s="72">
        <v>0</v>
      </c>
      <c r="BJ59" s="72">
        <v>0</v>
      </c>
      <c r="BK59" s="72">
        <v>0</v>
      </c>
      <c r="BL59" s="72">
        <v>0</v>
      </c>
      <c r="BM59" s="72">
        <v>0</v>
      </c>
      <c r="BN59" s="72">
        <v>0</v>
      </c>
      <c r="BO59" s="72">
        <v>0</v>
      </c>
      <c r="BP59" s="72">
        <v>0</v>
      </c>
      <c r="BQ59" s="72">
        <v>0</v>
      </c>
      <c r="BR59" s="72">
        <v>0</v>
      </c>
      <c r="BS59" s="72">
        <v>0</v>
      </c>
      <c r="BT59" s="72">
        <v>0</v>
      </c>
      <c r="BU59" s="72">
        <v>0</v>
      </c>
      <c r="BV59" s="73">
        <f t="shared" si="2"/>
        <v>0</v>
      </c>
      <c r="BW59" s="72">
        <v>0</v>
      </c>
      <c r="BX59" s="72">
        <v>0</v>
      </c>
      <c r="BY59" s="72">
        <v>0</v>
      </c>
      <c r="BZ59" s="72">
        <v>0</v>
      </c>
      <c r="CA59" s="72">
        <v>0</v>
      </c>
      <c r="CB59" s="72">
        <v>0</v>
      </c>
      <c r="CC59" s="72">
        <v>0</v>
      </c>
      <c r="CD59" s="72">
        <v>0</v>
      </c>
      <c r="CE59" s="72">
        <v>0</v>
      </c>
      <c r="CF59" s="72">
        <v>0</v>
      </c>
      <c r="CG59" s="72">
        <v>0</v>
      </c>
      <c r="CH59" s="72">
        <v>0</v>
      </c>
      <c r="CI59" s="72">
        <v>0</v>
      </c>
      <c r="CJ59" s="72">
        <v>0</v>
      </c>
      <c r="CK59" s="72">
        <v>0</v>
      </c>
      <c r="CL59" s="72">
        <v>0</v>
      </c>
      <c r="CM59" s="72">
        <f t="shared" si="8"/>
        <v>0</v>
      </c>
      <c r="CN59" s="72">
        <v>0</v>
      </c>
      <c r="CO59" s="72">
        <v>0</v>
      </c>
      <c r="CP59" s="72">
        <v>0</v>
      </c>
      <c r="CQ59" s="72">
        <v>0</v>
      </c>
      <c r="CR59" s="72">
        <v>0</v>
      </c>
      <c r="CS59" s="72">
        <v>0</v>
      </c>
      <c r="CT59" s="72">
        <v>0</v>
      </c>
      <c r="CU59" s="72">
        <v>0</v>
      </c>
      <c r="CV59" s="72">
        <v>0</v>
      </c>
      <c r="CW59" s="72">
        <v>0</v>
      </c>
      <c r="CX59" s="72">
        <v>0</v>
      </c>
      <c r="CY59" s="72">
        <v>0</v>
      </c>
      <c r="CZ59" s="72">
        <v>0</v>
      </c>
      <c r="DA59" s="72">
        <v>0</v>
      </c>
      <c r="DB59" s="72">
        <v>0</v>
      </c>
      <c r="DC59" s="72">
        <v>0</v>
      </c>
      <c r="DD59" s="73">
        <f t="shared" si="3"/>
        <v>0</v>
      </c>
      <c r="DE59" s="72">
        <v>0</v>
      </c>
      <c r="DF59" s="72">
        <v>0</v>
      </c>
      <c r="DG59" s="72">
        <v>0</v>
      </c>
      <c r="DH59" s="72">
        <v>0</v>
      </c>
      <c r="DI59" s="72">
        <v>0</v>
      </c>
      <c r="DJ59" s="72">
        <v>0</v>
      </c>
      <c r="DK59" s="72">
        <v>0</v>
      </c>
      <c r="DL59" s="72">
        <v>0</v>
      </c>
      <c r="DM59" s="72">
        <v>0</v>
      </c>
      <c r="DN59" s="72">
        <v>0</v>
      </c>
      <c r="DO59" s="72">
        <v>0</v>
      </c>
      <c r="DP59" s="72">
        <v>0</v>
      </c>
      <c r="DQ59" s="72">
        <v>0</v>
      </c>
      <c r="DR59" s="72">
        <v>0</v>
      </c>
      <c r="DS59" s="72">
        <v>0</v>
      </c>
      <c r="DT59" s="72">
        <v>0</v>
      </c>
      <c r="DU59" s="73">
        <f t="shared" si="4"/>
        <v>0</v>
      </c>
      <c r="DV59" s="72">
        <v>0</v>
      </c>
      <c r="DW59" s="72">
        <v>0</v>
      </c>
      <c r="DX59" s="72">
        <v>0</v>
      </c>
      <c r="DY59" s="72">
        <v>0</v>
      </c>
      <c r="DZ59" s="72">
        <v>0</v>
      </c>
      <c r="EA59" s="72">
        <v>0</v>
      </c>
      <c r="EB59" s="72">
        <v>0</v>
      </c>
      <c r="EC59" s="72">
        <v>0</v>
      </c>
      <c r="ED59" s="72">
        <v>0</v>
      </c>
      <c r="EE59" s="72">
        <v>0</v>
      </c>
      <c r="EF59" s="72">
        <v>0</v>
      </c>
      <c r="EG59" s="72">
        <v>0</v>
      </c>
      <c r="EH59" s="72">
        <v>0</v>
      </c>
      <c r="EI59" s="72">
        <v>0</v>
      </c>
      <c r="EJ59" s="72">
        <v>0</v>
      </c>
      <c r="EK59" s="72">
        <v>0</v>
      </c>
      <c r="EL59" s="72">
        <f t="shared" si="5"/>
        <v>0</v>
      </c>
      <c r="EM59" s="72">
        <v>0</v>
      </c>
      <c r="EN59" s="72">
        <v>0</v>
      </c>
      <c r="EO59" s="72">
        <v>0</v>
      </c>
      <c r="EP59" s="72">
        <v>0</v>
      </c>
      <c r="EQ59" s="72">
        <v>0</v>
      </c>
      <c r="ER59" s="72">
        <v>0</v>
      </c>
      <c r="ES59" s="72">
        <v>0</v>
      </c>
      <c r="ET59" s="72">
        <v>0</v>
      </c>
      <c r="EU59" s="72">
        <v>0</v>
      </c>
      <c r="EV59" s="72">
        <v>0</v>
      </c>
      <c r="EW59" s="72">
        <v>0</v>
      </c>
      <c r="EX59" s="72">
        <v>0</v>
      </c>
      <c r="EY59" s="72">
        <v>0</v>
      </c>
      <c r="EZ59" s="72">
        <v>0</v>
      </c>
      <c r="FA59" s="72">
        <v>0</v>
      </c>
      <c r="FB59" s="72">
        <v>0</v>
      </c>
      <c r="FC59" s="73">
        <f t="shared" si="6"/>
        <v>0</v>
      </c>
      <c r="FD59" s="78">
        <f t="shared" si="7"/>
        <v>2000000</v>
      </c>
      <c r="FE59" s="62" t="s">
        <v>2194</v>
      </c>
      <c r="FF59" s="2" t="s">
        <v>2091</v>
      </c>
    </row>
    <row r="60" spans="1:164" customFormat="1" ht="90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62"/>
      <c r="I60" s="45" t="s">
        <v>2193</v>
      </c>
      <c r="J60" s="35" t="s">
        <v>2179</v>
      </c>
      <c r="K60" s="8" t="s">
        <v>2076</v>
      </c>
      <c r="L60" s="8" t="s">
        <v>2080</v>
      </c>
      <c r="M60" s="8" t="s">
        <v>2010</v>
      </c>
      <c r="N60" s="8" t="s">
        <v>1955</v>
      </c>
      <c r="O60" s="8">
        <v>2201</v>
      </c>
      <c r="P60" s="8" t="s">
        <v>2035</v>
      </c>
      <c r="Q60" s="65" t="s">
        <v>64</v>
      </c>
      <c r="R60" s="1">
        <v>0</v>
      </c>
      <c r="S60" s="11">
        <v>0</v>
      </c>
      <c r="T60" s="10"/>
      <c r="U60" s="10"/>
      <c r="V60" s="82"/>
      <c r="W60" s="8" t="s">
        <v>2184</v>
      </c>
      <c r="X60" s="72">
        <v>0</v>
      </c>
      <c r="Y60" s="72">
        <v>0</v>
      </c>
      <c r="Z60" s="72">
        <v>0</v>
      </c>
      <c r="AA60" s="72">
        <v>0</v>
      </c>
      <c r="AB60" s="72">
        <v>0</v>
      </c>
      <c r="AC60" s="72">
        <v>0</v>
      </c>
      <c r="AD60" s="72">
        <v>0</v>
      </c>
      <c r="AE60" s="72">
        <v>0</v>
      </c>
      <c r="AF60" s="72">
        <v>0</v>
      </c>
      <c r="AG60" s="72">
        <v>0</v>
      </c>
      <c r="AH60" s="72">
        <v>0</v>
      </c>
      <c r="AI60" s="72">
        <v>0</v>
      </c>
      <c r="AJ60" s="72">
        <v>0</v>
      </c>
      <c r="AK60" s="72">
        <v>0</v>
      </c>
      <c r="AL60" s="72">
        <v>0</v>
      </c>
      <c r="AM60" s="72">
        <v>0</v>
      </c>
      <c r="AN60" s="74">
        <f t="shared" si="0"/>
        <v>0</v>
      </c>
      <c r="AO60" s="72">
        <v>0</v>
      </c>
      <c r="AP60" s="72">
        <v>0</v>
      </c>
      <c r="AQ60" s="72">
        <v>0</v>
      </c>
      <c r="AR60" s="72">
        <v>0</v>
      </c>
      <c r="AS60" s="72">
        <v>0</v>
      </c>
      <c r="AT60" s="72">
        <v>0</v>
      </c>
      <c r="AU60" s="72">
        <v>0</v>
      </c>
      <c r="AV60" s="72">
        <v>0</v>
      </c>
      <c r="AW60" s="72">
        <v>0</v>
      </c>
      <c r="AX60" s="72">
        <v>0</v>
      </c>
      <c r="AY60" s="72">
        <v>0</v>
      </c>
      <c r="AZ60" s="72">
        <v>0</v>
      </c>
      <c r="BA60" s="72">
        <v>0</v>
      </c>
      <c r="BB60" s="72">
        <v>0</v>
      </c>
      <c r="BC60" s="72">
        <v>0</v>
      </c>
      <c r="BD60" s="72">
        <v>0</v>
      </c>
      <c r="BE60" s="74">
        <f t="shared" si="1"/>
        <v>0</v>
      </c>
      <c r="BF60" s="72">
        <v>0</v>
      </c>
      <c r="BG60" s="72">
        <v>0</v>
      </c>
      <c r="BH60" s="72">
        <v>0</v>
      </c>
      <c r="BI60" s="72">
        <v>0</v>
      </c>
      <c r="BJ60" s="72">
        <v>0</v>
      </c>
      <c r="BK60" s="72">
        <v>0</v>
      </c>
      <c r="BL60" s="72">
        <v>0</v>
      </c>
      <c r="BM60" s="72">
        <v>0</v>
      </c>
      <c r="BN60" s="72">
        <v>0</v>
      </c>
      <c r="BO60" s="72">
        <v>0</v>
      </c>
      <c r="BP60" s="72">
        <v>0</v>
      </c>
      <c r="BQ60" s="72">
        <v>0</v>
      </c>
      <c r="BR60" s="72">
        <v>0</v>
      </c>
      <c r="BS60" s="72">
        <v>0</v>
      </c>
      <c r="BT60" s="72">
        <v>0</v>
      </c>
      <c r="BU60" s="72">
        <v>0</v>
      </c>
      <c r="BV60" s="73">
        <f t="shared" si="2"/>
        <v>0</v>
      </c>
      <c r="BW60" s="72">
        <v>0</v>
      </c>
      <c r="BX60" s="72">
        <v>0</v>
      </c>
      <c r="BY60" s="72">
        <v>0</v>
      </c>
      <c r="BZ60" s="72">
        <v>0</v>
      </c>
      <c r="CA60" s="72">
        <v>0</v>
      </c>
      <c r="CB60" s="72">
        <v>0</v>
      </c>
      <c r="CC60" s="72">
        <v>0</v>
      </c>
      <c r="CD60" s="72">
        <v>0</v>
      </c>
      <c r="CE60" s="72">
        <v>0</v>
      </c>
      <c r="CF60" s="72">
        <v>0</v>
      </c>
      <c r="CG60" s="72">
        <v>0</v>
      </c>
      <c r="CH60" s="72">
        <v>0</v>
      </c>
      <c r="CI60" s="72">
        <v>0</v>
      </c>
      <c r="CJ60" s="72">
        <v>0</v>
      </c>
      <c r="CK60" s="72">
        <v>0</v>
      </c>
      <c r="CL60" s="72">
        <v>0</v>
      </c>
      <c r="CM60" s="72">
        <f t="shared" si="8"/>
        <v>0</v>
      </c>
      <c r="CN60" s="72">
        <v>0</v>
      </c>
      <c r="CO60" s="72">
        <v>0</v>
      </c>
      <c r="CP60" s="72">
        <v>0</v>
      </c>
      <c r="CQ60" s="72">
        <v>0</v>
      </c>
      <c r="CR60" s="72">
        <v>0</v>
      </c>
      <c r="CS60" s="72">
        <v>0</v>
      </c>
      <c r="CT60" s="72">
        <v>0</v>
      </c>
      <c r="CU60" s="72">
        <v>0</v>
      </c>
      <c r="CV60" s="72">
        <v>0</v>
      </c>
      <c r="CW60" s="72">
        <v>0</v>
      </c>
      <c r="CX60" s="72">
        <v>0</v>
      </c>
      <c r="CY60" s="72">
        <v>0</v>
      </c>
      <c r="CZ60" s="72">
        <v>0</v>
      </c>
      <c r="DA60" s="72">
        <v>0</v>
      </c>
      <c r="DB60" s="72">
        <v>0</v>
      </c>
      <c r="DC60" s="72">
        <v>0</v>
      </c>
      <c r="DD60" s="73">
        <f t="shared" si="3"/>
        <v>0</v>
      </c>
      <c r="DE60" s="72">
        <v>0</v>
      </c>
      <c r="DF60" s="72">
        <v>0</v>
      </c>
      <c r="DG60" s="72">
        <v>0</v>
      </c>
      <c r="DH60" s="72">
        <v>0</v>
      </c>
      <c r="DI60" s="72">
        <v>0</v>
      </c>
      <c r="DJ60" s="72">
        <v>0</v>
      </c>
      <c r="DK60" s="72">
        <v>0</v>
      </c>
      <c r="DL60" s="72">
        <v>0</v>
      </c>
      <c r="DM60" s="72">
        <v>0</v>
      </c>
      <c r="DN60" s="72">
        <v>0</v>
      </c>
      <c r="DO60" s="72">
        <v>0</v>
      </c>
      <c r="DP60" s="72">
        <v>0</v>
      </c>
      <c r="DQ60" s="72">
        <v>0</v>
      </c>
      <c r="DR60" s="72">
        <v>0</v>
      </c>
      <c r="DS60" s="72">
        <v>0</v>
      </c>
      <c r="DT60" s="72">
        <v>0</v>
      </c>
      <c r="DU60" s="73">
        <f t="shared" si="4"/>
        <v>0</v>
      </c>
      <c r="DV60" s="72">
        <v>0</v>
      </c>
      <c r="DW60" s="72">
        <v>0</v>
      </c>
      <c r="DX60" s="72">
        <v>0</v>
      </c>
      <c r="DY60" s="72">
        <v>0</v>
      </c>
      <c r="DZ60" s="72">
        <v>0</v>
      </c>
      <c r="EA60" s="72">
        <v>0</v>
      </c>
      <c r="EB60" s="72">
        <v>0</v>
      </c>
      <c r="EC60" s="72">
        <v>0</v>
      </c>
      <c r="ED60" s="72">
        <v>0</v>
      </c>
      <c r="EE60" s="72">
        <v>0</v>
      </c>
      <c r="EF60" s="72">
        <v>0</v>
      </c>
      <c r="EG60" s="72">
        <v>0</v>
      </c>
      <c r="EH60" s="72">
        <v>0</v>
      </c>
      <c r="EI60" s="72">
        <v>0</v>
      </c>
      <c r="EJ60" s="72">
        <v>0</v>
      </c>
      <c r="EK60" s="72">
        <v>0</v>
      </c>
      <c r="EL60" s="72">
        <f t="shared" si="5"/>
        <v>0</v>
      </c>
      <c r="EM60" s="72">
        <v>0</v>
      </c>
      <c r="EN60" s="72">
        <v>0</v>
      </c>
      <c r="EO60" s="72">
        <v>0</v>
      </c>
      <c r="EP60" s="72">
        <v>0</v>
      </c>
      <c r="EQ60" s="72">
        <v>0</v>
      </c>
      <c r="ER60" s="72">
        <v>0</v>
      </c>
      <c r="ES60" s="72">
        <v>0</v>
      </c>
      <c r="ET60" s="72">
        <v>0</v>
      </c>
      <c r="EU60" s="72">
        <v>0</v>
      </c>
      <c r="EV60" s="72">
        <v>0</v>
      </c>
      <c r="EW60" s="72">
        <v>0</v>
      </c>
      <c r="EX60" s="72">
        <v>0</v>
      </c>
      <c r="EY60" s="72">
        <v>0</v>
      </c>
      <c r="EZ60" s="72">
        <v>0</v>
      </c>
      <c r="FA60" s="72">
        <v>0</v>
      </c>
      <c r="FB60" s="72">
        <v>0</v>
      </c>
      <c r="FC60" s="73">
        <f t="shared" si="6"/>
        <v>0</v>
      </c>
      <c r="FD60" s="78">
        <f t="shared" si="7"/>
        <v>0</v>
      </c>
      <c r="FE60" s="62"/>
      <c r="FF60" s="2" t="s">
        <v>2091</v>
      </c>
    </row>
    <row r="61" spans="1:164" customFormat="1" ht="90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62" t="s">
        <v>2194</v>
      </c>
      <c r="I61" s="45" t="s">
        <v>2193</v>
      </c>
      <c r="J61" s="35" t="s">
        <v>2179</v>
      </c>
      <c r="K61" s="8" t="s">
        <v>2076</v>
      </c>
      <c r="L61" s="8" t="s">
        <v>2080</v>
      </c>
      <c r="M61" s="8" t="s">
        <v>2010</v>
      </c>
      <c r="N61" s="8" t="s">
        <v>1956</v>
      </c>
      <c r="O61" s="8">
        <v>2202</v>
      </c>
      <c r="P61" s="8" t="s">
        <v>2035</v>
      </c>
      <c r="Q61" s="65" t="s">
        <v>66</v>
      </c>
      <c r="R61" s="1">
        <v>238</v>
      </c>
      <c r="S61" s="11">
        <v>238</v>
      </c>
      <c r="T61" s="10">
        <v>44440</v>
      </c>
      <c r="U61" s="10">
        <v>44196</v>
      </c>
      <c r="V61" s="111" t="s">
        <v>2217</v>
      </c>
      <c r="W61" s="8" t="s">
        <v>2184</v>
      </c>
      <c r="X61" s="72">
        <v>0</v>
      </c>
      <c r="Y61" s="72">
        <v>0</v>
      </c>
      <c r="Z61" s="72">
        <v>0</v>
      </c>
      <c r="AA61" s="72">
        <v>0</v>
      </c>
      <c r="AB61" s="72">
        <v>0</v>
      </c>
      <c r="AC61" s="72">
        <v>0</v>
      </c>
      <c r="AD61" s="72">
        <v>0</v>
      </c>
      <c r="AE61" s="72">
        <v>0</v>
      </c>
      <c r="AF61" s="72">
        <v>0</v>
      </c>
      <c r="AG61" s="72">
        <v>0</v>
      </c>
      <c r="AH61" s="72">
        <v>0</v>
      </c>
      <c r="AI61" s="72">
        <v>0</v>
      </c>
      <c r="AJ61" s="72">
        <v>0</v>
      </c>
      <c r="AK61" s="72">
        <v>0</v>
      </c>
      <c r="AL61" s="72">
        <v>0</v>
      </c>
      <c r="AM61" s="72">
        <v>0</v>
      </c>
      <c r="AN61" s="74">
        <f t="shared" si="0"/>
        <v>0</v>
      </c>
      <c r="AO61" s="72">
        <v>0</v>
      </c>
      <c r="AP61" s="72">
        <v>0</v>
      </c>
      <c r="AQ61" s="72">
        <v>0</v>
      </c>
      <c r="AR61" s="72">
        <v>0</v>
      </c>
      <c r="AS61" s="72">
        <v>0</v>
      </c>
      <c r="AT61" s="72">
        <v>0</v>
      </c>
      <c r="AU61" s="72">
        <v>0</v>
      </c>
      <c r="AV61" s="72">
        <v>0</v>
      </c>
      <c r="AW61" s="72">
        <v>0</v>
      </c>
      <c r="AX61" s="72">
        <v>0</v>
      </c>
      <c r="AY61" s="72">
        <v>0</v>
      </c>
      <c r="AZ61" s="72">
        <v>0</v>
      </c>
      <c r="BA61" s="72">
        <v>0</v>
      </c>
      <c r="BB61" s="72">
        <v>0</v>
      </c>
      <c r="BC61" s="72">
        <v>62000000</v>
      </c>
      <c r="BD61" s="72">
        <v>0</v>
      </c>
      <c r="BE61" s="74">
        <f t="shared" si="1"/>
        <v>62000000</v>
      </c>
      <c r="BF61" s="72">
        <v>0</v>
      </c>
      <c r="BG61" s="72">
        <v>0</v>
      </c>
      <c r="BH61" s="72">
        <v>0</v>
      </c>
      <c r="BI61" s="72">
        <v>0</v>
      </c>
      <c r="BJ61" s="72">
        <v>0</v>
      </c>
      <c r="BK61" s="72">
        <v>0</v>
      </c>
      <c r="BL61" s="72">
        <v>0</v>
      </c>
      <c r="BM61" s="72">
        <v>0</v>
      </c>
      <c r="BN61" s="72">
        <v>0</v>
      </c>
      <c r="BO61" s="72">
        <v>0</v>
      </c>
      <c r="BP61" s="72">
        <v>0</v>
      </c>
      <c r="BQ61" s="72">
        <v>0</v>
      </c>
      <c r="BR61" s="72">
        <v>0</v>
      </c>
      <c r="BS61" s="72">
        <v>0</v>
      </c>
      <c r="BT61" s="72">
        <v>0</v>
      </c>
      <c r="BU61" s="72">
        <v>0</v>
      </c>
      <c r="BV61" s="73">
        <f t="shared" si="2"/>
        <v>0</v>
      </c>
      <c r="BW61" s="72">
        <v>0</v>
      </c>
      <c r="BX61" s="72">
        <v>0</v>
      </c>
      <c r="BY61" s="72">
        <v>0</v>
      </c>
      <c r="BZ61" s="72">
        <v>0</v>
      </c>
      <c r="CA61" s="72">
        <v>0</v>
      </c>
      <c r="CB61" s="72">
        <v>0</v>
      </c>
      <c r="CC61" s="72">
        <v>0</v>
      </c>
      <c r="CD61" s="72">
        <v>0</v>
      </c>
      <c r="CE61" s="72">
        <v>0</v>
      </c>
      <c r="CF61" s="72">
        <v>0</v>
      </c>
      <c r="CG61" s="72">
        <v>0</v>
      </c>
      <c r="CH61" s="72">
        <v>0</v>
      </c>
      <c r="CI61" s="72">
        <v>0</v>
      </c>
      <c r="CJ61" s="72">
        <v>0</v>
      </c>
      <c r="CK61" s="72">
        <v>0</v>
      </c>
      <c r="CL61" s="72">
        <v>0</v>
      </c>
      <c r="CM61" s="72">
        <f t="shared" si="8"/>
        <v>0</v>
      </c>
      <c r="CN61" s="72">
        <v>0</v>
      </c>
      <c r="CO61" s="72">
        <v>0</v>
      </c>
      <c r="CP61" s="72">
        <v>0</v>
      </c>
      <c r="CQ61" s="72">
        <v>0</v>
      </c>
      <c r="CR61" s="72">
        <v>0</v>
      </c>
      <c r="CS61" s="72">
        <v>0</v>
      </c>
      <c r="CT61" s="72">
        <v>0</v>
      </c>
      <c r="CU61" s="72">
        <v>0</v>
      </c>
      <c r="CV61" s="72">
        <v>0</v>
      </c>
      <c r="CW61" s="72">
        <v>0</v>
      </c>
      <c r="CX61" s="72">
        <v>0</v>
      </c>
      <c r="CY61" s="72">
        <v>0</v>
      </c>
      <c r="CZ61" s="72">
        <v>0</v>
      </c>
      <c r="DA61" s="72">
        <v>0</v>
      </c>
      <c r="DB61" s="72">
        <v>0</v>
      </c>
      <c r="DC61" s="72">
        <v>0</v>
      </c>
      <c r="DD61" s="73">
        <f t="shared" si="3"/>
        <v>0</v>
      </c>
      <c r="DE61" s="72">
        <v>0</v>
      </c>
      <c r="DF61" s="72">
        <v>0</v>
      </c>
      <c r="DG61" s="72">
        <v>0</v>
      </c>
      <c r="DH61" s="72">
        <v>0</v>
      </c>
      <c r="DI61" s="72">
        <v>0</v>
      </c>
      <c r="DJ61" s="72">
        <v>0</v>
      </c>
      <c r="DK61" s="72">
        <v>0</v>
      </c>
      <c r="DL61" s="72">
        <v>0</v>
      </c>
      <c r="DM61" s="72">
        <v>0</v>
      </c>
      <c r="DN61" s="72">
        <v>0</v>
      </c>
      <c r="DO61" s="72">
        <v>0</v>
      </c>
      <c r="DP61" s="72">
        <v>0</v>
      </c>
      <c r="DQ61" s="72">
        <v>0</v>
      </c>
      <c r="DR61" s="72">
        <v>0</v>
      </c>
      <c r="DS61" s="72">
        <v>0</v>
      </c>
      <c r="DT61" s="72">
        <v>0</v>
      </c>
      <c r="DU61" s="73">
        <f t="shared" si="4"/>
        <v>0</v>
      </c>
      <c r="DV61" s="72">
        <v>0</v>
      </c>
      <c r="DW61" s="72">
        <v>0</v>
      </c>
      <c r="DX61" s="72">
        <v>0</v>
      </c>
      <c r="DY61" s="72">
        <v>0</v>
      </c>
      <c r="DZ61" s="72">
        <v>0</v>
      </c>
      <c r="EA61" s="72">
        <v>0</v>
      </c>
      <c r="EB61" s="72">
        <v>0</v>
      </c>
      <c r="EC61" s="72">
        <v>0</v>
      </c>
      <c r="ED61" s="72">
        <v>0</v>
      </c>
      <c r="EE61" s="72">
        <v>0</v>
      </c>
      <c r="EF61" s="72">
        <v>0</v>
      </c>
      <c r="EG61" s="72">
        <v>0</v>
      </c>
      <c r="EH61" s="72">
        <v>0</v>
      </c>
      <c r="EI61" s="72">
        <v>0</v>
      </c>
      <c r="EJ61" s="72">
        <v>0</v>
      </c>
      <c r="EK61" s="72">
        <v>0</v>
      </c>
      <c r="EL61" s="72">
        <f t="shared" si="5"/>
        <v>0</v>
      </c>
      <c r="EM61" s="72">
        <v>0</v>
      </c>
      <c r="EN61" s="72">
        <v>0</v>
      </c>
      <c r="EO61" s="72">
        <v>0</v>
      </c>
      <c r="EP61" s="72">
        <v>0</v>
      </c>
      <c r="EQ61" s="72">
        <v>0</v>
      </c>
      <c r="ER61" s="72">
        <v>0</v>
      </c>
      <c r="ES61" s="72">
        <v>0</v>
      </c>
      <c r="ET61" s="72">
        <v>0</v>
      </c>
      <c r="EU61" s="72">
        <v>0</v>
      </c>
      <c r="EV61" s="72">
        <v>0</v>
      </c>
      <c r="EW61" s="72">
        <v>0</v>
      </c>
      <c r="EX61" s="72">
        <v>0</v>
      </c>
      <c r="EY61" s="72">
        <v>0</v>
      </c>
      <c r="EZ61" s="72">
        <v>0</v>
      </c>
      <c r="FA61" s="72">
        <v>0</v>
      </c>
      <c r="FB61" s="72">
        <v>0</v>
      </c>
      <c r="FC61" s="73">
        <f t="shared" si="6"/>
        <v>0</v>
      </c>
      <c r="FD61" s="78">
        <f t="shared" si="7"/>
        <v>62000000</v>
      </c>
      <c r="FE61" s="62" t="s">
        <v>2194</v>
      </c>
      <c r="FF61" s="2" t="s">
        <v>2091</v>
      </c>
    </row>
    <row r="62" spans="1:164" customFormat="1" ht="60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62"/>
      <c r="I62" s="11"/>
      <c r="J62" s="35"/>
      <c r="K62" s="8" t="s">
        <v>2076</v>
      </c>
      <c r="L62" s="8" t="s">
        <v>2080</v>
      </c>
      <c r="M62" s="8" t="s">
        <v>2010</v>
      </c>
      <c r="N62" s="8" t="s">
        <v>1955</v>
      </c>
      <c r="O62" s="8">
        <v>2201</v>
      </c>
      <c r="P62" s="8" t="s">
        <v>2035</v>
      </c>
      <c r="Q62" s="2" t="s">
        <v>104</v>
      </c>
      <c r="R62" s="1">
        <v>12000</v>
      </c>
      <c r="S62" s="8">
        <v>6781</v>
      </c>
      <c r="T62" s="10">
        <v>44242</v>
      </c>
      <c r="U62" s="10">
        <v>44545</v>
      </c>
      <c r="V62" s="8" t="s">
        <v>2111</v>
      </c>
      <c r="W62" s="8" t="s">
        <v>2109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  <c r="AL62" s="72">
        <v>0</v>
      </c>
      <c r="AM62" s="72">
        <v>0</v>
      </c>
      <c r="AN62" s="74">
        <f t="shared" si="0"/>
        <v>0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0</v>
      </c>
      <c r="AU62" s="72">
        <v>0</v>
      </c>
      <c r="AV62" s="72">
        <v>0</v>
      </c>
      <c r="AW62" s="72">
        <v>0</v>
      </c>
      <c r="AX62" s="72">
        <v>0</v>
      </c>
      <c r="AY62" s="72">
        <v>0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73">
        <f t="shared" si="1"/>
        <v>0</v>
      </c>
      <c r="BF62" s="72">
        <v>0</v>
      </c>
      <c r="BG62" s="72">
        <v>0</v>
      </c>
      <c r="BH62" s="72">
        <v>0</v>
      </c>
      <c r="BI62" s="72">
        <v>0</v>
      </c>
      <c r="BJ62" s="72">
        <v>0</v>
      </c>
      <c r="BK62" s="72">
        <v>0</v>
      </c>
      <c r="BL62" s="72">
        <v>0</v>
      </c>
      <c r="BM62" s="72">
        <v>0</v>
      </c>
      <c r="BN62" s="72">
        <v>0</v>
      </c>
      <c r="BO62" s="72">
        <v>0</v>
      </c>
      <c r="BP62" s="72">
        <v>0</v>
      </c>
      <c r="BQ62" s="72">
        <v>0</v>
      </c>
      <c r="BR62" s="72">
        <v>0</v>
      </c>
      <c r="BS62" s="72">
        <v>0</v>
      </c>
      <c r="BT62" s="72">
        <v>0</v>
      </c>
      <c r="BU62" s="72">
        <v>0</v>
      </c>
      <c r="BV62" s="73">
        <f t="shared" si="2"/>
        <v>0</v>
      </c>
      <c r="BW62" s="72">
        <v>0</v>
      </c>
      <c r="BX62" s="72">
        <v>0</v>
      </c>
      <c r="BY62" s="72">
        <v>0</v>
      </c>
      <c r="BZ62" s="72">
        <v>0</v>
      </c>
      <c r="CA62" s="72">
        <v>0</v>
      </c>
      <c r="CB62" s="72">
        <v>0</v>
      </c>
      <c r="CC62" s="72">
        <v>0</v>
      </c>
      <c r="CD62" s="72">
        <v>0</v>
      </c>
      <c r="CE62" s="72">
        <v>0</v>
      </c>
      <c r="CF62" s="72">
        <v>0</v>
      </c>
      <c r="CG62" s="72">
        <v>0</v>
      </c>
      <c r="CH62" s="72">
        <v>0</v>
      </c>
      <c r="CI62" s="72">
        <v>0</v>
      </c>
      <c r="CJ62" s="72">
        <v>0</v>
      </c>
      <c r="CK62" s="72">
        <v>0</v>
      </c>
      <c r="CL62" s="72">
        <v>0</v>
      </c>
      <c r="CM62" s="72">
        <f t="shared" si="8"/>
        <v>0</v>
      </c>
      <c r="CN62" s="72">
        <v>0</v>
      </c>
      <c r="CO62" s="72">
        <v>0</v>
      </c>
      <c r="CP62" s="72">
        <v>0</v>
      </c>
      <c r="CQ62" s="72">
        <v>0</v>
      </c>
      <c r="CR62" s="72">
        <v>0</v>
      </c>
      <c r="CS62" s="72">
        <v>0</v>
      </c>
      <c r="CT62" s="72">
        <v>0</v>
      </c>
      <c r="CU62" s="72">
        <v>0</v>
      </c>
      <c r="CV62" s="72">
        <v>0</v>
      </c>
      <c r="CW62" s="72">
        <v>0</v>
      </c>
      <c r="CX62" s="72">
        <v>0</v>
      </c>
      <c r="CY62" s="72">
        <v>0</v>
      </c>
      <c r="CZ62" s="72">
        <v>0</v>
      </c>
      <c r="DA62" s="72">
        <v>0</v>
      </c>
      <c r="DB62" s="72">
        <v>0</v>
      </c>
      <c r="DC62" s="72">
        <v>0</v>
      </c>
      <c r="DD62" s="73">
        <f t="shared" si="3"/>
        <v>0</v>
      </c>
      <c r="DE62" s="72">
        <v>0</v>
      </c>
      <c r="DF62" s="72">
        <v>0</v>
      </c>
      <c r="DG62" s="72">
        <v>0</v>
      </c>
      <c r="DH62" s="72">
        <v>0</v>
      </c>
      <c r="DI62" s="72">
        <v>0</v>
      </c>
      <c r="DJ62" s="72">
        <v>0</v>
      </c>
      <c r="DK62" s="72">
        <v>0</v>
      </c>
      <c r="DL62" s="72">
        <v>0</v>
      </c>
      <c r="DM62" s="72">
        <v>0</v>
      </c>
      <c r="DN62" s="72">
        <v>0</v>
      </c>
      <c r="DO62" s="72">
        <v>0</v>
      </c>
      <c r="DP62" s="72">
        <v>0</v>
      </c>
      <c r="DQ62" s="72">
        <v>0</v>
      </c>
      <c r="DR62" s="72">
        <v>0</v>
      </c>
      <c r="DS62" s="72">
        <v>0</v>
      </c>
      <c r="DT62" s="72">
        <v>0</v>
      </c>
      <c r="DU62" s="73">
        <f t="shared" si="4"/>
        <v>0</v>
      </c>
      <c r="DV62" s="72">
        <v>0</v>
      </c>
      <c r="DW62" s="72">
        <v>0</v>
      </c>
      <c r="DX62" s="72">
        <v>0</v>
      </c>
      <c r="DY62" s="72">
        <v>0</v>
      </c>
      <c r="DZ62" s="72">
        <v>0</v>
      </c>
      <c r="EA62" s="72">
        <v>0</v>
      </c>
      <c r="EB62" s="72">
        <v>0</v>
      </c>
      <c r="EC62" s="72">
        <v>0</v>
      </c>
      <c r="ED62" s="72">
        <v>0</v>
      </c>
      <c r="EE62" s="72">
        <v>0</v>
      </c>
      <c r="EF62" s="72">
        <v>0</v>
      </c>
      <c r="EG62" s="72">
        <v>0</v>
      </c>
      <c r="EH62" s="72">
        <v>0</v>
      </c>
      <c r="EI62" s="72">
        <v>0</v>
      </c>
      <c r="EJ62" s="72">
        <v>0</v>
      </c>
      <c r="EK62" s="72">
        <v>0</v>
      </c>
      <c r="EL62" s="72">
        <f t="shared" si="5"/>
        <v>0</v>
      </c>
      <c r="EM62" s="72">
        <v>0</v>
      </c>
      <c r="EN62" s="72">
        <v>0</v>
      </c>
      <c r="EO62" s="72">
        <v>0</v>
      </c>
      <c r="EP62" s="72">
        <v>0</v>
      </c>
      <c r="EQ62" s="72">
        <v>0</v>
      </c>
      <c r="ER62" s="72">
        <v>0</v>
      </c>
      <c r="ES62" s="72">
        <v>0</v>
      </c>
      <c r="ET62" s="72">
        <v>0</v>
      </c>
      <c r="EU62" s="72">
        <v>0</v>
      </c>
      <c r="EV62" s="72">
        <v>0</v>
      </c>
      <c r="EW62" s="72">
        <v>0</v>
      </c>
      <c r="EX62" s="72">
        <v>0</v>
      </c>
      <c r="EY62" s="72">
        <v>0</v>
      </c>
      <c r="EZ62" s="72">
        <v>0</v>
      </c>
      <c r="FA62" s="72">
        <v>0</v>
      </c>
      <c r="FB62" s="72">
        <v>0</v>
      </c>
      <c r="FC62" s="73">
        <f t="shared" si="6"/>
        <v>0</v>
      </c>
      <c r="FD62" s="78">
        <f t="shared" si="7"/>
        <v>0</v>
      </c>
      <c r="FE62" s="62"/>
      <c r="FF62" s="2" t="s">
        <v>2089</v>
      </c>
    </row>
    <row r="63" spans="1:164" customFormat="1" ht="60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62"/>
      <c r="I63" s="11"/>
      <c r="J63" s="35"/>
      <c r="K63" s="8" t="s">
        <v>2076</v>
      </c>
      <c r="L63" s="8" t="s">
        <v>2080</v>
      </c>
      <c r="M63" s="8" t="s">
        <v>2010</v>
      </c>
      <c r="N63" s="8" t="s">
        <v>1955</v>
      </c>
      <c r="O63" s="8">
        <v>2201</v>
      </c>
      <c r="P63" s="8" t="s">
        <v>2035</v>
      </c>
      <c r="Q63" s="2" t="s">
        <v>67</v>
      </c>
      <c r="R63" s="1">
        <v>60</v>
      </c>
      <c r="S63" s="8">
        <v>46</v>
      </c>
      <c r="T63" s="10">
        <v>44242</v>
      </c>
      <c r="U63" s="10">
        <v>44545</v>
      </c>
      <c r="V63" s="8" t="s">
        <v>2111</v>
      </c>
      <c r="W63" s="8" t="s">
        <v>2109</v>
      </c>
      <c r="X63" s="72">
        <v>0</v>
      </c>
      <c r="Y63" s="72">
        <v>0</v>
      </c>
      <c r="Z63" s="72">
        <v>0</v>
      </c>
      <c r="AA63" s="72">
        <v>0</v>
      </c>
      <c r="AB63" s="72">
        <v>0</v>
      </c>
      <c r="AC63" s="72">
        <v>0</v>
      </c>
      <c r="AD63" s="72">
        <v>0</v>
      </c>
      <c r="AE63" s="72">
        <v>0</v>
      </c>
      <c r="AF63" s="72">
        <v>0</v>
      </c>
      <c r="AG63" s="72">
        <v>0</v>
      </c>
      <c r="AH63" s="72">
        <v>0</v>
      </c>
      <c r="AI63" s="72">
        <v>0</v>
      </c>
      <c r="AJ63" s="72">
        <v>0</v>
      </c>
      <c r="AK63" s="72">
        <v>0</v>
      </c>
      <c r="AL63" s="72">
        <v>0</v>
      </c>
      <c r="AM63" s="72">
        <v>0</v>
      </c>
      <c r="AN63" s="74">
        <f t="shared" si="0"/>
        <v>0</v>
      </c>
      <c r="AO63" s="72">
        <v>0</v>
      </c>
      <c r="AP63" s="72">
        <v>0</v>
      </c>
      <c r="AQ63" s="72">
        <v>0</v>
      </c>
      <c r="AR63" s="72">
        <v>0</v>
      </c>
      <c r="AS63" s="72">
        <v>0</v>
      </c>
      <c r="AT63" s="72">
        <v>0</v>
      </c>
      <c r="AU63" s="72">
        <v>0</v>
      </c>
      <c r="AV63" s="72">
        <v>0</v>
      </c>
      <c r="AW63" s="72">
        <v>0</v>
      </c>
      <c r="AX63" s="72">
        <v>0</v>
      </c>
      <c r="AY63" s="72">
        <v>0</v>
      </c>
      <c r="AZ63" s="72">
        <v>0</v>
      </c>
      <c r="BA63" s="72">
        <v>0</v>
      </c>
      <c r="BB63" s="72">
        <v>0</v>
      </c>
      <c r="BC63" s="72">
        <v>0</v>
      </c>
      <c r="BD63" s="72">
        <v>0</v>
      </c>
      <c r="BE63" s="73">
        <f t="shared" si="1"/>
        <v>0</v>
      </c>
      <c r="BF63" s="72">
        <v>0</v>
      </c>
      <c r="BG63" s="72">
        <v>0</v>
      </c>
      <c r="BH63" s="72">
        <v>0</v>
      </c>
      <c r="BI63" s="72">
        <v>0</v>
      </c>
      <c r="BJ63" s="72">
        <v>0</v>
      </c>
      <c r="BK63" s="72">
        <v>0</v>
      </c>
      <c r="BL63" s="72">
        <v>0</v>
      </c>
      <c r="BM63" s="72">
        <v>0</v>
      </c>
      <c r="BN63" s="72">
        <v>0</v>
      </c>
      <c r="BO63" s="72">
        <v>0</v>
      </c>
      <c r="BP63" s="72">
        <v>0</v>
      </c>
      <c r="BQ63" s="72">
        <v>0</v>
      </c>
      <c r="BR63" s="72">
        <v>0</v>
      </c>
      <c r="BS63" s="72">
        <v>0</v>
      </c>
      <c r="BT63" s="72">
        <v>0</v>
      </c>
      <c r="BU63" s="72">
        <v>0</v>
      </c>
      <c r="BV63" s="73">
        <f t="shared" si="2"/>
        <v>0</v>
      </c>
      <c r="BW63" s="72">
        <v>0</v>
      </c>
      <c r="BX63" s="72">
        <v>0</v>
      </c>
      <c r="BY63" s="72">
        <v>0</v>
      </c>
      <c r="BZ63" s="72">
        <v>0</v>
      </c>
      <c r="CA63" s="72">
        <v>0</v>
      </c>
      <c r="CB63" s="72">
        <v>0</v>
      </c>
      <c r="CC63" s="72">
        <v>0</v>
      </c>
      <c r="CD63" s="72">
        <v>0</v>
      </c>
      <c r="CE63" s="72">
        <v>0</v>
      </c>
      <c r="CF63" s="72">
        <v>0</v>
      </c>
      <c r="CG63" s="72">
        <v>0</v>
      </c>
      <c r="CH63" s="72">
        <v>0</v>
      </c>
      <c r="CI63" s="72">
        <v>0</v>
      </c>
      <c r="CJ63" s="72">
        <v>0</v>
      </c>
      <c r="CK63" s="72">
        <v>0</v>
      </c>
      <c r="CL63" s="72">
        <v>0</v>
      </c>
      <c r="CM63" s="72">
        <f t="shared" si="8"/>
        <v>0</v>
      </c>
      <c r="CN63" s="72">
        <v>0</v>
      </c>
      <c r="CO63" s="72">
        <v>0</v>
      </c>
      <c r="CP63" s="72">
        <v>0</v>
      </c>
      <c r="CQ63" s="72">
        <v>0</v>
      </c>
      <c r="CR63" s="72">
        <v>0</v>
      </c>
      <c r="CS63" s="72">
        <v>0</v>
      </c>
      <c r="CT63" s="72">
        <v>0</v>
      </c>
      <c r="CU63" s="72">
        <v>0</v>
      </c>
      <c r="CV63" s="72">
        <v>0</v>
      </c>
      <c r="CW63" s="72">
        <v>0</v>
      </c>
      <c r="CX63" s="72">
        <v>0</v>
      </c>
      <c r="CY63" s="72">
        <v>0</v>
      </c>
      <c r="CZ63" s="72">
        <v>0</v>
      </c>
      <c r="DA63" s="72">
        <v>0</v>
      </c>
      <c r="DB63" s="72">
        <v>0</v>
      </c>
      <c r="DC63" s="72">
        <v>0</v>
      </c>
      <c r="DD63" s="73">
        <f t="shared" si="3"/>
        <v>0</v>
      </c>
      <c r="DE63" s="72">
        <v>0</v>
      </c>
      <c r="DF63" s="72">
        <v>0</v>
      </c>
      <c r="DG63" s="72">
        <v>0</v>
      </c>
      <c r="DH63" s="72">
        <v>0</v>
      </c>
      <c r="DI63" s="72">
        <v>0</v>
      </c>
      <c r="DJ63" s="72">
        <v>0</v>
      </c>
      <c r="DK63" s="72">
        <v>0</v>
      </c>
      <c r="DL63" s="72">
        <v>0</v>
      </c>
      <c r="DM63" s="72">
        <v>0</v>
      </c>
      <c r="DN63" s="72">
        <v>0</v>
      </c>
      <c r="DO63" s="72">
        <v>0</v>
      </c>
      <c r="DP63" s="72">
        <v>0</v>
      </c>
      <c r="DQ63" s="72">
        <v>0</v>
      </c>
      <c r="DR63" s="72">
        <v>0</v>
      </c>
      <c r="DS63" s="72">
        <v>0</v>
      </c>
      <c r="DT63" s="72">
        <v>0</v>
      </c>
      <c r="DU63" s="73">
        <f t="shared" si="4"/>
        <v>0</v>
      </c>
      <c r="DV63" s="72">
        <v>0</v>
      </c>
      <c r="DW63" s="72">
        <v>0</v>
      </c>
      <c r="DX63" s="72">
        <v>0</v>
      </c>
      <c r="DY63" s="72">
        <v>0</v>
      </c>
      <c r="DZ63" s="72">
        <v>0</v>
      </c>
      <c r="EA63" s="72">
        <v>0</v>
      </c>
      <c r="EB63" s="72">
        <v>0</v>
      </c>
      <c r="EC63" s="72">
        <v>0</v>
      </c>
      <c r="ED63" s="72">
        <v>0</v>
      </c>
      <c r="EE63" s="72">
        <v>0</v>
      </c>
      <c r="EF63" s="72">
        <v>0</v>
      </c>
      <c r="EG63" s="72">
        <v>0</v>
      </c>
      <c r="EH63" s="72">
        <v>0</v>
      </c>
      <c r="EI63" s="72">
        <v>0</v>
      </c>
      <c r="EJ63" s="72">
        <v>0</v>
      </c>
      <c r="EK63" s="72">
        <v>0</v>
      </c>
      <c r="EL63" s="72">
        <f t="shared" si="5"/>
        <v>0</v>
      </c>
      <c r="EM63" s="72">
        <v>0</v>
      </c>
      <c r="EN63" s="72">
        <v>0</v>
      </c>
      <c r="EO63" s="72">
        <v>0</v>
      </c>
      <c r="EP63" s="72">
        <v>0</v>
      </c>
      <c r="EQ63" s="72">
        <v>0</v>
      </c>
      <c r="ER63" s="72">
        <v>0</v>
      </c>
      <c r="ES63" s="72">
        <v>0</v>
      </c>
      <c r="ET63" s="72">
        <v>0</v>
      </c>
      <c r="EU63" s="72">
        <v>0</v>
      </c>
      <c r="EV63" s="72">
        <v>0</v>
      </c>
      <c r="EW63" s="72">
        <v>0</v>
      </c>
      <c r="EX63" s="72">
        <v>0</v>
      </c>
      <c r="EY63" s="72">
        <v>0</v>
      </c>
      <c r="EZ63" s="72">
        <v>0</v>
      </c>
      <c r="FA63" s="72">
        <v>0</v>
      </c>
      <c r="FB63" s="72">
        <v>0</v>
      </c>
      <c r="FC63" s="73">
        <f t="shared" si="6"/>
        <v>0</v>
      </c>
      <c r="FD63" s="78">
        <f t="shared" si="7"/>
        <v>0</v>
      </c>
      <c r="FE63" s="62"/>
      <c r="FF63" s="2" t="s">
        <v>2089</v>
      </c>
      <c r="FH63" s="55"/>
    </row>
    <row r="64" spans="1:164" customFormat="1" ht="60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62" t="s">
        <v>2164</v>
      </c>
      <c r="I64" s="63" t="s">
        <v>2163</v>
      </c>
      <c r="J64" s="35" t="s">
        <v>2121</v>
      </c>
      <c r="K64" s="8" t="s">
        <v>2076</v>
      </c>
      <c r="L64" s="8" t="s">
        <v>2080</v>
      </c>
      <c r="M64" s="8" t="s">
        <v>2010</v>
      </c>
      <c r="N64" s="8" t="s">
        <v>1955</v>
      </c>
      <c r="O64" s="8">
        <v>2201</v>
      </c>
      <c r="P64" s="8" t="s">
        <v>2035</v>
      </c>
      <c r="Q64" s="2" t="s">
        <v>68</v>
      </c>
      <c r="R64" s="1">
        <v>20</v>
      </c>
      <c r="S64" s="8">
        <v>3</v>
      </c>
      <c r="T64" s="10">
        <v>44242</v>
      </c>
      <c r="U64" s="10">
        <v>44545</v>
      </c>
      <c r="V64" s="35" t="s">
        <v>2167</v>
      </c>
      <c r="W64" s="8" t="s">
        <v>2166</v>
      </c>
      <c r="X64" s="72">
        <v>0</v>
      </c>
      <c r="Y64" s="72">
        <v>0</v>
      </c>
      <c r="Z64" s="72">
        <v>0</v>
      </c>
      <c r="AA64" s="72">
        <v>0</v>
      </c>
      <c r="AB64" s="72">
        <v>0</v>
      </c>
      <c r="AC64" s="72">
        <v>0</v>
      </c>
      <c r="AD64" s="72">
        <v>0</v>
      </c>
      <c r="AE64" s="72">
        <v>0</v>
      </c>
      <c r="AF64" s="72">
        <v>0</v>
      </c>
      <c r="AG64" s="72">
        <v>0</v>
      </c>
      <c r="AH64" s="72">
        <v>0</v>
      </c>
      <c r="AI64" s="72">
        <v>0</v>
      </c>
      <c r="AJ64" s="72">
        <v>0</v>
      </c>
      <c r="AK64" s="72">
        <v>0</v>
      </c>
      <c r="AL64" s="72">
        <v>0</v>
      </c>
      <c r="AM64" s="72">
        <v>0</v>
      </c>
      <c r="AN64" s="74">
        <f t="shared" si="0"/>
        <v>0</v>
      </c>
      <c r="AO64" s="72">
        <v>0</v>
      </c>
      <c r="AP64" s="72">
        <v>0</v>
      </c>
      <c r="AQ64" s="72">
        <v>0</v>
      </c>
      <c r="AR64" s="72">
        <v>0</v>
      </c>
      <c r="AS64" s="72">
        <v>0</v>
      </c>
      <c r="AT64" s="72">
        <v>0</v>
      </c>
      <c r="AU64" s="72">
        <v>0</v>
      </c>
      <c r="AV64" s="72">
        <v>0</v>
      </c>
      <c r="AW64" s="72">
        <v>0</v>
      </c>
      <c r="AX64" s="72">
        <v>0</v>
      </c>
      <c r="AY64" s="72">
        <v>0</v>
      </c>
      <c r="AZ64" s="72">
        <v>0</v>
      </c>
      <c r="BA64" s="72">
        <v>0</v>
      </c>
      <c r="BB64" s="72">
        <v>0</v>
      </c>
      <c r="BC64" s="72">
        <v>66043581</v>
      </c>
      <c r="BD64" s="72">
        <v>0</v>
      </c>
      <c r="BE64" s="74">
        <f t="shared" si="1"/>
        <v>66043581</v>
      </c>
      <c r="BF64" s="72">
        <v>0</v>
      </c>
      <c r="BG64" s="72">
        <v>0</v>
      </c>
      <c r="BH64" s="72">
        <v>0</v>
      </c>
      <c r="BI64" s="72">
        <v>0</v>
      </c>
      <c r="BJ64" s="72">
        <v>0</v>
      </c>
      <c r="BK64" s="72">
        <v>0</v>
      </c>
      <c r="BL64" s="72">
        <v>0</v>
      </c>
      <c r="BM64" s="72">
        <v>0</v>
      </c>
      <c r="BN64" s="72">
        <v>0</v>
      </c>
      <c r="BO64" s="72">
        <v>0</v>
      </c>
      <c r="BP64" s="72">
        <v>0</v>
      </c>
      <c r="BQ64" s="72">
        <v>0</v>
      </c>
      <c r="BR64" s="72">
        <v>0</v>
      </c>
      <c r="BS64" s="72">
        <v>0</v>
      </c>
      <c r="BT64" s="72">
        <v>0</v>
      </c>
      <c r="BU64" s="72">
        <v>0</v>
      </c>
      <c r="BV64" s="73">
        <f t="shared" si="2"/>
        <v>0</v>
      </c>
      <c r="BW64" s="72">
        <v>0</v>
      </c>
      <c r="BX64" s="72">
        <v>0</v>
      </c>
      <c r="BY64" s="72">
        <v>0</v>
      </c>
      <c r="BZ64" s="72">
        <v>0</v>
      </c>
      <c r="CA64" s="72">
        <v>0</v>
      </c>
      <c r="CB64" s="72">
        <v>0</v>
      </c>
      <c r="CC64" s="72">
        <v>0</v>
      </c>
      <c r="CD64" s="72">
        <v>0</v>
      </c>
      <c r="CE64" s="72">
        <v>0</v>
      </c>
      <c r="CF64" s="72">
        <v>0</v>
      </c>
      <c r="CG64" s="72">
        <v>0</v>
      </c>
      <c r="CH64" s="72">
        <v>0</v>
      </c>
      <c r="CI64" s="72">
        <v>0</v>
      </c>
      <c r="CJ64" s="72">
        <v>0</v>
      </c>
      <c r="CK64" s="72">
        <v>0</v>
      </c>
      <c r="CL64" s="72">
        <v>0</v>
      </c>
      <c r="CM64" s="72">
        <f t="shared" si="8"/>
        <v>0</v>
      </c>
      <c r="CN64" s="72">
        <v>0</v>
      </c>
      <c r="CO64" s="72">
        <v>0</v>
      </c>
      <c r="CP64" s="72">
        <v>0</v>
      </c>
      <c r="CQ64" s="72">
        <v>0</v>
      </c>
      <c r="CR64" s="72">
        <v>0</v>
      </c>
      <c r="CS64" s="72">
        <v>0</v>
      </c>
      <c r="CT64" s="72">
        <v>0</v>
      </c>
      <c r="CU64" s="72">
        <v>0</v>
      </c>
      <c r="CV64" s="72">
        <v>0</v>
      </c>
      <c r="CW64" s="72">
        <v>0</v>
      </c>
      <c r="CX64" s="72">
        <v>0</v>
      </c>
      <c r="CY64" s="72">
        <v>0</v>
      </c>
      <c r="CZ64" s="72">
        <v>0</v>
      </c>
      <c r="DA64" s="72">
        <v>0</v>
      </c>
      <c r="DB64" s="72">
        <v>0</v>
      </c>
      <c r="DC64" s="72">
        <v>0</v>
      </c>
      <c r="DD64" s="73">
        <f t="shared" si="3"/>
        <v>0</v>
      </c>
      <c r="DE64" s="72">
        <v>0</v>
      </c>
      <c r="DF64" s="72">
        <v>0</v>
      </c>
      <c r="DG64" s="72">
        <v>0</v>
      </c>
      <c r="DH64" s="72">
        <v>0</v>
      </c>
      <c r="DI64" s="72">
        <v>0</v>
      </c>
      <c r="DJ64" s="72">
        <v>0</v>
      </c>
      <c r="DK64" s="72">
        <v>0</v>
      </c>
      <c r="DL64" s="72">
        <v>0</v>
      </c>
      <c r="DM64" s="72">
        <v>0</v>
      </c>
      <c r="DN64" s="72">
        <v>0</v>
      </c>
      <c r="DO64" s="72">
        <v>0</v>
      </c>
      <c r="DP64" s="72">
        <v>0</v>
      </c>
      <c r="DQ64" s="72">
        <v>0</v>
      </c>
      <c r="DR64" s="72">
        <v>0</v>
      </c>
      <c r="DS64" s="72">
        <v>0</v>
      </c>
      <c r="DT64" s="72">
        <v>0</v>
      </c>
      <c r="DU64" s="73">
        <f t="shared" si="4"/>
        <v>0</v>
      </c>
      <c r="DV64" s="72">
        <v>0</v>
      </c>
      <c r="DW64" s="72">
        <v>0</v>
      </c>
      <c r="DX64" s="72">
        <v>0</v>
      </c>
      <c r="DY64" s="72">
        <v>0</v>
      </c>
      <c r="DZ64" s="72">
        <v>0</v>
      </c>
      <c r="EA64" s="72">
        <v>0</v>
      </c>
      <c r="EB64" s="72">
        <v>0</v>
      </c>
      <c r="EC64" s="72">
        <v>0</v>
      </c>
      <c r="ED64" s="72">
        <v>0</v>
      </c>
      <c r="EE64" s="72">
        <v>0</v>
      </c>
      <c r="EF64" s="72">
        <v>0</v>
      </c>
      <c r="EG64" s="72">
        <v>0</v>
      </c>
      <c r="EH64" s="72">
        <v>0</v>
      </c>
      <c r="EI64" s="72">
        <v>0</v>
      </c>
      <c r="EJ64" s="72">
        <v>0</v>
      </c>
      <c r="EK64" s="72">
        <v>0</v>
      </c>
      <c r="EL64" s="72">
        <f t="shared" si="5"/>
        <v>0</v>
      </c>
      <c r="EM64" s="72">
        <v>0</v>
      </c>
      <c r="EN64" s="72">
        <v>0</v>
      </c>
      <c r="EO64" s="72">
        <v>0</v>
      </c>
      <c r="EP64" s="72">
        <v>0</v>
      </c>
      <c r="EQ64" s="72">
        <v>0</v>
      </c>
      <c r="ER64" s="72">
        <v>0</v>
      </c>
      <c r="ES64" s="72">
        <v>0</v>
      </c>
      <c r="ET64" s="72">
        <v>0</v>
      </c>
      <c r="EU64" s="72">
        <v>0</v>
      </c>
      <c r="EV64" s="72">
        <v>0</v>
      </c>
      <c r="EW64" s="72">
        <v>0</v>
      </c>
      <c r="EX64" s="72">
        <v>0</v>
      </c>
      <c r="EY64" s="72">
        <v>0</v>
      </c>
      <c r="EZ64" s="72">
        <v>0</v>
      </c>
      <c r="FA64" s="72">
        <v>0</v>
      </c>
      <c r="FB64" s="72">
        <v>0</v>
      </c>
      <c r="FC64" s="73">
        <f t="shared" si="6"/>
        <v>0</v>
      </c>
      <c r="FD64" s="78">
        <f t="shared" si="7"/>
        <v>66043581</v>
      </c>
      <c r="FE64" s="62" t="s">
        <v>2164</v>
      </c>
      <c r="FF64" s="2" t="s">
        <v>2089</v>
      </c>
    </row>
    <row r="65" spans="1:164" customFormat="1" ht="60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62" t="s">
        <v>2143</v>
      </c>
      <c r="I65" s="45" t="s">
        <v>2142</v>
      </c>
      <c r="J65" s="11" t="s">
        <v>2102</v>
      </c>
      <c r="K65" s="11" t="s">
        <v>2076</v>
      </c>
      <c r="L65" s="11" t="s">
        <v>2103</v>
      </c>
      <c r="M65" s="11" t="s">
        <v>2010</v>
      </c>
      <c r="N65" s="11" t="s">
        <v>1955</v>
      </c>
      <c r="O65" s="11">
        <v>2201</v>
      </c>
      <c r="P65" s="11" t="s">
        <v>2035</v>
      </c>
      <c r="Q65" s="2" t="s">
        <v>69</v>
      </c>
      <c r="R65" s="2">
        <v>12000</v>
      </c>
      <c r="S65" s="11">
        <v>6781</v>
      </c>
      <c r="T65" s="12">
        <v>44222</v>
      </c>
      <c r="U65" s="12">
        <v>44543</v>
      </c>
      <c r="V65" s="45" t="s">
        <v>2099</v>
      </c>
      <c r="W65" s="11" t="s">
        <v>2097</v>
      </c>
      <c r="X65" s="70">
        <v>0</v>
      </c>
      <c r="Y65" s="70">
        <v>0</v>
      </c>
      <c r="Z65" s="70">
        <v>0</v>
      </c>
      <c r="AA65" s="70">
        <v>0</v>
      </c>
      <c r="AB65" s="70">
        <v>0</v>
      </c>
      <c r="AC65" s="70">
        <v>0</v>
      </c>
      <c r="AD65" s="70">
        <v>0</v>
      </c>
      <c r="AE65" s="70">
        <v>0</v>
      </c>
      <c r="AF65" s="70">
        <v>0</v>
      </c>
      <c r="AG65" s="70">
        <v>0</v>
      </c>
      <c r="AH65" s="70">
        <v>0</v>
      </c>
      <c r="AI65" s="70">
        <v>0</v>
      </c>
      <c r="AJ65" s="70">
        <v>0</v>
      </c>
      <c r="AK65" s="70">
        <v>0</v>
      </c>
      <c r="AL65" s="70">
        <v>0</v>
      </c>
      <c r="AM65" s="70">
        <v>0</v>
      </c>
      <c r="AN65" s="76">
        <f t="shared" si="0"/>
        <v>0</v>
      </c>
      <c r="AO65" s="70">
        <v>894681627</v>
      </c>
      <c r="AP65" s="70">
        <v>160000000</v>
      </c>
      <c r="AQ65" s="70">
        <v>0</v>
      </c>
      <c r="AR65" s="70">
        <v>0</v>
      </c>
      <c r="AS65" s="70">
        <v>0</v>
      </c>
      <c r="AT65" s="70">
        <v>0</v>
      </c>
      <c r="AU65" s="70">
        <v>0</v>
      </c>
      <c r="AV65" s="70">
        <v>0</v>
      </c>
      <c r="AW65" s="70">
        <v>0</v>
      </c>
      <c r="AX65" s="70">
        <v>0</v>
      </c>
      <c r="AY65" s="70">
        <v>0</v>
      </c>
      <c r="AZ65" s="70">
        <v>0</v>
      </c>
      <c r="BA65" s="70">
        <v>0</v>
      </c>
      <c r="BB65" s="70">
        <v>0</v>
      </c>
      <c r="BC65" s="70">
        <f>6500000000+279834439.05+41693841.3</f>
        <v>6821528280.3500004</v>
      </c>
      <c r="BD65" s="70"/>
      <c r="BE65" s="76">
        <f t="shared" si="1"/>
        <v>7876209907.3500004</v>
      </c>
      <c r="BF65" s="70"/>
      <c r="BG65" s="70">
        <v>0</v>
      </c>
      <c r="BH65" s="70">
        <v>0</v>
      </c>
      <c r="BI65" s="70">
        <v>0</v>
      </c>
      <c r="BJ65" s="70">
        <v>0</v>
      </c>
      <c r="BK65" s="70">
        <v>0</v>
      </c>
      <c r="BL65" s="70">
        <v>0</v>
      </c>
      <c r="BM65" s="70">
        <v>0</v>
      </c>
      <c r="BN65" s="70">
        <v>0</v>
      </c>
      <c r="BO65" s="70">
        <v>0</v>
      </c>
      <c r="BP65" s="70">
        <v>0</v>
      </c>
      <c r="BQ65" s="70">
        <v>0</v>
      </c>
      <c r="BR65" s="70">
        <v>0</v>
      </c>
      <c r="BS65" s="70">
        <v>0</v>
      </c>
      <c r="BT65" s="70">
        <v>0</v>
      </c>
      <c r="BU65" s="70">
        <v>0</v>
      </c>
      <c r="BV65" s="75">
        <f t="shared" si="2"/>
        <v>0</v>
      </c>
      <c r="BW65" s="70">
        <v>0</v>
      </c>
      <c r="BX65" s="70">
        <v>0</v>
      </c>
      <c r="BY65" s="70">
        <v>0</v>
      </c>
      <c r="BZ65" s="70">
        <v>0</v>
      </c>
      <c r="CA65" s="70">
        <v>0</v>
      </c>
      <c r="CB65" s="70">
        <v>0</v>
      </c>
      <c r="CC65" s="70">
        <v>0</v>
      </c>
      <c r="CD65" s="70">
        <v>0</v>
      </c>
      <c r="CE65" s="70">
        <v>0</v>
      </c>
      <c r="CF65" s="70">
        <v>0</v>
      </c>
      <c r="CG65" s="70">
        <v>0</v>
      </c>
      <c r="CH65" s="70">
        <v>0</v>
      </c>
      <c r="CI65" s="70">
        <v>0</v>
      </c>
      <c r="CJ65" s="70">
        <v>0</v>
      </c>
      <c r="CK65" s="70">
        <v>0</v>
      </c>
      <c r="CL65" s="70">
        <v>0</v>
      </c>
      <c r="CM65" s="70">
        <f t="shared" si="8"/>
        <v>0</v>
      </c>
      <c r="CN65" s="70">
        <v>0</v>
      </c>
      <c r="CO65" s="70">
        <v>0</v>
      </c>
      <c r="CP65" s="70">
        <v>0</v>
      </c>
      <c r="CQ65" s="70">
        <v>0</v>
      </c>
      <c r="CR65" s="70">
        <v>0</v>
      </c>
      <c r="CS65" s="70">
        <v>0</v>
      </c>
      <c r="CT65" s="70">
        <v>0</v>
      </c>
      <c r="CU65" s="70">
        <v>0</v>
      </c>
      <c r="CV65" s="70">
        <v>0</v>
      </c>
      <c r="CW65" s="70">
        <v>0</v>
      </c>
      <c r="CX65" s="70">
        <v>0</v>
      </c>
      <c r="CY65" s="70">
        <v>0</v>
      </c>
      <c r="CZ65" s="70">
        <v>0</v>
      </c>
      <c r="DA65" s="70">
        <v>0</v>
      </c>
      <c r="DB65" s="70">
        <v>0</v>
      </c>
      <c r="DC65" s="70">
        <v>0</v>
      </c>
      <c r="DD65" s="75">
        <f t="shared" si="3"/>
        <v>0</v>
      </c>
      <c r="DE65" s="70">
        <v>0</v>
      </c>
      <c r="DF65" s="70">
        <v>0</v>
      </c>
      <c r="DG65" s="70">
        <v>0</v>
      </c>
      <c r="DH65" s="70">
        <v>0</v>
      </c>
      <c r="DI65" s="70">
        <v>0</v>
      </c>
      <c r="DJ65" s="70">
        <v>0</v>
      </c>
      <c r="DK65" s="70">
        <v>0</v>
      </c>
      <c r="DL65" s="70">
        <v>0</v>
      </c>
      <c r="DM65" s="70">
        <v>0</v>
      </c>
      <c r="DN65" s="70">
        <v>0</v>
      </c>
      <c r="DO65" s="70">
        <v>0</v>
      </c>
      <c r="DP65" s="70">
        <v>0</v>
      </c>
      <c r="DQ65" s="70">
        <v>0</v>
      </c>
      <c r="DR65" s="70">
        <v>0</v>
      </c>
      <c r="DS65" s="70">
        <v>0</v>
      </c>
      <c r="DT65" s="70">
        <v>0</v>
      </c>
      <c r="DU65" s="75">
        <f t="shared" si="4"/>
        <v>0</v>
      </c>
      <c r="DV65" s="70">
        <v>0</v>
      </c>
      <c r="DW65" s="70">
        <v>0</v>
      </c>
      <c r="DX65" s="70">
        <v>0</v>
      </c>
      <c r="DY65" s="70">
        <v>0</v>
      </c>
      <c r="DZ65" s="70">
        <v>0</v>
      </c>
      <c r="EA65" s="70">
        <v>0</v>
      </c>
      <c r="EB65" s="70">
        <v>0</v>
      </c>
      <c r="EC65" s="70">
        <v>0</v>
      </c>
      <c r="ED65" s="70">
        <v>0</v>
      </c>
      <c r="EE65" s="70">
        <v>0</v>
      </c>
      <c r="EF65" s="70">
        <v>0</v>
      </c>
      <c r="EG65" s="70">
        <v>0</v>
      </c>
      <c r="EH65" s="70">
        <v>0</v>
      </c>
      <c r="EI65" s="70">
        <v>0</v>
      </c>
      <c r="EJ65" s="70">
        <v>0</v>
      </c>
      <c r="EK65" s="70">
        <v>0</v>
      </c>
      <c r="EL65" s="70">
        <f t="shared" si="5"/>
        <v>0</v>
      </c>
      <c r="EM65" s="70">
        <v>0</v>
      </c>
      <c r="EN65" s="70">
        <v>0</v>
      </c>
      <c r="EO65" s="70">
        <v>0</v>
      </c>
      <c r="EP65" s="70">
        <v>0</v>
      </c>
      <c r="EQ65" s="70">
        <v>0</v>
      </c>
      <c r="ER65" s="70">
        <v>0</v>
      </c>
      <c r="ES65" s="70">
        <v>0</v>
      </c>
      <c r="ET65" s="70">
        <v>0</v>
      </c>
      <c r="EU65" s="70">
        <v>0</v>
      </c>
      <c r="EV65" s="70">
        <v>0</v>
      </c>
      <c r="EW65" s="70">
        <v>0</v>
      </c>
      <c r="EX65" s="70">
        <v>0</v>
      </c>
      <c r="EY65" s="70">
        <v>0</v>
      </c>
      <c r="EZ65" s="70">
        <v>0</v>
      </c>
      <c r="FA65" s="70">
        <v>0</v>
      </c>
      <c r="FB65" s="70">
        <v>0</v>
      </c>
      <c r="FC65" s="75">
        <f t="shared" si="6"/>
        <v>0</v>
      </c>
      <c r="FD65" s="79">
        <f t="shared" si="7"/>
        <v>7876209907.3500004</v>
      </c>
      <c r="FE65" s="62" t="s">
        <v>2143</v>
      </c>
      <c r="FF65" s="2" t="s">
        <v>2093</v>
      </c>
    </row>
    <row r="66" spans="1:164" customFormat="1" ht="60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62"/>
      <c r="I66" s="62"/>
      <c r="J66" s="8"/>
      <c r="K66" s="8" t="s">
        <v>2076</v>
      </c>
      <c r="L66" s="8" t="s">
        <v>2080</v>
      </c>
      <c r="M66" s="8" t="s">
        <v>2010</v>
      </c>
      <c r="N66" s="8" t="s">
        <v>1955</v>
      </c>
      <c r="O66" s="8">
        <v>2201</v>
      </c>
      <c r="P66" s="8" t="s">
        <v>2035</v>
      </c>
      <c r="Q66" s="2" t="s">
        <v>70</v>
      </c>
      <c r="R66" s="1">
        <v>350</v>
      </c>
      <c r="S66" s="8">
        <v>350</v>
      </c>
      <c r="T66" s="10">
        <v>44242</v>
      </c>
      <c r="U66" s="10">
        <v>44561</v>
      </c>
      <c r="V66" s="8" t="s">
        <v>2123</v>
      </c>
      <c r="W66" s="8" t="s">
        <v>2165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2">
        <v>0</v>
      </c>
      <c r="AJ66" s="72">
        <v>0</v>
      </c>
      <c r="AK66" s="72">
        <v>0</v>
      </c>
      <c r="AL66" s="72">
        <v>0</v>
      </c>
      <c r="AM66" s="72">
        <v>0</v>
      </c>
      <c r="AN66" s="74">
        <f t="shared" si="0"/>
        <v>0</v>
      </c>
      <c r="AO66" s="72">
        <v>0</v>
      </c>
      <c r="AP66" s="72">
        <v>0</v>
      </c>
      <c r="AQ66" s="72">
        <v>0</v>
      </c>
      <c r="AR66" s="72">
        <v>0</v>
      </c>
      <c r="AS66" s="72">
        <v>0</v>
      </c>
      <c r="AT66" s="72">
        <v>0</v>
      </c>
      <c r="AU66" s="72">
        <v>0</v>
      </c>
      <c r="AV66" s="72">
        <v>0</v>
      </c>
      <c r="AW66" s="72">
        <v>0</v>
      </c>
      <c r="AX66" s="72">
        <v>0</v>
      </c>
      <c r="AY66" s="72">
        <v>0</v>
      </c>
      <c r="AZ66" s="72">
        <v>0</v>
      </c>
      <c r="BA66" s="72">
        <v>0</v>
      </c>
      <c r="BB66" s="72">
        <v>0</v>
      </c>
      <c r="BC66" s="72">
        <v>0</v>
      </c>
      <c r="BD66" s="72">
        <v>0</v>
      </c>
      <c r="BE66" s="73">
        <f t="shared" si="1"/>
        <v>0</v>
      </c>
      <c r="BF66" s="72">
        <v>0</v>
      </c>
      <c r="BG66" s="72">
        <v>0</v>
      </c>
      <c r="BH66" s="72">
        <v>0</v>
      </c>
      <c r="BI66" s="72">
        <v>0</v>
      </c>
      <c r="BJ66" s="72">
        <v>0</v>
      </c>
      <c r="BK66" s="72">
        <v>0</v>
      </c>
      <c r="BL66" s="72">
        <v>0</v>
      </c>
      <c r="BM66" s="72">
        <v>0</v>
      </c>
      <c r="BN66" s="72">
        <v>0</v>
      </c>
      <c r="BO66" s="72">
        <v>0</v>
      </c>
      <c r="BP66" s="72">
        <v>0</v>
      </c>
      <c r="BQ66" s="72">
        <v>0</v>
      </c>
      <c r="BR66" s="72">
        <v>0</v>
      </c>
      <c r="BS66" s="72">
        <v>0</v>
      </c>
      <c r="BT66" s="72">
        <v>0</v>
      </c>
      <c r="BU66" s="72">
        <v>0</v>
      </c>
      <c r="BV66" s="73">
        <f t="shared" si="2"/>
        <v>0</v>
      </c>
      <c r="BW66" s="72">
        <v>0</v>
      </c>
      <c r="BX66" s="72">
        <v>0</v>
      </c>
      <c r="BY66" s="72">
        <v>0</v>
      </c>
      <c r="BZ66" s="72">
        <v>0</v>
      </c>
      <c r="CA66" s="72">
        <v>0</v>
      </c>
      <c r="CB66" s="72">
        <v>0</v>
      </c>
      <c r="CC66" s="72">
        <v>0</v>
      </c>
      <c r="CD66" s="72">
        <v>0</v>
      </c>
      <c r="CE66" s="72">
        <v>0</v>
      </c>
      <c r="CF66" s="72">
        <v>0</v>
      </c>
      <c r="CG66" s="72">
        <v>0</v>
      </c>
      <c r="CH66" s="72">
        <v>0</v>
      </c>
      <c r="CI66" s="72">
        <v>0</v>
      </c>
      <c r="CJ66" s="72">
        <v>0</v>
      </c>
      <c r="CK66" s="72">
        <v>0</v>
      </c>
      <c r="CL66" s="72">
        <v>0</v>
      </c>
      <c r="CM66" s="72">
        <f t="shared" si="8"/>
        <v>0</v>
      </c>
      <c r="CN66" s="72">
        <v>0</v>
      </c>
      <c r="CO66" s="72">
        <v>0</v>
      </c>
      <c r="CP66" s="72">
        <v>0</v>
      </c>
      <c r="CQ66" s="72">
        <v>0</v>
      </c>
      <c r="CR66" s="72">
        <v>0</v>
      </c>
      <c r="CS66" s="72">
        <v>0</v>
      </c>
      <c r="CT66" s="72">
        <v>0</v>
      </c>
      <c r="CU66" s="72">
        <v>0</v>
      </c>
      <c r="CV66" s="72">
        <v>0</v>
      </c>
      <c r="CW66" s="72">
        <v>0</v>
      </c>
      <c r="CX66" s="72">
        <v>0</v>
      </c>
      <c r="CY66" s="72">
        <v>0</v>
      </c>
      <c r="CZ66" s="72">
        <v>0</v>
      </c>
      <c r="DA66" s="72">
        <v>0</v>
      </c>
      <c r="DB66" s="72">
        <v>0</v>
      </c>
      <c r="DC66" s="72">
        <v>0</v>
      </c>
      <c r="DD66" s="73">
        <f t="shared" si="3"/>
        <v>0</v>
      </c>
      <c r="DE66" s="72">
        <v>0</v>
      </c>
      <c r="DF66" s="72">
        <v>0</v>
      </c>
      <c r="DG66" s="72">
        <v>0</v>
      </c>
      <c r="DH66" s="72">
        <v>0</v>
      </c>
      <c r="DI66" s="72">
        <v>0</v>
      </c>
      <c r="DJ66" s="72">
        <v>0</v>
      </c>
      <c r="DK66" s="72">
        <v>0</v>
      </c>
      <c r="DL66" s="72">
        <v>0</v>
      </c>
      <c r="DM66" s="72">
        <v>0</v>
      </c>
      <c r="DN66" s="72">
        <v>0</v>
      </c>
      <c r="DO66" s="72">
        <v>0</v>
      </c>
      <c r="DP66" s="72">
        <v>0</v>
      </c>
      <c r="DQ66" s="72">
        <v>0</v>
      </c>
      <c r="DR66" s="72">
        <v>0</v>
      </c>
      <c r="DS66" s="72">
        <v>0</v>
      </c>
      <c r="DT66" s="72">
        <v>0</v>
      </c>
      <c r="DU66" s="73">
        <f t="shared" si="4"/>
        <v>0</v>
      </c>
      <c r="DV66" s="72">
        <v>0</v>
      </c>
      <c r="DW66" s="72">
        <v>0</v>
      </c>
      <c r="DX66" s="72">
        <v>0</v>
      </c>
      <c r="DY66" s="72">
        <v>0</v>
      </c>
      <c r="DZ66" s="72">
        <v>0</v>
      </c>
      <c r="EA66" s="72">
        <v>0</v>
      </c>
      <c r="EB66" s="72">
        <v>0</v>
      </c>
      <c r="EC66" s="72">
        <v>0</v>
      </c>
      <c r="ED66" s="72">
        <v>0</v>
      </c>
      <c r="EE66" s="72">
        <v>0</v>
      </c>
      <c r="EF66" s="72">
        <v>0</v>
      </c>
      <c r="EG66" s="72">
        <v>0</v>
      </c>
      <c r="EH66" s="72">
        <v>0</v>
      </c>
      <c r="EI66" s="72">
        <v>0</v>
      </c>
      <c r="EJ66" s="72">
        <v>0</v>
      </c>
      <c r="EK66" s="72">
        <v>0</v>
      </c>
      <c r="EL66" s="72">
        <f t="shared" si="5"/>
        <v>0</v>
      </c>
      <c r="EM66" s="72">
        <v>0</v>
      </c>
      <c r="EN66" s="72">
        <v>0</v>
      </c>
      <c r="EO66" s="72">
        <v>0</v>
      </c>
      <c r="EP66" s="72">
        <v>0</v>
      </c>
      <c r="EQ66" s="72">
        <v>0</v>
      </c>
      <c r="ER66" s="72">
        <v>0</v>
      </c>
      <c r="ES66" s="72">
        <v>0</v>
      </c>
      <c r="ET66" s="72">
        <v>0</v>
      </c>
      <c r="EU66" s="72">
        <v>0</v>
      </c>
      <c r="EV66" s="72">
        <v>0</v>
      </c>
      <c r="EW66" s="72">
        <v>0</v>
      </c>
      <c r="EX66" s="72">
        <v>0</v>
      </c>
      <c r="EY66" s="72">
        <v>0</v>
      </c>
      <c r="EZ66" s="72">
        <v>0</v>
      </c>
      <c r="FA66" s="72">
        <v>0</v>
      </c>
      <c r="FB66" s="72">
        <v>0</v>
      </c>
      <c r="FC66" s="73">
        <f t="shared" si="6"/>
        <v>0</v>
      </c>
      <c r="FD66" s="78">
        <f t="shared" si="7"/>
        <v>0</v>
      </c>
      <c r="FE66" s="62"/>
      <c r="FF66" s="2" t="s">
        <v>2092</v>
      </c>
    </row>
    <row r="67" spans="1:164" customFormat="1" ht="90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83">
        <v>0.13</v>
      </c>
      <c r="H67" s="62" t="s">
        <v>2194</v>
      </c>
      <c r="I67" s="45" t="s">
        <v>2193</v>
      </c>
      <c r="J67" s="35" t="s">
        <v>2179</v>
      </c>
      <c r="K67" s="8" t="s">
        <v>2076</v>
      </c>
      <c r="L67" s="8" t="s">
        <v>2080</v>
      </c>
      <c r="M67" s="8" t="s">
        <v>2010</v>
      </c>
      <c r="N67" s="8" t="s">
        <v>1955</v>
      </c>
      <c r="O67" s="8">
        <v>2201</v>
      </c>
      <c r="P67" s="8" t="s">
        <v>2035</v>
      </c>
      <c r="Q67" s="65" t="s">
        <v>105</v>
      </c>
      <c r="R67" s="1">
        <v>60</v>
      </c>
      <c r="S67" s="11">
        <v>46</v>
      </c>
      <c r="T67" s="10">
        <v>44440</v>
      </c>
      <c r="U67" s="10">
        <v>44196</v>
      </c>
      <c r="V67" s="111" t="s">
        <v>2218</v>
      </c>
      <c r="W67" s="8" t="s">
        <v>2184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  <c r="AK67" s="72">
        <v>0</v>
      </c>
      <c r="AL67" s="72">
        <v>0</v>
      </c>
      <c r="AM67" s="72">
        <v>0</v>
      </c>
      <c r="AN67" s="74">
        <f t="shared" si="0"/>
        <v>0</v>
      </c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72">
        <v>0</v>
      </c>
      <c r="AU67" s="72">
        <v>0</v>
      </c>
      <c r="AV67" s="72">
        <v>0</v>
      </c>
      <c r="AW67" s="72">
        <v>0</v>
      </c>
      <c r="AX67" s="72">
        <v>0</v>
      </c>
      <c r="AY67" s="72">
        <v>0</v>
      </c>
      <c r="AZ67" s="72">
        <v>0</v>
      </c>
      <c r="BA67" s="72">
        <v>0</v>
      </c>
      <c r="BB67" s="72">
        <v>0</v>
      </c>
      <c r="BC67" s="72">
        <v>30000000</v>
      </c>
      <c r="BD67" s="72">
        <v>0</v>
      </c>
      <c r="BE67" s="74">
        <f t="shared" si="1"/>
        <v>30000000</v>
      </c>
      <c r="BF67" s="72">
        <v>0</v>
      </c>
      <c r="BG67" s="72">
        <v>0</v>
      </c>
      <c r="BH67" s="72">
        <v>0</v>
      </c>
      <c r="BI67" s="72">
        <v>0</v>
      </c>
      <c r="BJ67" s="72">
        <v>0</v>
      </c>
      <c r="BK67" s="72">
        <v>0</v>
      </c>
      <c r="BL67" s="72">
        <v>0</v>
      </c>
      <c r="BM67" s="72">
        <v>0</v>
      </c>
      <c r="BN67" s="72">
        <v>0</v>
      </c>
      <c r="BO67" s="72">
        <v>0</v>
      </c>
      <c r="BP67" s="72">
        <v>0</v>
      </c>
      <c r="BQ67" s="72">
        <v>0</v>
      </c>
      <c r="BR67" s="72">
        <v>0</v>
      </c>
      <c r="BS67" s="72">
        <v>0</v>
      </c>
      <c r="BT67" s="72">
        <v>0</v>
      </c>
      <c r="BU67" s="72">
        <v>0</v>
      </c>
      <c r="BV67" s="73">
        <f t="shared" si="2"/>
        <v>0</v>
      </c>
      <c r="BW67" s="72">
        <v>0</v>
      </c>
      <c r="BX67" s="72">
        <v>0</v>
      </c>
      <c r="BY67" s="72">
        <v>0</v>
      </c>
      <c r="BZ67" s="72">
        <v>0</v>
      </c>
      <c r="CA67" s="72">
        <v>0</v>
      </c>
      <c r="CB67" s="72">
        <v>0</v>
      </c>
      <c r="CC67" s="72">
        <v>0</v>
      </c>
      <c r="CD67" s="72">
        <v>0</v>
      </c>
      <c r="CE67" s="72">
        <v>0</v>
      </c>
      <c r="CF67" s="72">
        <v>0</v>
      </c>
      <c r="CG67" s="72">
        <v>0</v>
      </c>
      <c r="CH67" s="72">
        <v>0</v>
      </c>
      <c r="CI67" s="72">
        <v>0</v>
      </c>
      <c r="CJ67" s="72">
        <v>0</v>
      </c>
      <c r="CK67" s="72">
        <v>0</v>
      </c>
      <c r="CL67" s="72">
        <v>0</v>
      </c>
      <c r="CM67" s="72">
        <f t="shared" si="8"/>
        <v>0</v>
      </c>
      <c r="CN67" s="72">
        <v>0</v>
      </c>
      <c r="CO67" s="72">
        <v>0</v>
      </c>
      <c r="CP67" s="72">
        <v>0</v>
      </c>
      <c r="CQ67" s="72">
        <v>0</v>
      </c>
      <c r="CR67" s="72">
        <v>0</v>
      </c>
      <c r="CS67" s="72">
        <v>0</v>
      </c>
      <c r="CT67" s="72">
        <v>0</v>
      </c>
      <c r="CU67" s="72">
        <v>0</v>
      </c>
      <c r="CV67" s="72">
        <v>0</v>
      </c>
      <c r="CW67" s="72">
        <v>0</v>
      </c>
      <c r="CX67" s="72">
        <v>0</v>
      </c>
      <c r="CY67" s="72">
        <v>0</v>
      </c>
      <c r="CZ67" s="72">
        <v>0</v>
      </c>
      <c r="DA67" s="72">
        <v>0</v>
      </c>
      <c r="DB67" s="72">
        <v>0</v>
      </c>
      <c r="DC67" s="72">
        <v>0</v>
      </c>
      <c r="DD67" s="73">
        <f t="shared" si="3"/>
        <v>0</v>
      </c>
      <c r="DE67" s="72">
        <v>0</v>
      </c>
      <c r="DF67" s="72">
        <v>0</v>
      </c>
      <c r="DG67" s="72">
        <v>0</v>
      </c>
      <c r="DH67" s="72">
        <v>0</v>
      </c>
      <c r="DI67" s="72">
        <v>0</v>
      </c>
      <c r="DJ67" s="72">
        <v>0</v>
      </c>
      <c r="DK67" s="72">
        <v>0</v>
      </c>
      <c r="DL67" s="72">
        <v>0</v>
      </c>
      <c r="DM67" s="72">
        <v>0</v>
      </c>
      <c r="DN67" s="72">
        <v>0</v>
      </c>
      <c r="DO67" s="72">
        <v>0</v>
      </c>
      <c r="DP67" s="72">
        <v>0</v>
      </c>
      <c r="DQ67" s="72">
        <v>0</v>
      </c>
      <c r="DR67" s="72">
        <v>0</v>
      </c>
      <c r="DS67" s="72">
        <v>0</v>
      </c>
      <c r="DT67" s="72">
        <v>0</v>
      </c>
      <c r="DU67" s="73">
        <f t="shared" si="4"/>
        <v>0</v>
      </c>
      <c r="DV67" s="72">
        <v>0</v>
      </c>
      <c r="DW67" s="72">
        <v>0</v>
      </c>
      <c r="DX67" s="72">
        <v>0</v>
      </c>
      <c r="DY67" s="72">
        <v>0</v>
      </c>
      <c r="DZ67" s="72">
        <v>0</v>
      </c>
      <c r="EA67" s="72">
        <v>0</v>
      </c>
      <c r="EB67" s="72">
        <v>0</v>
      </c>
      <c r="EC67" s="72">
        <v>0</v>
      </c>
      <c r="ED67" s="72">
        <v>0</v>
      </c>
      <c r="EE67" s="72">
        <v>0</v>
      </c>
      <c r="EF67" s="72">
        <v>0</v>
      </c>
      <c r="EG67" s="72">
        <v>0</v>
      </c>
      <c r="EH67" s="72">
        <v>0</v>
      </c>
      <c r="EI67" s="72">
        <v>0</v>
      </c>
      <c r="EJ67" s="72">
        <v>0</v>
      </c>
      <c r="EK67" s="72">
        <v>0</v>
      </c>
      <c r="EL67" s="72">
        <f t="shared" si="5"/>
        <v>0</v>
      </c>
      <c r="EM67" s="72">
        <v>0</v>
      </c>
      <c r="EN67" s="72">
        <v>0</v>
      </c>
      <c r="EO67" s="72">
        <v>0</v>
      </c>
      <c r="EP67" s="72">
        <v>0</v>
      </c>
      <c r="EQ67" s="72">
        <v>0</v>
      </c>
      <c r="ER67" s="72">
        <v>0</v>
      </c>
      <c r="ES67" s="72">
        <v>0</v>
      </c>
      <c r="ET67" s="72">
        <v>0</v>
      </c>
      <c r="EU67" s="72">
        <v>0</v>
      </c>
      <c r="EV67" s="72">
        <v>0</v>
      </c>
      <c r="EW67" s="72">
        <v>0</v>
      </c>
      <c r="EX67" s="72">
        <v>0</v>
      </c>
      <c r="EY67" s="72">
        <v>0</v>
      </c>
      <c r="EZ67" s="72">
        <v>0</v>
      </c>
      <c r="FA67" s="72">
        <v>0</v>
      </c>
      <c r="FB67" s="72">
        <v>0</v>
      </c>
      <c r="FC67" s="73">
        <f t="shared" si="6"/>
        <v>0</v>
      </c>
      <c r="FD67" s="78">
        <f t="shared" si="7"/>
        <v>30000000</v>
      </c>
      <c r="FE67" s="62" t="s">
        <v>2194</v>
      </c>
      <c r="FF67" s="2" t="s">
        <v>2091</v>
      </c>
    </row>
    <row r="68" spans="1:164" customFormat="1" ht="75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62" t="s">
        <v>2156</v>
      </c>
      <c r="I68" s="45" t="s">
        <v>2157</v>
      </c>
      <c r="J68" s="8" t="s">
        <v>2126</v>
      </c>
      <c r="K68" s="8" t="s">
        <v>2076</v>
      </c>
      <c r="L68" s="8" t="s">
        <v>2080</v>
      </c>
      <c r="M68" s="8" t="s">
        <v>2010</v>
      </c>
      <c r="N68" s="8" t="s">
        <v>1955</v>
      </c>
      <c r="O68" s="8">
        <v>2201</v>
      </c>
      <c r="P68" s="8" t="s">
        <v>2035</v>
      </c>
      <c r="Q68" s="84" t="s">
        <v>73</v>
      </c>
      <c r="R68" s="1">
        <v>5</v>
      </c>
      <c r="S68" s="1">
        <v>5</v>
      </c>
      <c r="T68" s="10">
        <v>44204</v>
      </c>
      <c r="U68" s="10">
        <v>44545</v>
      </c>
      <c r="V68" s="35" t="s">
        <v>2188</v>
      </c>
      <c r="W68" s="8" t="s">
        <v>2158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2">
        <v>0</v>
      </c>
      <c r="AD68" s="72">
        <v>0</v>
      </c>
      <c r="AE68" s="72">
        <v>0</v>
      </c>
      <c r="AF68" s="72">
        <v>0</v>
      </c>
      <c r="AG68" s="72">
        <v>0</v>
      </c>
      <c r="AH68" s="72">
        <v>0</v>
      </c>
      <c r="AI68" s="72">
        <v>0</v>
      </c>
      <c r="AJ68" s="72">
        <v>0</v>
      </c>
      <c r="AK68" s="72">
        <v>0</v>
      </c>
      <c r="AL68" s="72">
        <v>59800000</v>
      </c>
      <c r="AM68" s="72">
        <v>0</v>
      </c>
      <c r="AN68" s="74">
        <f t="shared" si="0"/>
        <v>59800000</v>
      </c>
      <c r="AO68" s="72">
        <v>0</v>
      </c>
      <c r="AP68" s="72">
        <v>0</v>
      </c>
      <c r="AQ68" s="72">
        <v>0</v>
      </c>
      <c r="AR68" s="72">
        <v>0</v>
      </c>
      <c r="AS68" s="72">
        <v>0</v>
      </c>
      <c r="AT68" s="72">
        <v>0</v>
      </c>
      <c r="AU68" s="72">
        <v>0</v>
      </c>
      <c r="AV68" s="72">
        <v>0</v>
      </c>
      <c r="AW68" s="72">
        <v>0</v>
      </c>
      <c r="AX68" s="72">
        <v>0</v>
      </c>
      <c r="AY68" s="72">
        <v>0</v>
      </c>
      <c r="AZ68" s="72">
        <v>0</v>
      </c>
      <c r="BA68" s="72">
        <v>0</v>
      </c>
      <c r="BB68" s="72">
        <v>0</v>
      </c>
      <c r="BC68" s="72">
        <v>162200000</v>
      </c>
      <c r="BD68" s="72">
        <v>0</v>
      </c>
      <c r="BE68" s="74">
        <f t="shared" si="1"/>
        <v>162200000</v>
      </c>
      <c r="BF68" s="72">
        <v>0</v>
      </c>
      <c r="BG68" s="72">
        <v>0</v>
      </c>
      <c r="BH68" s="72">
        <v>0</v>
      </c>
      <c r="BI68" s="72">
        <v>0</v>
      </c>
      <c r="BJ68" s="72">
        <v>0</v>
      </c>
      <c r="BK68" s="72">
        <v>0</v>
      </c>
      <c r="BL68" s="72">
        <v>0</v>
      </c>
      <c r="BM68" s="72">
        <v>0</v>
      </c>
      <c r="BN68" s="72">
        <v>0</v>
      </c>
      <c r="BO68" s="72">
        <v>0</v>
      </c>
      <c r="BP68" s="72">
        <v>0</v>
      </c>
      <c r="BQ68" s="72">
        <v>0</v>
      </c>
      <c r="BR68" s="72">
        <v>0</v>
      </c>
      <c r="BS68" s="72">
        <v>0</v>
      </c>
      <c r="BT68" s="72">
        <v>0</v>
      </c>
      <c r="BU68" s="72">
        <v>0</v>
      </c>
      <c r="BV68" s="73">
        <f t="shared" si="2"/>
        <v>0</v>
      </c>
      <c r="BW68" s="72">
        <v>0</v>
      </c>
      <c r="BX68" s="72">
        <v>0</v>
      </c>
      <c r="BY68" s="72">
        <v>0</v>
      </c>
      <c r="BZ68" s="72">
        <v>0</v>
      </c>
      <c r="CA68" s="72">
        <v>0</v>
      </c>
      <c r="CB68" s="72">
        <v>0</v>
      </c>
      <c r="CC68" s="72">
        <v>0</v>
      </c>
      <c r="CD68" s="72">
        <v>0</v>
      </c>
      <c r="CE68" s="72">
        <v>0</v>
      </c>
      <c r="CF68" s="72">
        <v>0</v>
      </c>
      <c r="CG68" s="72">
        <v>0</v>
      </c>
      <c r="CH68" s="72">
        <v>0</v>
      </c>
      <c r="CI68" s="72">
        <v>0</v>
      </c>
      <c r="CJ68" s="72">
        <v>0</v>
      </c>
      <c r="CK68" s="72">
        <v>0</v>
      </c>
      <c r="CL68" s="72">
        <v>0</v>
      </c>
      <c r="CM68" s="72">
        <f t="shared" si="8"/>
        <v>0</v>
      </c>
      <c r="CN68" s="72">
        <v>0</v>
      </c>
      <c r="CO68" s="72">
        <v>0</v>
      </c>
      <c r="CP68" s="72">
        <v>0</v>
      </c>
      <c r="CQ68" s="72">
        <v>0</v>
      </c>
      <c r="CR68" s="72">
        <v>0</v>
      </c>
      <c r="CS68" s="72">
        <v>0</v>
      </c>
      <c r="CT68" s="72">
        <v>0</v>
      </c>
      <c r="CU68" s="72">
        <v>0</v>
      </c>
      <c r="CV68" s="72">
        <v>0</v>
      </c>
      <c r="CW68" s="72">
        <v>0</v>
      </c>
      <c r="CX68" s="72">
        <v>0</v>
      </c>
      <c r="CY68" s="72">
        <v>0</v>
      </c>
      <c r="CZ68" s="72">
        <v>0</v>
      </c>
      <c r="DA68" s="72">
        <v>0</v>
      </c>
      <c r="DB68" s="72">
        <v>0</v>
      </c>
      <c r="DC68" s="72">
        <v>0</v>
      </c>
      <c r="DD68" s="73">
        <f t="shared" si="3"/>
        <v>0</v>
      </c>
      <c r="DE68" s="72">
        <v>0</v>
      </c>
      <c r="DF68" s="72">
        <v>0</v>
      </c>
      <c r="DG68" s="72">
        <v>0</v>
      </c>
      <c r="DH68" s="72">
        <v>0</v>
      </c>
      <c r="DI68" s="72">
        <v>0</v>
      </c>
      <c r="DJ68" s="72">
        <v>0</v>
      </c>
      <c r="DK68" s="72">
        <v>0</v>
      </c>
      <c r="DL68" s="72">
        <v>0</v>
      </c>
      <c r="DM68" s="72">
        <v>0</v>
      </c>
      <c r="DN68" s="72">
        <v>0</v>
      </c>
      <c r="DO68" s="72">
        <v>0</v>
      </c>
      <c r="DP68" s="72">
        <v>0</v>
      </c>
      <c r="DQ68" s="72">
        <v>0</v>
      </c>
      <c r="DR68" s="72">
        <v>0</v>
      </c>
      <c r="DS68" s="72">
        <v>0</v>
      </c>
      <c r="DT68" s="72">
        <v>0</v>
      </c>
      <c r="DU68" s="73">
        <f t="shared" si="4"/>
        <v>0</v>
      </c>
      <c r="DV68" s="72">
        <v>0</v>
      </c>
      <c r="DW68" s="72">
        <v>0</v>
      </c>
      <c r="DX68" s="72">
        <v>0</v>
      </c>
      <c r="DY68" s="72">
        <v>0</v>
      </c>
      <c r="DZ68" s="72">
        <v>0</v>
      </c>
      <c r="EA68" s="72">
        <v>0</v>
      </c>
      <c r="EB68" s="72">
        <v>0</v>
      </c>
      <c r="EC68" s="72">
        <v>0</v>
      </c>
      <c r="ED68" s="72">
        <v>0</v>
      </c>
      <c r="EE68" s="72">
        <v>0</v>
      </c>
      <c r="EF68" s="72">
        <v>0</v>
      </c>
      <c r="EG68" s="72">
        <v>0</v>
      </c>
      <c r="EH68" s="72">
        <v>0</v>
      </c>
      <c r="EI68" s="72">
        <v>0</v>
      </c>
      <c r="EJ68" s="72">
        <v>0</v>
      </c>
      <c r="EK68" s="72">
        <v>0</v>
      </c>
      <c r="EL68" s="72">
        <f t="shared" si="5"/>
        <v>0</v>
      </c>
      <c r="EM68" s="72">
        <v>0</v>
      </c>
      <c r="EN68" s="72">
        <v>0</v>
      </c>
      <c r="EO68" s="72">
        <v>0</v>
      </c>
      <c r="EP68" s="72">
        <v>0</v>
      </c>
      <c r="EQ68" s="72">
        <v>0</v>
      </c>
      <c r="ER68" s="72">
        <v>0</v>
      </c>
      <c r="ES68" s="72">
        <v>0</v>
      </c>
      <c r="ET68" s="72">
        <v>0</v>
      </c>
      <c r="EU68" s="72">
        <v>0</v>
      </c>
      <c r="EV68" s="72">
        <v>0</v>
      </c>
      <c r="EW68" s="72">
        <v>0</v>
      </c>
      <c r="EX68" s="72">
        <v>0</v>
      </c>
      <c r="EY68" s="72">
        <v>0</v>
      </c>
      <c r="EZ68" s="72">
        <v>0</v>
      </c>
      <c r="FA68" s="72">
        <v>0</v>
      </c>
      <c r="FB68" s="72">
        <v>0</v>
      </c>
      <c r="FC68" s="73">
        <f t="shared" si="6"/>
        <v>0</v>
      </c>
      <c r="FD68" s="78">
        <f t="shared" si="7"/>
        <v>222000000</v>
      </c>
      <c r="FE68" s="62" t="s">
        <v>2156</v>
      </c>
      <c r="FF68" s="2" t="s">
        <v>2091</v>
      </c>
    </row>
    <row r="69" spans="1:164" customFormat="1" ht="75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62" t="s">
        <v>2156</v>
      </c>
      <c r="I69" s="45" t="s">
        <v>2157</v>
      </c>
      <c r="J69" s="8" t="s">
        <v>2126</v>
      </c>
      <c r="K69" s="8" t="s">
        <v>2076</v>
      </c>
      <c r="L69" s="8" t="s">
        <v>2080</v>
      </c>
      <c r="M69" s="8" t="s">
        <v>2010</v>
      </c>
      <c r="N69" s="8" t="s">
        <v>1955</v>
      </c>
      <c r="O69" s="8">
        <v>2201</v>
      </c>
      <c r="P69" s="8" t="s">
        <v>2035</v>
      </c>
      <c r="Q69" s="84" t="s">
        <v>74</v>
      </c>
      <c r="R69" s="1">
        <v>49</v>
      </c>
      <c r="S69" s="8">
        <v>49</v>
      </c>
      <c r="T69" s="10">
        <v>44415</v>
      </c>
      <c r="U69" s="10">
        <v>44560</v>
      </c>
      <c r="V69" s="35" t="s">
        <v>2222</v>
      </c>
      <c r="W69" s="8" t="s">
        <v>2158</v>
      </c>
      <c r="X69" s="72">
        <v>0</v>
      </c>
      <c r="Y69" s="72">
        <v>0</v>
      </c>
      <c r="Z69" s="72">
        <v>0</v>
      </c>
      <c r="AA69" s="72">
        <v>0</v>
      </c>
      <c r="AB69" s="72">
        <v>0</v>
      </c>
      <c r="AC69" s="72">
        <v>0</v>
      </c>
      <c r="AD69" s="72">
        <v>0</v>
      </c>
      <c r="AE69" s="72">
        <v>0</v>
      </c>
      <c r="AF69" s="72">
        <v>0</v>
      </c>
      <c r="AG69" s="72">
        <v>0</v>
      </c>
      <c r="AH69" s="72">
        <v>0</v>
      </c>
      <c r="AI69" s="72">
        <v>0</v>
      </c>
      <c r="AJ69" s="72">
        <v>0</v>
      </c>
      <c r="AK69" s="72">
        <v>0</v>
      </c>
      <c r="AL69" s="72">
        <v>0</v>
      </c>
      <c r="AM69" s="72">
        <v>0</v>
      </c>
      <c r="AN69" s="74">
        <f t="shared" si="0"/>
        <v>0</v>
      </c>
      <c r="AO69" s="72">
        <v>0</v>
      </c>
      <c r="AP69" s="72">
        <v>0</v>
      </c>
      <c r="AQ69" s="72">
        <v>0</v>
      </c>
      <c r="AR69" s="72">
        <v>0</v>
      </c>
      <c r="AS69" s="72">
        <v>0</v>
      </c>
      <c r="AT69" s="72">
        <v>0</v>
      </c>
      <c r="AU69" s="72">
        <v>0</v>
      </c>
      <c r="AV69" s="72">
        <v>0</v>
      </c>
      <c r="AW69" s="72">
        <v>0</v>
      </c>
      <c r="AX69" s="72">
        <v>0</v>
      </c>
      <c r="AY69" s="72">
        <v>0</v>
      </c>
      <c r="AZ69" s="72">
        <v>0</v>
      </c>
      <c r="BA69" s="72">
        <v>0</v>
      </c>
      <c r="BB69" s="72">
        <v>0</v>
      </c>
      <c r="BC69" s="72">
        <v>5000000</v>
      </c>
      <c r="BD69" s="72">
        <v>0</v>
      </c>
      <c r="BE69" s="74">
        <f t="shared" si="1"/>
        <v>5000000</v>
      </c>
      <c r="BF69" s="72">
        <v>0</v>
      </c>
      <c r="BG69" s="72">
        <v>0</v>
      </c>
      <c r="BH69" s="72">
        <v>0</v>
      </c>
      <c r="BI69" s="72">
        <v>0</v>
      </c>
      <c r="BJ69" s="72">
        <v>0</v>
      </c>
      <c r="BK69" s="72">
        <v>0</v>
      </c>
      <c r="BL69" s="72">
        <v>0</v>
      </c>
      <c r="BM69" s="72">
        <v>0</v>
      </c>
      <c r="BN69" s="72">
        <v>0</v>
      </c>
      <c r="BO69" s="72">
        <v>0</v>
      </c>
      <c r="BP69" s="72">
        <v>0</v>
      </c>
      <c r="BQ69" s="72">
        <v>0</v>
      </c>
      <c r="BR69" s="72">
        <v>0</v>
      </c>
      <c r="BS69" s="72">
        <v>0</v>
      </c>
      <c r="BT69" s="72">
        <v>0</v>
      </c>
      <c r="BU69" s="72">
        <v>0</v>
      </c>
      <c r="BV69" s="73">
        <f t="shared" si="2"/>
        <v>0</v>
      </c>
      <c r="BW69" s="72">
        <v>0</v>
      </c>
      <c r="BX69" s="72">
        <v>0</v>
      </c>
      <c r="BY69" s="72">
        <v>0</v>
      </c>
      <c r="BZ69" s="72">
        <v>0</v>
      </c>
      <c r="CA69" s="72">
        <v>0</v>
      </c>
      <c r="CB69" s="72">
        <v>0</v>
      </c>
      <c r="CC69" s="72">
        <v>0</v>
      </c>
      <c r="CD69" s="72">
        <v>0</v>
      </c>
      <c r="CE69" s="72">
        <v>0</v>
      </c>
      <c r="CF69" s="72">
        <v>0</v>
      </c>
      <c r="CG69" s="72">
        <v>0</v>
      </c>
      <c r="CH69" s="72">
        <v>0</v>
      </c>
      <c r="CI69" s="72">
        <v>0</v>
      </c>
      <c r="CJ69" s="72">
        <v>0</v>
      </c>
      <c r="CK69" s="72">
        <v>0</v>
      </c>
      <c r="CL69" s="72">
        <v>0</v>
      </c>
      <c r="CM69" s="72">
        <f t="shared" si="8"/>
        <v>0</v>
      </c>
      <c r="CN69" s="72">
        <v>0</v>
      </c>
      <c r="CO69" s="72">
        <v>0</v>
      </c>
      <c r="CP69" s="72">
        <v>0</v>
      </c>
      <c r="CQ69" s="72">
        <v>0</v>
      </c>
      <c r="CR69" s="72">
        <v>0</v>
      </c>
      <c r="CS69" s="72">
        <v>0</v>
      </c>
      <c r="CT69" s="72">
        <v>0</v>
      </c>
      <c r="CU69" s="72">
        <v>0</v>
      </c>
      <c r="CV69" s="72">
        <v>0</v>
      </c>
      <c r="CW69" s="72">
        <v>0</v>
      </c>
      <c r="CX69" s="72">
        <v>0</v>
      </c>
      <c r="CY69" s="72">
        <v>0</v>
      </c>
      <c r="CZ69" s="72">
        <v>0</v>
      </c>
      <c r="DA69" s="72">
        <v>0</v>
      </c>
      <c r="DB69" s="72">
        <v>0</v>
      </c>
      <c r="DC69" s="72">
        <v>0</v>
      </c>
      <c r="DD69" s="73">
        <f t="shared" si="3"/>
        <v>0</v>
      </c>
      <c r="DE69" s="72">
        <v>0</v>
      </c>
      <c r="DF69" s="72">
        <v>0</v>
      </c>
      <c r="DG69" s="72">
        <v>0</v>
      </c>
      <c r="DH69" s="72">
        <v>0</v>
      </c>
      <c r="DI69" s="72">
        <v>0</v>
      </c>
      <c r="DJ69" s="72">
        <v>0</v>
      </c>
      <c r="DK69" s="72">
        <v>0</v>
      </c>
      <c r="DL69" s="72">
        <v>0</v>
      </c>
      <c r="DM69" s="72">
        <v>0</v>
      </c>
      <c r="DN69" s="72">
        <v>0</v>
      </c>
      <c r="DO69" s="72">
        <v>0</v>
      </c>
      <c r="DP69" s="72">
        <v>0</v>
      </c>
      <c r="DQ69" s="72">
        <v>0</v>
      </c>
      <c r="DR69" s="72">
        <v>0</v>
      </c>
      <c r="DS69" s="72">
        <v>0</v>
      </c>
      <c r="DT69" s="72">
        <v>0</v>
      </c>
      <c r="DU69" s="73">
        <f t="shared" si="4"/>
        <v>0</v>
      </c>
      <c r="DV69" s="72">
        <v>0</v>
      </c>
      <c r="DW69" s="72">
        <v>0</v>
      </c>
      <c r="DX69" s="72">
        <v>0</v>
      </c>
      <c r="DY69" s="72">
        <v>0</v>
      </c>
      <c r="DZ69" s="72">
        <v>0</v>
      </c>
      <c r="EA69" s="72">
        <v>0</v>
      </c>
      <c r="EB69" s="72">
        <v>0</v>
      </c>
      <c r="EC69" s="72">
        <v>0</v>
      </c>
      <c r="ED69" s="72">
        <v>0</v>
      </c>
      <c r="EE69" s="72">
        <v>0</v>
      </c>
      <c r="EF69" s="72">
        <v>0</v>
      </c>
      <c r="EG69" s="72">
        <v>0</v>
      </c>
      <c r="EH69" s="72">
        <v>0</v>
      </c>
      <c r="EI69" s="72">
        <v>0</v>
      </c>
      <c r="EJ69" s="72">
        <v>0</v>
      </c>
      <c r="EK69" s="72">
        <v>0</v>
      </c>
      <c r="EL69" s="72">
        <f t="shared" si="5"/>
        <v>0</v>
      </c>
      <c r="EM69" s="72">
        <v>0</v>
      </c>
      <c r="EN69" s="72">
        <v>0</v>
      </c>
      <c r="EO69" s="72">
        <v>0</v>
      </c>
      <c r="EP69" s="72">
        <v>0</v>
      </c>
      <c r="EQ69" s="72">
        <v>0</v>
      </c>
      <c r="ER69" s="72">
        <v>0</v>
      </c>
      <c r="ES69" s="72">
        <v>0</v>
      </c>
      <c r="ET69" s="72">
        <v>0</v>
      </c>
      <c r="EU69" s="72">
        <v>0</v>
      </c>
      <c r="EV69" s="72">
        <v>0</v>
      </c>
      <c r="EW69" s="72">
        <v>0</v>
      </c>
      <c r="EX69" s="72">
        <v>0</v>
      </c>
      <c r="EY69" s="72">
        <v>0</v>
      </c>
      <c r="EZ69" s="72">
        <v>0</v>
      </c>
      <c r="FA69" s="72">
        <v>0</v>
      </c>
      <c r="FB69" s="72">
        <v>0</v>
      </c>
      <c r="FC69" s="73">
        <f t="shared" si="6"/>
        <v>0</v>
      </c>
      <c r="FD69" s="78">
        <f t="shared" si="7"/>
        <v>5000000</v>
      </c>
      <c r="FE69" s="62" t="s">
        <v>2156</v>
      </c>
      <c r="FF69" s="2" t="s">
        <v>2091</v>
      </c>
    </row>
    <row r="70" spans="1:164" customFormat="1" ht="75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62" t="s">
        <v>2156</v>
      </c>
      <c r="I70" s="45" t="s">
        <v>2157</v>
      </c>
      <c r="J70" s="8" t="s">
        <v>2126</v>
      </c>
      <c r="K70" s="8" t="s">
        <v>2076</v>
      </c>
      <c r="L70" s="8" t="s">
        <v>2080</v>
      </c>
      <c r="M70" s="8" t="s">
        <v>2010</v>
      </c>
      <c r="N70" s="8" t="s">
        <v>1955</v>
      </c>
      <c r="O70" s="8">
        <v>2201</v>
      </c>
      <c r="P70" s="8" t="s">
        <v>2035</v>
      </c>
      <c r="Q70" s="84" t="s">
        <v>75</v>
      </c>
      <c r="R70" s="1">
        <v>16</v>
      </c>
      <c r="S70" s="8">
        <v>16</v>
      </c>
      <c r="T70" s="10">
        <v>44415</v>
      </c>
      <c r="U70" s="10">
        <v>44560</v>
      </c>
      <c r="V70" s="35" t="s">
        <v>2223</v>
      </c>
      <c r="W70" s="8" t="s">
        <v>2158</v>
      </c>
      <c r="X70" s="72">
        <v>0</v>
      </c>
      <c r="Y70" s="72">
        <v>0</v>
      </c>
      <c r="Z70" s="72">
        <v>0</v>
      </c>
      <c r="AA70" s="72">
        <v>0</v>
      </c>
      <c r="AB70" s="72">
        <v>0</v>
      </c>
      <c r="AC70" s="72">
        <v>0</v>
      </c>
      <c r="AD70" s="72">
        <v>0</v>
      </c>
      <c r="AE70" s="72">
        <v>0</v>
      </c>
      <c r="AF70" s="72">
        <v>0</v>
      </c>
      <c r="AG70" s="72">
        <v>0</v>
      </c>
      <c r="AH70" s="72">
        <v>0</v>
      </c>
      <c r="AI70" s="72">
        <v>0</v>
      </c>
      <c r="AJ70" s="72">
        <v>0</v>
      </c>
      <c r="AK70" s="72">
        <v>0</v>
      </c>
      <c r="AL70" s="72">
        <v>0</v>
      </c>
      <c r="AM70" s="72">
        <v>0</v>
      </c>
      <c r="AN70" s="74">
        <f t="shared" si="0"/>
        <v>0</v>
      </c>
      <c r="AO70" s="72">
        <v>0</v>
      </c>
      <c r="AP70" s="72">
        <v>0</v>
      </c>
      <c r="AQ70" s="72">
        <v>0</v>
      </c>
      <c r="AR70" s="72">
        <v>0</v>
      </c>
      <c r="AS70" s="72">
        <v>0</v>
      </c>
      <c r="AT70" s="72">
        <v>0</v>
      </c>
      <c r="AU70" s="72">
        <v>0</v>
      </c>
      <c r="AV70" s="72">
        <v>0</v>
      </c>
      <c r="AW70" s="72">
        <v>0</v>
      </c>
      <c r="AX70" s="72">
        <v>0</v>
      </c>
      <c r="AY70" s="72">
        <v>0</v>
      </c>
      <c r="AZ70" s="72">
        <v>0</v>
      </c>
      <c r="BA70" s="72">
        <v>0</v>
      </c>
      <c r="BB70" s="72">
        <v>0</v>
      </c>
      <c r="BC70" s="72">
        <v>6000000</v>
      </c>
      <c r="BD70" s="72">
        <v>0</v>
      </c>
      <c r="BE70" s="74">
        <f t="shared" si="1"/>
        <v>6000000</v>
      </c>
      <c r="BF70" s="72">
        <v>0</v>
      </c>
      <c r="BG70" s="72">
        <v>0</v>
      </c>
      <c r="BH70" s="72">
        <v>0</v>
      </c>
      <c r="BI70" s="72">
        <v>0</v>
      </c>
      <c r="BJ70" s="72">
        <v>0</v>
      </c>
      <c r="BK70" s="72">
        <v>0</v>
      </c>
      <c r="BL70" s="72">
        <v>0</v>
      </c>
      <c r="BM70" s="72">
        <v>0</v>
      </c>
      <c r="BN70" s="72">
        <v>0</v>
      </c>
      <c r="BO70" s="72">
        <v>0</v>
      </c>
      <c r="BP70" s="72">
        <v>0</v>
      </c>
      <c r="BQ70" s="72">
        <v>0</v>
      </c>
      <c r="BR70" s="72">
        <v>0</v>
      </c>
      <c r="BS70" s="72">
        <v>0</v>
      </c>
      <c r="BT70" s="72">
        <v>0</v>
      </c>
      <c r="BU70" s="72">
        <v>0</v>
      </c>
      <c r="BV70" s="73">
        <f t="shared" si="2"/>
        <v>0</v>
      </c>
      <c r="BW70" s="72">
        <v>0</v>
      </c>
      <c r="BX70" s="72">
        <v>0</v>
      </c>
      <c r="BY70" s="72">
        <v>0</v>
      </c>
      <c r="BZ70" s="72">
        <v>0</v>
      </c>
      <c r="CA70" s="72">
        <v>0</v>
      </c>
      <c r="CB70" s="72">
        <v>0</v>
      </c>
      <c r="CC70" s="72">
        <v>0</v>
      </c>
      <c r="CD70" s="72">
        <v>0</v>
      </c>
      <c r="CE70" s="72">
        <v>0</v>
      </c>
      <c r="CF70" s="72">
        <v>0</v>
      </c>
      <c r="CG70" s="72">
        <v>0</v>
      </c>
      <c r="CH70" s="72">
        <v>0</v>
      </c>
      <c r="CI70" s="72">
        <v>0</v>
      </c>
      <c r="CJ70" s="72">
        <v>0</v>
      </c>
      <c r="CK70" s="72">
        <v>0</v>
      </c>
      <c r="CL70" s="72">
        <v>0</v>
      </c>
      <c r="CM70" s="72">
        <f t="shared" si="8"/>
        <v>0</v>
      </c>
      <c r="CN70" s="72">
        <v>0</v>
      </c>
      <c r="CO70" s="72">
        <v>0</v>
      </c>
      <c r="CP70" s="72">
        <v>0</v>
      </c>
      <c r="CQ70" s="72">
        <v>0</v>
      </c>
      <c r="CR70" s="72">
        <v>0</v>
      </c>
      <c r="CS70" s="72">
        <v>0</v>
      </c>
      <c r="CT70" s="72">
        <v>0</v>
      </c>
      <c r="CU70" s="72">
        <v>0</v>
      </c>
      <c r="CV70" s="72">
        <v>0</v>
      </c>
      <c r="CW70" s="72">
        <v>0</v>
      </c>
      <c r="CX70" s="72">
        <v>0</v>
      </c>
      <c r="CY70" s="72">
        <v>0</v>
      </c>
      <c r="CZ70" s="72">
        <v>0</v>
      </c>
      <c r="DA70" s="72">
        <v>0</v>
      </c>
      <c r="DB70" s="72">
        <v>0</v>
      </c>
      <c r="DC70" s="72">
        <v>0</v>
      </c>
      <c r="DD70" s="73">
        <f t="shared" si="3"/>
        <v>0</v>
      </c>
      <c r="DE70" s="72">
        <v>0</v>
      </c>
      <c r="DF70" s="72">
        <v>0</v>
      </c>
      <c r="DG70" s="72">
        <v>0</v>
      </c>
      <c r="DH70" s="72">
        <v>0</v>
      </c>
      <c r="DI70" s="72">
        <v>0</v>
      </c>
      <c r="DJ70" s="72">
        <v>0</v>
      </c>
      <c r="DK70" s="72">
        <v>0</v>
      </c>
      <c r="DL70" s="72">
        <v>0</v>
      </c>
      <c r="DM70" s="72">
        <v>0</v>
      </c>
      <c r="DN70" s="72">
        <v>0</v>
      </c>
      <c r="DO70" s="72">
        <v>0</v>
      </c>
      <c r="DP70" s="72">
        <v>0</v>
      </c>
      <c r="DQ70" s="72">
        <v>0</v>
      </c>
      <c r="DR70" s="72">
        <v>0</v>
      </c>
      <c r="DS70" s="72">
        <v>0</v>
      </c>
      <c r="DT70" s="72">
        <v>0</v>
      </c>
      <c r="DU70" s="73">
        <f t="shared" si="4"/>
        <v>0</v>
      </c>
      <c r="DV70" s="72">
        <v>0</v>
      </c>
      <c r="DW70" s="72">
        <v>0</v>
      </c>
      <c r="DX70" s="72">
        <v>0</v>
      </c>
      <c r="DY70" s="72">
        <v>0</v>
      </c>
      <c r="DZ70" s="72">
        <v>0</v>
      </c>
      <c r="EA70" s="72">
        <v>0</v>
      </c>
      <c r="EB70" s="72">
        <v>0</v>
      </c>
      <c r="EC70" s="72">
        <v>0</v>
      </c>
      <c r="ED70" s="72">
        <v>0</v>
      </c>
      <c r="EE70" s="72">
        <v>0</v>
      </c>
      <c r="EF70" s="72">
        <v>0</v>
      </c>
      <c r="EG70" s="72">
        <v>0</v>
      </c>
      <c r="EH70" s="72">
        <v>0</v>
      </c>
      <c r="EI70" s="72">
        <v>0</v>
      </c>
      <c r="EJ70" s="72">
        <v>0</v>
      </c>
      <c r="EK70" s="72">
        <v>0</v>
      </c>
      <c r="EL70" s="72">
        <f t="shared" si="5"/>
        <v>0</v>
      </c>
      <c r="EM70" s="72">
        <v>0</v>
      </c>
      <c r="EN70" s="72">
        <v>0</v>
      </c>
      <c r="EO70" s="72">
        <v>0</v>
      </c>
      <c r="EP70" s="72">
        <v>0</v>
      </c>
      <c r="EQ70" s="72">
        <v>0</v>
      </c>
      <c r="ER70" s="72">
        <v>0</v>
      </c>
      <c r="ES70" s="72">
        <v>0</v>
      </c>
      <c r="ET70" s="72">
        <v>0</v>
      </c>
      <c r="EU70" s="72">
        <v>0</v>
      </c>
      <c r="EV70" s="72">
        <v>0</v>
      </c>
      <c r="EW70" s="72">
        <v>0</v>
      </c>
      <c r="EX70" s="72">
        <v>0</v>
      </c>
      <c r="EY70" s="72">
        <v>0</v>
      </c>
      <c r="EZ70" s="72">
        <v>0</v>
      </c>
      <c r="FA70" s="72">
        <v>0</v>
      </c>
      <c r="FB70" s="72">
        <v>0</v>
      </c>
      <c r="FC70" s="73">
        <f t="shared" si="6"/>
        <v>0</v>
      </c>
      <c r="FD70" s="78">
        <f t="shared" si="7"/>
        <v>6000000</v>
      </c>
      <c r="FE70" s="62" t="s">
        <v>2156</v>
      </c>
      <c r="FF70" s="2" t="s">
        <v>2091</v>
      </c>
    </row>
    <row r="71" spans="1:164" customFormat="1" ht="75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62" t="s">
        <v>2156</v>
      </c>
      <c r="I71" s="45" t="s">
        <v>2157</v>
      </c>
      <c r="J71" s="8" t="s">
        <v>2126</v>
      </c>
      <c r="K71" s="8" t="s">
        <v>2076</v>
      </c>
      <c r="L71" s="8" t="s">
        <v>2080</v>
      </c>
      <c r="M71" s="8" t="s">
        <v>2010</v>
      </c>
      <c r="N71" s="8" t="s">
        <v>1955</v>
      </c>
      <c r="O71" s="8">
        <v>2201</v>
      </c>
      <c r="P71" s="8" t="s">
        <v>2035</v>
      </c>
      <c r="Q71" s="84" t="s">
        <v>76</v>
      </c>
      <c r="R71" s="1">
        <v>49</v>
      </c>
      <c r="S71" s="8">
        <v>49</v>
      </c>
      <c r="T71" s="10">
        <v>44415</v>
      </c>
      <c r="U71" s="10">
        <v>44560</v>
      </c>
      <c r="V71" s="35" t="s">
        <v>2224</v>
      </c>
      <c r="W71" s="8" t="s">
        <v>2158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2">
        <v>0</v>
      </c>
      <c r="AD71" s="72">
        <v>0</v>
      </c>
      <c r="AE71" s="72">
        <v>0</v>
      </c>
      <c r="AF71" s="72">
        <v>0</v>
      </c>
      <c r="AG71" s="72">
        <v>0</v>
      </c>
      <c r="AH71" s="72">
        <v>0</v>
      </c>
      <c r="AI71" s="72">
        <v>0</v>
      </c>
      <c r="AJ71" s="72">
        <v>0</v>
      </c>
      <c r="AK71" s="72">
        <v>0</v>
      </c>
      <c r="AL71" s="72">
        <v>0</v>
      </c>
      <c r="AM71" s="72">
        <v>0</v>
      </c>
      <c r="AN71" s="74">
        <f t="shared" si="0"/>
        <v>0</v>
      </c>
      <c r="AO71" s="72">
        <v>0</v>
      </c>
      <c r="AP71" s="72">
        <v>0</v>
      </c>
      <c r="AQ71" s="72">
        <v>0</v>
      </c>
      <c r="AR71" s="72">
        <v>0</v>
      </c>
      <c r="AS71" s="72">
        <v>0</v>
      </c>
      <c r="AT71" s="72">
        <v>0</v>
      </c>
      <c r="AU71" s="72">
        <v>0</v>
      </c>
      <c r="AV71" s="72">
        <v>0</v>
      </c>
      <c r="AW71" s="72">
        <v>0</v>
      </c>
      <c r="AX71" s="72">
        <v>0</v>
      </c>
      <c r="AY71" s="72">
        <v>0</v>
      </c>
      <c r="AZ71" s="72">
        <v>0</v>
      </c>
      <c r="BA71" s="72">
        <v>0</v>
      </c>
      <c r="BB71" s="72">
        <v>0</v>
      </c>
      <c r="BC71" s="72">
        <v>25000000</v>
      </c>
      <c r="BD71" s="72">
        <v>0</v>
      </c>
      <c r="BE71" s="74">
        <f t="shared" si="1"/>
        <v>25000000</v>
      </c>
      <c r="BF71" s="72">
        <v>0</v>
      </c>
      <c r="BG71" s="72">
        <v>0</v>
      </c>
      <c r="BH71" s="72">
        <v>0</v>
      </c>
      <c r="BI71" s="72">
        <v>0</v>
      </c>
      <c r="BJ71" s="72">
        <v>0</v>
      </c>
      <c r="BK71" s="72">
        <v>0</v>
      </c>
      <c r="BL71" s="72">
        <v>0</v>
      </c>
      <c r="BM71" s="72">
        <v>0</v>
      </c>
      <c r="BN71" s="72">
        <v>0</v>
      </c>
      <c r="BO71" s="72">
        <v>0</v>
      </c>
      <c r="BP71" s="72">
        <v>0</v>
      </c>
      <c r="BQ71" s="72">
        <v>0</v>
      </c>
      <c r="BR71" s="72">
        <v>0</v>
      </c>
      <c r="BS71" s="72">
        <v>0</v>
      </c>
      <c r="BT71" s="72">
        <v>0</v>
      </c>
      <c r="BU71" s="72">
        <v>0</v>
      </c>
      <c r="BV71" s="73">
        <f t="shared" si="2"/>
        <v>0</v>
      </c>
      <c r="BW71" s="72">
        <v>0</v>
      </c>
      <c r="BX71" s="72">
        <v>0</v>
      </c>
      <c r="BY71" s="72">
        <v>0</v>
      </c>
      <c r="BZ71" s="72">
        <v>0</v>
      </c>
      <c r="CA71" s="72">
        <v>0</v>
      </c>
      <c r="CB71" s="72">
        <v>0</v>
      </c>
      <c r="CC71" s="72">
        <v>0</v>
      </c>
      <c r="CD71" s="72">
        <v>0</v>
      </c>
      <c r="CE71" s="72">
        <v>0</v>
      </c>
      <c r="CF71" s="72">
        <v>0</v>
      </c>
      <c r="CG71" s="72">
        <v>0</v>
      </c>
      <c r="CH71" s="72">
        <v>0</v>
      </c>
      <c r="CI71" s="72">
        <v>0</v>
      </c>
      <c r="CJ71" s="72">
        <v>0</v>
      </c>
      <c r="CK71" s="72">
        <v>0</v>
      </c>
      <c r="CL71" s="72">
        <v>0</v>
      </c>
      <c r="CM71" s="72">
        <f t="shared" si="8"/>
        <v>0</v>
      </c>
      <c r="CN71" s="72">
        <v>0</v>
      </c>
      <c r="CO71" s="72">
        <v>0</v>
      </c>
      <c r="CP71" s="72">
        <v>0</v>
      </c>
      <c r="CQ71" s="72">
        <v>0</v>
      </c>
      <c r="CR71" s="72">
        <v>0</v>
      </c>
      <c r="CS71" s="72">
        <v>0</v>
      </c>
      <c r="CT71" s="72">
        <v>0</v>
      </c>
      <c r="CU71" s="72">
        <v>0</v>
      </c>
      <c r="CV71" s="72">
        <v>0</v>
      </c>
      <c r="CW71" s="72">
        <v>0</v>
      </c>
      <c r="CX71" s="72">
        <v>0</v>
      </c>
      <c r="CY71" s="72">
        <v>0</v>
      </c>
      <c r="CZ71" s="72">
        <v>0</v>
      </c>
      <c r="DA71" s="72">
        <v>0</v>
      </c>
      <c r="DB71" s="72">
        <v>0</v>
      </c>
      <c r="DC71" s="72">
        <v>0</v>
      </c>
      <c r="DD71" s="73">
        <f t="shared" si="3"/>
        <v>0</v>
      </c>
      <c r="DE71" s="72">
        <v>0</v>
      </c>
      <c r="DF71" s="72">
        <v>0</v>
      </c>
      <c r="DG71" s="72">
        <v>0</v>
      </c>
      <c r="DH71" s="72">
        <v>0</v>
      </c>
      <c r="DI71" s="72">
        <v>0</v>
      </c>
      <c r="DJ71" s="72">
        <v>0</v>
      </c>
      <c r="DK71" s="72">
        <v>0</v>
      </c>
      <c r="DL71" s="72">
        <v>0</v>
      </c>
      <c r="DM71" s="72">
        <v>0</v>
      </c>
      <c r="DN71" s="72">
        <v>0</v>
      </c>
      <c r="DO71" s="72">
        <v>0</v>
      </c>
      <c r="DP71" s="72">
        <v>0</v>
      </c>
      <c r="DQ71" s="72">
        <v>0</v>
      </c>
      <c r="DR71" s="72">
        <v>0</v>
      </c>
      <c r="DS71" s="72">
        <v>0</v>
      </c>
      <c r="DT71" s="72">
        <v>0</v>
      </c>
      <c r="DU71" s="73">
        <f t="shared" si="4"/>
        <v>0</v>
      </c>
      <c r="DV71" s="72">
        <v>0</v>
      </c>
      <c r="DW71" s="72">
        <v>0</v>
      </c>
      <c r="DX71" s="72">
        <v>0</v>
      </c>
      <c r="DY71" s="72">
        <v>0</v>
      </c>
      <c r="DZ71" s="72">
        <v>0</v>
      </c>
      <c r="EA71" s="72">
        <v>0</v>
      </c>
      <c r="EB71" s="72">
        <v>0</v>
      </c>
      <c r="EC71" s="72">
        <v>0</v>
      </c>
      <c r="ED71" s="72">
        <v>0</v>
      </c>
      <c r="EE71" s="72">
        <v>0</v>
      </c>
      <c r="EF71" s="72">
        <v>0</v>
      </c>
      <c r="EG71" s="72">
        <v>0</v>
      </c>
      <c r="EH71" s="72">
        <v>0</v>
      </c>
      <c r="EI71" s="72">
        <v>0</v>
      </c>
      <c r="EJ71" s="72">
        <v>0</v>
      </c>
      <c r="EK71" s="72">
        <v>0</v>
      </c>
      <c r="EL71" s="72">
        <f t="shared" si="5"/>
        <v>0</v>
      </c>
      <c r="EM71" s="72">
        <v>0</v>
      </c>
      <c r="EN71" s="72">
        <v>0</v>
      </c>
      <c r="EO71" s="72">
        <v>0</v>
      </c>
      <c r="EP71" s="72">
        <v>0</v>
      </c>
      <c r="EQ71" s="72">
        <v>0</v>
      </c>
      <c r="ER71" s="72">
        <v>0</v>
      </c>
      <c r="ES71" s="72">
        <v>0</v>
      </c>
      <c r="ET71" s="72">
        <v>0</v>
      </c>
      <c r="EU71" s="72">
        <v>0</v>
      </c>
      <c r="EV71" s="72">
        <v>0</v>
      </c>
      <c r="EW71" s="72">
        <v>0</v>
      </c>
      <c r="EX71" s="72">
        <v>0</v>
      </c>
      <c r="EY71" s="72">
        <v>0</v>
      </c>
      <c r="EZ71" s="72">
        <v>0</v>
      </c>
      <c r="FA71" s="72">
        <v>0</v>
      </c>
      <c r="FB71" s="72">
        <v>0</v>
      </c>
      <c r="FC71" s="73">
        <f t="shared" si="6"/>
        <v>0</v>
      </c>
      <c r="FD71" s="78">
        <f t="shared" si="7"/>
        <v>25000000</v>
      </c>
      <c r="FE71" s="62" t="s">
        <v>2156</v>
      </c>
      <c r="FF71" s="2" t="s">
        <v>2091</v>
      </c>
    </row>
    <row r="72" spans="1:164" customFormat="1" ht="75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62" t="s">
        <v>2156</v>
      </c>
      <c r="I72" s="45" t="s">
        <v>2157</v>
      </c>
      <c r="J72" s="8" t="s">
        <v>2126</v>
      </c>
      <c r="K72" s="8" t="s">
        <v>2076</v>
      </c>
      <c r="L72" s="8" t="s">
        <v>2080</v>
      </c>
      <c r="M72" s="8" t="s">
        <v>2010</v>
      </c>
      <c r="N72" s="8" t="s">
        <v>1955</v>
      </c>
      <c r="O72" s="8">
        <v>2201</v>
      </c>
      <c r="P72" s="8" t="s">
        <v>2035</v>
      </c>
      <c r="Q72" s="84" t="s">
        <v>1134</v>
      </c>
      <c r="R72" s="1">
        <v>49</v>
      </c>
      <c r="S72" s="8">
        <v>49</v>
      </c>
      <c r="T72" s="10">
        <v>44415</v>
      </c>
      <c r="U72" s="10">
        <v>44545</v>
      </c>
      <c r="V72" s="35" t="s">
        <v>2225</v>
      </c>
      <c r="W72" s="8" t="s">
        <v>2158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2">
        <v>0</v>
      </c>
      <c r="AD72" s="72">
        <v>0</v>
      </c>
      <c r="AE72" s="72">
        <v>0</v>
      </c>
      <c r="AF72" s="72">
        <v>0</v>
      </c>
      <c r="AG72" s="72">
        <v>0</v>
      </c>
      <c r="AH72" s="72">
        <v>0</v>
      </c>
      <c r="AI72" s="72">
        <v>0</v>
      </c>
      <c r="AJ72" s="72">
        <v>0</v>
      </c>
      <c r="AK72" s="72">
        <v>0</v>
      </c>
      <c r="AL72" s="72">
        <v>0</v>
      </c>
      <c r="AM72" s="72">
        <v>0</v>
      </c>
      <c r="AN72" s="74">
        <f t="shared" si="0"/>
        <v>0</v>
      </c>
      <c r="AO72" s="72">
        <v>0</v>
      </c>
      <c r="AP72" s="72">
        <v>0</v>
      </c>
      <c r="AQ72" s="72">
        <v>0</v>
      </c>
      <c r="AR72" s="72">
        <v>0</v>
      </c>
      <c r="AS72" s="72">
        <v>0</v>
      </c>
      <c r="AT72" s="72">
        <v>0</v>
      </c>
      <c r="AU72" s="72">
        <v>0</v>
      </c>
      <c r="AV72" s="72">
        <v>0</v>
      </c>
      <c r="AW72" s="72">
        <v>0</v>
      </c>
      <c r="AX72" s="72">
        <v>0</v>
      </c>
      <c r="AY72" s="72">
        <v>0</v>
      </c>
      <c r="AZ72" s="72">
        <v>0</v>
      </c>
      <c r="BA72" s="72">
        <v>0</v>
      </c>
      <c r="BB72" s="72">
        <v>0</v>
      </c>
      <c r="BC72" s="72">
        <v>45000000</v>
      </c>
      <c r="BD72" s="72">
        <v>0</v>
      </c>
      <c r="BE72" s="74">
        <f t="shared" si="1"/>
        <v>45000000</v>
      </c>
      <c r="BF72" s="72">
        <v>0</v>
      </c>
      <c r="BG72" s="72">
        <v>0</v>
      </c>
      <c r="BH72" s="72">
        <v>0</v>
      </c>
      <c r="BI72" s="72">
        <v>0</v>
      </c>
      <c r="BJ72" s="72">
        <v>0</v>
      </c>
      <c r="BK72" s="72">
        <v>0</v>
      </c>
      <c r="BL72" s="72">
        <v>0</v>
      </c>
      <c r="BM72" s="72">
        <v>0</v>
      </c>
      <c r="BN72" s="72">
        <v>0</v>
      </c>
      <c r="BO72" s="72">
        <v>0</v>
      </c>
      <c r="BP72" s="72">
        <v>0</v>
      </c>
      <c r="BQ72" s="72">
        <v>0</v>
      </c>
      <c r="BR72" s="72">
        <v>0</v>
      </c>
      <c r="BS72" s="72">
        <v>0</v>
      </c>
      <c r="BT72" s="72">
        <v>0</v>
      </c>
      <c r="BU72" s="72">
        <v>0</v>
      </c>
      <c r="BV72" s="73">
        <f t="shared" si="2"/>
        <v>0</v>
      </c>
      <c r="BW72" s="72">
        <v>0</v>
      </c>
      <c r="BX72" s="72">
        <v>0</v>
      </c>
      <c r="BY72" s="72">
        <v>0</v>
      </c>
      <c r="BZ72" s="72">
        <v>0</v>
      </c>
      <c r="CA72" s="72">
        <v>0</v>
      </c>
      <c r="CB72" s="72">
        <v>0</v>
      </c>
      <c r="CC72" s="72">
        <v>0</v>
      </c>
      <c r="CD72" s="72">
        <v>0</v>
      </c>
      <c r="CE72" s="72">
        <v>0</v>
      </c>
      <c r="CF72" s="72">
        <v>0</v>
      </c>
      <c r="CG72" s="72">
        <v>0</v>
      </c>
      <c r="CH72" s="72">
        <v>0</v>
      </c>
      <c r="CI72" s="72">
        <v>0</v>
      </c>
      <c r="CJ72" s="72">
        <v>0</v>
      </c>
      <c r="CK72" s="72">
        <v>0</v>
      </c>
      <c r="CL72" s="72">
        <v>0</v>
      </c>
      <c r="CM72" s="72">
        <f t="shared" si="8"/>
        <v>0</v>
      </c>
      <c r="CN72" s="72">
        <v>0</v>
      </c>
      <c r="CO72" s="72">
        <v>0</v>
      </c>
      <c r="CP72" s="72">
        <v>0</v>
      </c>
      <c r="CQ72" s="72">
        <v>0</v>
      </c>
      <c r="CR72" s="72">
        <v>0</v>
      </c>
      <c r="CS72" s="72">
        <v>0</v>
      </c>
      <c r="CT72" s="72">
        <v>0</v>
      </c>
      <c r="CU72" s="72">
        <v>0</v>
      </c>
      <c r="CV72" s="72">
        <v>0</v>
      </c>
      <c r="CW72" s="72">
        <v>0</v>
      </c>
      <c r="CX72" s="72">
        <v>0</v>
      </c>
      <c r="CY72" s="72">
        <v>0</v>
      </c>
      <c r="CZ72" s="72">
        <v>0</v>
      </c>
      <c r="DA72" s="72">
        <v>0</v>
      </c>
      <c r="DB72" s="72">
        <v>0</v>
      </c>
      <c r="DC72" s="72">
        <v>0</v>
      </c>
      <c r="DD72" s="73">
        <f t="shared" si="3"/>
        <v>0</v>
      </c>
      <c r="DE72" s="72">
        <v>0</v>
      </c>
      <c r="DF72" s="72">
        <v>0</v>
      </c>
      <c r="DG72" s="72">
        <v>0</v>
      </c>
      <c r="DH72" s="72">
        <v>0</v>
      </c>
      <c r="DI72" s="72">
        <v>0</v>
      </c>
      <c r="DJ72" s="72">
        <v>0</v>
      </c>
      <c r="DK72" s="72">
        <v>0</v>
      </c>
      <c r="DL72" s="72">
        <v>0</v>
      </c>
      <c r="DM72" s="72">
        <v>0</v>
      </c>
      <c r="DN72" s="72">
        <v>0</v>
      </c>
      <c r="DO72" s="72">
        <v>0</v>
      </c>
      <c r="DP72" s="72">
        <v>0</v>
      </c>
      <c r="DQ72" s="72">
        <v>0</v>
      </c>
      <c r="DR72" s="72">
        <v>0</v>
      </c>
      <c r="DS72" s="72">
        <v>0</v>
      </c>
      <c r="DT72" s="72">
        <v>0</v>
      </c>
      <c r="DU72" s="73">
        <f t="shared" si="4"/>
        <v>0</v>
      </c>
      <c r="DV72" s="72">
        <v>0</v>
      </c>
      <c r="DW72" s="72">
        <v>0</v>
      </c>
      <c r="DX72" s="72">
        <v>0</v>
      </c>
      <c r="DY72" s="72">
        <v>0</v>
      </c>
      <c r="DZ72" s="72">
        <v>0</v>
      </c>
      <c r="EA72" s="72">
        <v>0</v>
      </c>
      <c r="EB72" s="72">
        <v>0</v>
      </c>
      <c r="EC72" s="72">
        <v>0</v>
      </c>
      <c r="ED72" s="72">
        <v>0</v>
      </c>
      <c r="EE72" s="72">
        <v>0</v>
      </c>
      <c r="EF72" s="72">
        <v>0</v>
      </c>
      <c r="EG72" s="72">
        <v>0</v>
      </c>
      <c r="EH72" s="72">
        <v>0</v>
      </c>
      <c r="EI72" s="72">
        <v>0</v>
      </c>
      <c r="EJ72" s="72">
        <v>0</v>
      </c>
      <c r="EK72" s="72">
        <v>0</v>
      </c>
      <c r="EL72" s="72">
        <f t="shared" si="5"/>
        <v>0</v>
      </c>
      <c r="EM72" s="72">
        <v>0</v>
      </c>
      <c r="EN72" s="72">
        <v>0</v>
      </c>
      <c r="EO72" s="72">
        <v>0</v>
      </c>
      <c r="EP72" s="72">
        <v>0</v>
      </c>
      <c r="EQ72" s="72">
        <v>0</v>
      </c>
      <c r="ER72" s="72">
        <v>0</v>
      </c>
      <c r="ES72" s="72">
        <v>0</v>
      </c>
      <c r="ET72" s="72">
        <v>0</v>
      </c>
      <c r="EU72" s="72">
        <v>0</v>
      </c>
      <c r="EV72" s="72">
        <v>0</v>
      </c>
      <c r="EW72" s="72">
        <v>0</v>
      </c>
      <c r="EX72" s="72">
        <v>0</v>
      </c>
      <c r="EY72" s="72">
        <v>0</v>
      </c>
      <c r="EZ72" s="72">
        <v>0</v>
      </c>
      <c r="FA72" s="72">
        <v>0</v>
      </c>
      <c r="FB72" s="72">
        <v>0</v>
      </c>
      <c r="FC72" s="73">
        <f t="shared" si="6"/>
        <v>0</v>
      </c>
      <c r="FD72" s="78">
        <f t="shared" si="7"/>
        <v>45000000</v>
      </c>
      <c r="FE72" s="62" t="s">
        <v>2156</v>
      </c>
      <c r="FF72" s="2" t="s">
        <v>2091</v>
      </c>
    </row>
    <row r="73" spans="1:164" customFormat="1" ht="75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62" t="s">
        <v>2156</v>
      </c>
      <c r="I73" s="45" t="s">
        <v>2157</v>
      </c>
      <c r="J73" s="8" t="s">
        <v>2126</v>
      </c>
      <c r="K73" s="8" t="s">
        <v>2076</v>
      </c>
      <c r="L73" s="8" t="s">
        <v>2080</v>
      </c>
      <c r="M73" s="8" t="s">
        <v>2010</v>
      </c>
      <c r="N73" s="8" t="s">
        <v>1955</v>
      </c>
      <c r="O73" s="8">
        <v>2201</v>
      </c>
      <c r="P73" s="8" t="s">
        <v>2035</v>
      </c>
      <c r="Q73" s="84" t="s">
        <v>77</v>
      </c>
      <c r="R73" s="1">
        <v>1000</v>
      </c>
      <c r="S73" s="8">
        <v>1000</v>
      </c>
      <c r="T73" s="10">
        <v>44415</v>
      </c>
      <c r="U73" s="10">
        <v>44560</v>
      </c>
      <c r="V73" s="35" t="s">
        <v>2189</v>
      </c>
      <c r="W73" s="8" t="s">
        <v>2158</v>
      </c>
      <c r="X73" s="72">
        <v>0</v>
      </c>
      <c r="Y73" s="72">
        <v>0</v>
      </c>
      <c r="Z73" s="72">
        <v>0</v>
      </c>
      <c r="AA73" s="72">
        <v>0</v>
      </c>
      <c r="AB73" s="72">
        <v>0</v>
      </c>
      <c r="AC73" s="72">
        <v>0</v>
      </c>
      <c r="AD73" s="72">
        <v>0</v>
      </c>
      <c r="AE73" s="72">
        <v>0</v>
      </c>
      <c r="AF73" s="72">
        <v>0</v>
      </c>
      <c r="AG73" s="72">
        <v>0</v>
      </c>
      <c r="AH73" s="72">
        <v>0</v>
      </c>
      <c r="AI73" s="72">
        <v>0</v>
      </c>
      <c r="AJ73" s="72">
        <v>0</v>
      </c>
      <c r="AK73" s="72">
        <v>0</v>
      </c>
      <c r="AL73" s="72">
        <v>0</v>
      </c>
      <c r="AM73" s="72">
        <v>0</v>
      </c>
      <c r="AN73" s="74">
        <f t="shared" si="0"/>
        <v>0</v>
      </c>
      <c r="AO73" s="72">
        <v>0</v>
      </c>
      <c r="AP73" s="72">
        <v>0</v>
      </c>
      <c r="AQ73" s="72">
        <v>0</v>
      </c>
      <c r="AR73" s="72">
        <v>0</v>
      </c>
      <c r="AS73" s="72">
        <v>0</v>
      </c>
      <c r="AT73" s="72">
        <v>0</v>
      </c>
      <c r="AU73" s="72">
        <v>0</v>
      </c>
      <c r="AV73" s="72">
        <v>0</v>
      </c>
      <c r="AW73" s="72">
        <v>0</v>
      </c>
      <c r="AX73" s="72">
        <v>0</v>
      </c>
      <c r="AY73" s="72">
        <v>0</v>
      </c>
      <c r="AZ73" s="72">
        <v>0</v>
      </c>
      <c r="BA73" s="72">
        <v>0</v>
      </c>
      <c r="BB73" s="72">
        <v>0</v>
      </c>
      <c r="BC73" s="72">
        <v>33000000</v>
      </c>
      <c r="BD73" s="72">
        <v>0</v>
      </c>
      <c r="BE73" s="74">
        <f t="shared" si="1"/>
        <v>33000000</v>
      </c>
      <c r="BF73" s="72">
        <v>0</v>
      </c>
      <c r="BG73" s="72">
        <v>0</v>
      </c>
      <c r="BH73" s="72">
        <v>0</v>
      </c>
      <c r="BI73" s="72">
        <v>0</v>
      </c>
      <c r="BJ73" s="72">
        <v>0</v>
      </c>
      <c r="BK73" s="72">
        <v>0</v>
      </c>
      <c r="BL73" s="72">
        <v>0</v>
      </c>
      <c r="BM73" s="72">
        <v>0</v>
      </c>
      <c r="BN73" s="72">
        <v>0</v>
      </c>
      <c r="BO73" s="72">
        <v>0</v>
      </c>
      <c r="BP73" s="72">
        <v>0</v>
      </c>
      <c r="BQ73" s="72">
        <v>0</v>
      </c>
      <c r="BR73" s="72">
        <v>0</v>
      </c>
      <c r="BS73" s="72">
        <v>0</v>
      </c>
      <c r="BT73" s="72">
        <v>0</v>
      </c>
      <c r="BU73" s="72">
        <v>0</v>
      </c>
      <c r="BV73" s="73">
        <f t="shared" si="2"/>
        <v>0</v>
      </c>
      <c r="BW73" s="72">
        <v>0</v>
      </c>
      <c r="BX73" s="72">
        <v>0</v>
      </c>
      <c r="BY73" s="72">
        <v>0</v>
      </c>
      <c r="BZ73" s="72">
        <v>0</v>
      </c>
      <c r="CA73" s="72">
        <v>0</v>
      </c>
      <c r="CB73" s="72">
        <v>0</v>
      </c>
      <c r="CC73" s="72">
        <v>0</v>
      </c>
      <c r="CD73" s="72">
        <v>0</v>
      </c>
      <c r="CE73" s="72">
        <v>0</v>
      </c>
      <c r="CF73" s="72">
        <v>0</v>
      </c>
      <c r="CG73" s="72">
        <v>0</v>
      </c>
      <c r="CH73" s="72">
        <v>0</v>
      </c>
      <c r="CI73" s="72">
        <v>0</v>
      </c>
      <c r="CJ73" s="72">
        <v>0</v>
      </c>
      <c r="CK73" s="72">
        <v>0</v>
      </c>
      <c r="CL73" s="72">
        <v>0</v>
      </c>
      <c r="CM73" s="72">
        <f t="shared" si="8"/>
        <v>0</v>
      </c>
      <c r="CN73" s="72">
        <v>0</v>
      </c>
      <c r="CO73" s="72">
        <v>0</v>
      </c>
      <c r="CP73" s="72">
        <v>0</v>
      </c>
      <c r="CQ73" s="72">
        <v>0</v>
      </c>
      <c r="CR73" s="72">
        <v>0</v>
      </c>
      <c r="CS73" s="72">
        <v>0</v>
      </c>
      <c r="CT73" s="72">
        <v>0</v>
      </c>
      <c r="CU73" s="72">
        <v>0</v>
      </c>
      <c r="CV73" s="72">
        <v>0</v>
      </c>
      <c r="CW73" s="72">
        <v>0</v>
      </c>
      <c r="CX73" s="72">
        <v>0</v>
      </c>
      <c r="CY73" s="72">
        <v>0</v>
      </c>
      <c r="CZ73" s="72">
        <v>0</v>
      </c>
      <c r="DA73" s="72">
        <v>0</v>
      </c>
      <c r="DB73" s="72">
        <v>0</v>
      </c>
      <c r="DC73" s="72">
        <v>0</v>
      </c>
      <c r="DD73" s="73">
        <f t="shared" si="3"/>
        <v>0</v>
      </c>
      <c r="DE73" s="72">
        <v>0</v>
      </c>
      <c r="DF73" s="72">
        <v>0</v>
      </c>
      <c r="DG73" s="72">
        <v>0</v>
      </c>
      <c r="DH73" s="72">
        <v>0</v>
      </c>
      <c r="DI73" s="72">
        <v>0</v>
      </c>
      <c r="DJ73" s="72">
        <v>0</v>
      </c>
      <c r="DK73" s="72">
        <v>0</v>
      </c>
      <c r="DL73" s="72">
        <v>0</v>
      </c>
      <c r="DM73" s="72">
        <v>0</v>
      </c>
      <c r="DN73" s="72">
        <v>0</v>
      </c>
      <c r="DO73" s="72">
        <v>0</v>
      </c>
      <c r="DP73" s="72">
        <v>0</v>
      </c>
      <c r="DQ73" s="72">
        <v>0</v>
      </c>
      <c r="DR73" s="72">
        <v>0</v>
      </c>
      <c r="DS73" s="72">
        <v>0</v>
      </c>
      <c r="DT73" s="72">
        <v>0</v>
      </c>
      <c r="DU73" s="73">
        <f t="shared" si="4"/>
        <v>0</v>
      </c>
      <c r="DV73" s="72">
        <v>0</v>
      </c>
      <c r="DW73" s="72">
        <v>0</v>
      </c>
      <c r="DX73" s="72">
        <v>0</v>
      </c>
      <c r="DY73" s="72">
        <v>0</v>
      </c>
      <c r="DZ73" s="72">
        <v>0</v>
      </c>
      <c r="EA73" s="72">
        <v>0</v>
      </c>
      <c r="EB73" s="72">
        <v>0</v>
      </c>
      <c r="EC73" s="72">
        <v>0</v>
      </c>
      <c r="ED73" s="72">
        <v>0</v>
      </c>
      <c r="EE73" s="72">
        <v>0</v>
      </c>
      <c r="EF73" s="72">
        <v>0</v>
      </c>
      <c r="EG73" s="72">
        <v>0</v>
      </c>
      <c r="EH73" s="72">
        <v>0</v>
      </c>
      <c r="EI73" s="72">
        <v>0</v>
      </c>
      <c r="EJ73" s="72">
        <v>0</v>
      </c>
      <c r="EK73" s="72">
        <v>0</v>
      </c>
      <c r="EL73" s="72">
        <f t="shared" si="5"/>
        <v>0</v>
      </c>
      <c r="EM73" s="72">
        <v>0</v>
      </c>
      <c r="EN73" s="72">
        <v>0</v>
      </c>
      <c r="EO73" s="72">
        <v>0</v>
      </c>
      <c r="EP73" s="72">
        <v>0</v>
      </c>
      <c r="EQ73" s="72">
        <v>0</v>
      </c>
      <c r="ER73" s="72">
        <v>0</v>
      </c>
      <c r="ES73" s="72">
        <v>0</v>
      </c>
      <c r="ET73" s="72">
        <v>0</v>
      </c>
      <c r="EU73" s="72">
        <v>0</v>
      </c>
      <c r="EV73" s="72">
        <v>0</v>
      </c>
      <c r="EW73" s="72">
        <v>0</v>
      </c>
      <c r="EX73" s="72">
        <v>0</v>
      </c>
      <c r="EY73" s="72">
        <v>0</v>
      </c>
      <c r="EZ73" s="72">
        <v>0</v>
      </c>
      <c r="FA73" s="72">
        <v>0</v>
      </c>
      <c r="FB73" s="72">
        <v>0</v>
      </c>
      <c r="FC73" s="73">
        <f t="shared" si="6"/>
        <v>0</v>
      </c>
      <c r="FD73" s="78">
        <f t="shared" si="7"/>
        <v>33000000</v>
      </c>
      <c r="FE73" s="62" t="s">
        <v>2156</v>
      </c>
      <c r="FF73" s="2" t="s">
        <v>2091</v>
      </c>
    </row>
    <row r="74" spans="1:164" customFormat="1" ht="75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62" t="s">
        <v>2156</v>
      </c>
      <c r="I74" s="45" t="s">
        <v>2157</v>
      </c>
      <c r="J74" s="8" t="s">
        <v>2126</v>
      </c>
      <c r="K74" s="8" t="s">
        <v>2076</v>
      </c>
      <c r="L74" s="8" t="s">
        <v>2080</v>
      </c>
      <c r="M74" s="8" t="s">
        <v>2010</v>
      </c>
      <c r="N74" s="8" t="s">
        <v>1955</v>
      </c>
      <c r="O74" s="8">
        <v>2201</v>
      </c>
      <c r="P74" s="8" t="s">
        <v>2035</v>
      </c>
      <c r="Q74" s="84" t="s">
        <v>79</v>
      </c>
      <c r="R74" s="1">
        <v>2000</v>
      </c>
      <c r="S74" s="1">
        <v>2000</v>
      </c>
      <c r="T74" s="10">
        <v>44415</v>
      </c>
      <c r="U74" s="10">
        <v>44560</v>
      </c>
      <c r="V74" s="35" t="s">
        <v>2190</v>
      </c>
      <c r="W74" s="8" t="s">
        <v>2158</v>
      </c>
      <c r="X74" s="72">
        <v>0</v>
      </c>
      <c r="Y74" s="72">
        <v>0</v>
      </c>
      <c r="Z74" s="72">
        <v>0</v>
      </c>
      <c r="AA74" s="72">
        <v>0</v>
      </c>
      <c r="AB74" s="72">
        <v>0</v>
      </c>
      <c r="AC74" s="72">
        <v>0</v>
      </c>
      <c r="AD74" s="72">
        <v>0</v>
      </c>
      <c r="AE74" s="72">
        <v>0</v>
      </c>
      <c r="AF74" s="72">
        <v>0</v>
      </c>
      <c r="AG74" s="72">
        <v>0</v>
      </c>
      <c r="AH74" s="72">
        <v>0</v>
      </c>
      <c r="AI74" s="72">
        <v>0</v>
      </c>
      <c r="AJ74" s="72">
        <v>0</v>
      </c>
      <c r="AK74" s="72">
        <v>0</v>
      </c>
      <c r="AL74" s="72">
        <v>0</v>
      </c>
      <c r="AM74" s="72">
        <v>0</v>
      </c>
      <c r="AN74" s="74">
        <f t="shared" si="0"/>
        <v>0</v>
      </c>
      <c r="AO74" s="72">
        <v>0</v>
      </c>
      <c r="AP74" s="72">
        <v>0</v>
      </c>
      <c r="AQ74" s="72">
        <v>0</v>
      </c>
      <c r="AR74" s="72">
        <v>0</v>
      </c>
      <c r="AS74" s="72">
        <v>0</v>
      </c>
      <c r="AT74" s="72">
        <v>0</v>
      </c>
      <c r="AU74" s="72">
        <v>0</v>
      </c>
      <c r="AV74" s="72">
        <v>0</v>
      </c>
      <c r="AW74" s="72">
        <v>0</v>
      </c>
      <c r="AX74" s="72">
        <v>0</v>
      </c>
      <c r="AY74" s="72">
        <v>0</v>
      </c>
      <c r="AZ74" s="72">
        <v>0</v>
      </c>
      <c r="BA74" s="72">
        <v>0</v>
      </c>
      <c r="BB74" s="72">
        <v>0</v>
      </c>
      <c r="BC74" s="72">
        <v>64000000</v>
      </c>
      <c r="BD74" s="72">
        <v>0</v>
      </c>
      <c r="BE74" s="74">
        <f t="shared" si="1"/>
        <v>64000000</v>
      </c>
      <c r="BF74" s="72">
        <v>0</v>
      </c>
      <c r="BG74" s="72">
        <v>0</v>
      </c>
      <c r="BH74" s="72">
        <v>0</v>
      </c>
      <c r="BI74" s="72">
        <v>0</v>
      </c>
      <c r="BJ74" s="72">
        <v>0</v>
      </c>
      <c r="BK74" s="72">
        <v>0</v>
      </c>
      <c r="BL74" s="72">
        <v>0</v>
      </c>
      <c r="BM74" s="72">
        <v>0</v>
      </c>
      <c r="BN74" s="72">
        <v>0</v>
      </c>
      <c r="BO74" s="72">
        <v>0</v>
      </c>
      <c r="BP74" s="72">
        <v>0</v>
      </c>
      <c r="BQ74" s="72">
        <v>0</v>
      </c>
      <c r="BR74" s="72">
        <v>0</v>
      </c>
      <c r="BS74" s="72">
        <v>0</v>
      </c>
      <c r="BT74" s="72">
        <v>0</v>
      </c>
      <c r="BU74" s="72">
        <v>0</v>
      </c>
      <c r="BV74" s="73">
        <f t="shared" si="2"/>
        <v>0</v>
      </c>
      <c r="BW74" s="72">
        <v>0</v>
      </c>
      <c r="BX74" s="72">
        <v>0</v>
      </c>
      <c r="BY74" s="72">
        <v>0</v>
      </c>
      <c r="BZ74" s="72">
        <v>0</v>
      </c>
      <c r="CA74" s="72">
        <v>0</v>
      </c>
      <c r="CB74" s="72">
        <v>0</v>
      </c>
      <c r="CC74" s="72">
        <v>0</v>
      </c>
      <c r="CD74" s="72">
        <v>0</v>
      </c>
      <c r="CE74" s="72">
        <v>0</v>
      </c>
      <c r="CF74" s="72">
        <v>0</v>
      </c>
      <c r="CG74" s="72">
        <v>0</v>
      </c>
      <c r="CH74" s="72">
        <v>0</v>
      </c>
      <c r="CI74" s="72">
        <v>0</v>
      </c>
      <c r="CJ74" s="72">
        <v>0</v>
      </c>
      <c r="CK74" s="72">
        <v>0</v>
      </c>
      <c r="CL74" s="72">
        <v>0</v>
      </c>
      <c r="CM74" s="72">
        <f t="shared" si="8"/>
        <v>0</v>
      </c>
      <c r="CN74" s="72">
        <v>0</v>
      </c>
      <c r="CO74" s="72">
        <v>0</v>
      </c>
      <c r="CP74" s="72">
        <v>0</v>
      </c>
      <c r="CQ74" s="72">
        <v>0</v>
      </c>
      <c r="CR74" s="72">
        <v>0</v>
      </c>
      <c r="CS74" s="72">
        <v>0</v>
      </c>
      <c r="CT74" s="72">
        <v>0</v>
      </c>
      <c r="CU74" s="72">
        <v>0</v>
      </c>
      <c r="CV74" s="72">
        <v>0</v>
      </c>
      <c r="CW74" s="72">
        <v>0</v>
      </c>
      <c r="CX74" s="72">
        <v>0</v>
      </c>
      <c r="CY74" s="72">
        <v>0</v>
      </c>
      <c r="CZ74" s="72">
        <v>0</v>
      </c>
      <c r="DA74" s="72">
        <v>0</v>
      </c>
      <c r="DB74" s="72">
        <v>0</v>
      </c>
      <c r="DC74" s="72">
        <v>0</v>
      </c>
      <c r="DD74" s="73">
        <f t="shared" si="3"/>
        <v>0</v>
      </c>
      <c r="DE74" s="72">
        <v>0</v>
      </c>
      <c r="DF74" s="72">
        <v>0</v>
      </c>
      <c r="DG74" s="72">
        <v>0</v>
      </c>
      <c r="DH74" s="72">
        <v>0</v>
      </c>
      <c r="DI74" s="72">
        <v>0</v>
      </c>
      <c r="DJ74" s="72">
        <v>0</v>
      </c>
      <c r="DK74" s="72">
        <v>0</v>
      </c>
      <c r="DL74" s="72">
        <v>0</v>
      </c>
      <c r="DM74" s="72">
        <v>0</v>
      </c>
      <c r="DN74" s="72">
        <v>0</v>
      </c>
      <c r="DO74" s="72">
        <v>0</v>
      </c>
      <c r="DP74" s="72">
        <v>0</v>
      </c>
      <c r="DQ74" s="72">
        <v>0</v>
      </c>
      <c r="DR74" s="72">
        <v>0</v>
      </c>
      <c r="DS74" s="72">
        <v>0</v>
      </c>
      <c r="DT74" s="72">
        <v>0</v>
      </c>
      <c r="DU74" s="73">
        <f t="shared" si="4"/>
        <v>0</v>
      </c>
      <c r="DV74" s="72">
        <v>0</v>
      </c>
      <c r="DW74" s="72">
        <v>0</v>
      </c>
      <c r="DX74" s="72">
        <v>0</v>
      </c>
      <c r="DY74" s="72">
        <v>0</v>
      </c>
      <c r="DZ74" s="72">
        <v>0</v>
      </c>
      <c r="EA74" s="72">
        <v>0</v>
      </c>
      <c r="EB74" s="72">
        <v>0</v>
      </c>
      <c r="EC74" s="72">
        <v>0</v>
      </c>
      <c r="ED74" s="72">
        <v>0</v>
      </c>
      <c r="EE74" s="72">
        <v>0</v>
      </c>
      <c r="EF74" s="72">
        <v>0</v>
      </c>
      <c r="EG74" s="72">
        <v>0</v>
      </c>
      <c r="EH74" s="72">
        <v>0</v>
      </c>
      <c r="EI74" s="72">
        <v>0</v>
      </c>
      <c r="EJ74" s="72">
        <v>0</v>
      </c>
      <c r="EK74" s="72">
        <v>0</v>
      </c>
      <c r="EL74" s="72">
        <f t="shared" si="5"/>
        <v>0</v>
      </c>
      <c r="EM74" s="72">
        <v>0</v>
      </c>
      <c r="EN74" s="72">
        <v>0</v>
      </c>
      <c r="EO74" s="72">
        <v>0</v>
      </c>
      <c r="EP74" s="72">
        <v>0</v>
      </c>
      <c r="EQ74" s="72">
        <v>0</v>
      </c>
      <c r="ER74" s="72">
        <v>0</v>
      </c>
      <c r="ES74" s="72">
        <v>0</v>
      </c>
      <c r="ET74" s="72">
        <v>0</v>
      </c>
      <c r="EU74" s="72">
        <v>0</v>
      </c>
      <c r="EV74" s="72">
        <v>0</v>
      </c>
      <c r="EW74" s="72">
        <v>0</v>
      </c>
      <c r="EX74" s="72">
        <v>0</v>
      </c>
      <c r="EY74" s="72">
        <v>0</v>
      </c>
      <c r="EZ74" s="72">
        <v>0</v>
      </c>
      <c r="FA74" s="72">
        <v>0</v>
      </c>
      <c r="FB74" s="72">
        <v>0</v>
      </c>
      <c r="FC74" s="73">
        <f t="shared" si="6"/>
        <v>0</v>
      </c>
      <c r="FD74" s="78">
        <f t="shared" si="7"/>
        <v>64000000</v>
      </c>
      <c r="FE74" s="62" t="s">
        <v>2156</v>
      </c>
      <c r="FF74" s="2" t="s">
        <v>2091</v>
      </c>
    </row>
    <row r="75" spans="1:164" customFormat="1" ht="150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62" t="s">
        <v>2160</v>
      </c>
      <c r="I75" s="11" t="s">
        <v>2159</v>
      </c>
      <c r="J75" s="8" t="s">
        <v>2161</v>
      </c>
      <c r="K75" s="8" t="s">
        <v>2076</v>
      </c>
      <c r="L75" s="8" t="s">
        <v>2080</v>
      </c>
      <c r="M75" s="8" t="s">
        <v>2010</v>
      </c>
      <c r="N75" s="8" t="s">
        <v>1955</v>
      </c>
      <c r="O75" s="8">
        <v>2201</v>
      </c>
      <c r="P75" s="8" t="s">
        <v>2035</v>
      </c>
      <c r="Q75" s="2" t="s">
        <v>80</v>
      </c>
      <c r="R75" s="1">
        <v>2000</v>
      </c>
      <c r="S75" s="1">
        <v>2000</v>
      </c>
      <c r="T75" s="99">
        <v>44440</v>
      </c>
      <c r="U75" s="99">
        <v>44560</v>
      </c>
      <c r="V75" s="35" t="s">
        <v>2221</v>
      </c>
      <c r="W75" s="8" t="s">
        <v>2158</v>
      </c>
      <c r="X75" s="72">
        <v>0</v>
      </c>
      <c r="Y75" s="72">
        <v>0</v>
      </c>
      <c r="Z75" s="72">
        <v>0</v>
      </c>
      <c r="AA75" s="72">
        <v>0</v>
      </c>
      <c r="AB75" s="72">
        <v>0</v>
      </c>
      <c r="AC75" s="72">
        <v>0</v>
      </c>
      <c r="AD75" s="72">
        <v>0</v>
      </c>
      <c r="AE75" s="72">
        <v>0</v>
      </c>
      <c r="AF75" s="72">
        <v>0</v>
      </c>
      <c r="AG75" s="72">
        <v>0</v>
      </c>
      <c r="AH75" s="72">
        <v>0</v>
      </c>
      <c r="AI75" s="72">
        <v>0</v>
      </c>
      <c r="AJ75" s="72">
        <v>0</v>
      </c>
      <c r="AK75" s="72">
        <v>0</v>
      </c>
      <c r="AL75" s="72">
        <v>0</v>
      </c>
      <c r="AM75" s="72">
        <v>0</v>
      </c>
      <c r="AN75" s="74">
        <f t="shared" ref="AN75:AN139" si="9">SUM(X75:AM75)</f>
        <v>0</v>
      </c>
      <c r="AO75" s="72">
        <v>145000000</v>
      </c>
      <c r="AP75" s="72">
        <v>0</v>
      </c>
      <c r="AQ75" s="72">
        <v>0</v>
      </c>
      <c r="AR75" s="72">
        <v>0</v>
      </c>
      <c r="AS75" s="72">
        <v>0</v>
      </c>
      <c r="AT75" s="72">
        <v>0</v>
      </c>
      <c r="AU75" s="72">
        <v>0</v>
      </c>
      <c r="AV75" s="72">
        <v>0</v>
      </c>
      <c r="AW75" s="72">
        <v>0</v>
      </c>
      <c r="AX75" s="72">
        <v>0</v>
      </c>
      <c r="AY75" s="72">
        <v>0</v>
      </c>
      <c r="AZ75" s="72">
        <v>0</v>
      </c>
      <c r="BA75" s="72">
        <v>0</v>
      </c>
      <c r="BB75" s="72">
        <v>0</v>
      </c>
      <c r="BC75" s="72">
        <v>0</v>
      </c>
      <c r="BD75" s="72">
        <v>0</v>
      </c>
      <c r="BE75" s="74">
        <f t="shared" ref="BE75:BE139" si="10">SUM(AO75:BD75)</f>
        <v>145000000</v>
      </c>
      <c r="BF75" s="72">
        <v>0</v>
      </c>
      <c r="BG75" s="72">
        <v>0</v>
      </c>
      <c r="BH75" s="72">
        <v>0</v>
      </c>
      <c r="BI75" s="72">
        <v>0</v>
      </c>
      <c r="BJ75" s="72">
        <v>0</v>
      </c>
      <c r="BK75" s="72">
        <v>0</v>
      </c>
      <c r="BL75" s="72">
        <v>0</v>
      </c>
      <c r="BM75" s="72">
        <v>0</v>
      </c>
      <c r="BN75" s="72">
        <v>0</v>
      </c>
      <c r="BO75" s="72">
        <v>0</v>
      </c>
      <c r="BP75" s="72">
        <v>0</v>
      </c>
      <c r="BQ75" s="72">
        <v>0</v>
      </c>
      <c r="BR75" s="72">
        <v>0</v>
      </c>
      <c r="BS75" s="72">
        <v>0</v>
      </c>
      <c r="BT75" s="72">
        <v>0</v>
      </c>
      <c r="BU75" s="72">
        <v>0</v>
      </c>
      <c r="BV75" s="73">
        <f t="shared" ref="BV75:BV139" si="11">SUM(BF75:BU75)</f>
        <v>0</v>
      </c>
      <c r="BW75" s="72">
        <v>0</v>
      </c>
      <c r="BX75" s="72">
        <v>0</v>
      </c>
      <c r="BY75" s="72">
        <v>0</v>
      </c>
      <c r="BZ75" s="72">
        <v>0</v>
      </c>
      <c r="CA75" s="72">
        <v>0</v>
      </c>
      <c r="CB75" s="72">
        <v>0</v>
      </c>
      <c r="CC75" s="72">
        <v>0</v>
      </c>
      <c r="CD75" s="72">
        <v>0</v>
      </c>
      <c r="CE75" s="72">
        <v>0</v>
      </c>
      <c r="CF75" s="72">
        <v>0</v>
      </c>
      <c r="CG75" s="72">
        <v>0</v>
      </c>
      <c r="CH75" s="72">
        <v>0</v>
      </c>
      <c r="CI75" s="72">
        <v>0</v>
      </c>
      <c r="CJ75" s="72">
        <v>0</v>
      </c>
      <c r="CK75" s="72">
        <v>0</v>
      </c>
      <c r="CL75" s="72">
        <v>0</v>
      </c>
      <c r="CM75" s="72">
        <f t="shared" si="8"/>
        <v>0</v>
      </c>
      <c r="CN75" s="72">
        <v>0</v>
      </c>
      <c r="CO75" s="72">
        <v>0</v>
      </c>
      <c r="CP75" s="72">
        <v>0</v>
      </c>
      <c r="CQ75" s="72">
        <v>0</v>
      </c>
      <c r="CR75" s="72">
        <v>0</v>
      </c>
      <c r="CS75" s="72">
        <v>0</v>
      </c>
      <c r="CT75" s="72">
        <v>0</v>
      </c>
      <c r="CU75" s="72">
        <v>0</v>
      </c>
      <c r="CV75" s="72">
        <v>0</v>
      </c>
      <c r="CW75" s="72">
        <v>0</v>
      </c>
      <c r="CX75" s="72">
        <v>0</v>
      </c>
      <c r="CY75" s="72">
        <v>0</v>
      </c>
      <c r="CZ75" s="72">
        <v>0</v>
      </c>
      <c r="DA75" s="72">
        <v>0</v>
      </c>
      <c r="DB75" s="72">
        <v>0</v>
      </c>
      <c r="DC75" s="72">
        <v>0</v>
      </c>
      <c r="DD75" s="73">
        <f t="shared" ref="DD75:DD139" si="12">SUM(CN75:DC75)</f>
        <v>0</v>
      </c>
      <c r="DE75" s="72">
        <v>0</v>
      </c>
      <c r="DF75" s="72">
        <v>0</v>
      </c>
      <c r="DG75" s="72">
        <v>0</v>
      </c>
      <c r="DH75" s="72">
        <v>0</v>
      </c>
      <c r="DI75" s="72">
        <v>0</v>
      </c>
      <c r="DJ75" s="72">
        <v>0</v>
      </c>
      <c r="DK75" s="72">
        <v>0</v>
      </c>
      <c r="DL75" s="72">
        <v>0</v>
      </c>
      <c r="DM75" s="72">
        <v>0</v>
      </c>
      <c r="DN75" s="72">
        <v>0</v>
      </c>
      <c r="DO75" s="72">
        <v>0</v>
      </c>
      <c r="DP75" s="72">
        <v>0</v>
      </c>
      <c r="DQ75" s="72">
        <v>0</v>
      </c>
      <c r="DR75" s="72">
        <v>0</v>
      </c>
      <c r="DS75" s="72">
        <v>0</v>
      </c>
      <c r="DT75" s="72">
        <v>0</v>
      </c>
      <c r="DU75" s="73">
        <f t="shared" ref="DU75:DU139" si="13">SUM(DE75:DT75)</f>
        <v>0</v>
      </c>
      <c r="DV75" s="72">
        <v>0</v>
      </c>
      <c r="DW75" s="72">
        <v>0</v>
      </c>
      <c r="DX75" s="72">
        <v>0</v>
      </c>
      <c r="DY75" s="72">
        <v>0</v>
      </c>
      <c r="DZ75" s="72">
        <v>0</v>
      </c>
      <c r="EA75" s="72">
        <v>0</v>
      </c>
      <c r="EB75" s="72">
        <v>0</v>
      </c>
      <c r="EC75" s="72">
        <v>0</v>
      </c>
      <c r="ED75" s="72">
        <v>0</v>
      </c>
      <c r="EE75" s="72">
        <v>0</v>
      </c>
      <c r="EF75" s="72">
        <v>0</v>
      </c>
      <c r="EG75" s="72">
        <v>0</v>
      </c>
      <c r="EH75" s="72">
        <v>0</v>
      </c>
      <c r="EI75" s="72">
        <v>0</v>
      </c>
      <c r="EJ75" s="72">
        <v>0</v>
      </c>
      <c r="EK75" s="72">
        <v>0</v>
      </c>
      <c r="EL75" s="72">
        <f t="shared" ref="EL75:EL139" si="14">SUM(DV75:EK75)</f>
        <v>0</v>
      </c>
      <c r="EM75" s="72">
        <v>0</v>
      </c>
      <c r="EN75" s="72">
        <v>0</v>
      </c>
      <c r="EO75" s="72">
        <v>0</v>
      </c>
      <c r="EP75" s="72">
        <v>0</v>
      </c>
      <c r="EQ75" s="72">
        <v>0</v>
      </c>
      <c r="ER75" s="72">
        <v>0</v>
      </c>
      <c r="ES75" s="72">
        <v>0</v>
      </c>
      <c r="ET75" s="72">
        <v>0</v>
      </c>
      <c r="EU75" s="72">
        <v>0</v>
      </c>
      <c r="EV75" s="72">
        <v>0</v>
      </c>
      <c r="EW75" s="72">
        <v>0</v>
      </c>
      <c r="EX75" s="72">
        <v>0</v>
      </c>
      <c r="EY75" s="72">
        <v>0</v>
      </c>
      <c r="EZ75" s="72">
        <v>0</v>
      </c>
      <c r="FA75" s="72">
        <v>0</v>
      </c>
      <c r="FB75" s="72">
        <v>0</v>
      </c>
      <c r="FC75" s="73">
        <f t="shared" ref="FC75:FC139" si="15">SUM(EM75:FB75)</f>
        <v>0</v>
      </c>
      <c r="FD75" s="78">
        <f t="shared" ref="FD75:FD139" si="16">SUM(AN75+BE75+BV75+CM75+DD75+DU75+EL75+FC75)</f>
        <v>145000000</v>
      </c>
      <c r="FE75" s="62" t="s">
        <v>2160</v>
      </c>
      <c r="FF75" s="2" t="s">
        <v>2091</v>
      </c>
    </row>
    <row r="76" spans="1:164" customFormat="1" ht="300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62" t="s">
        <v>2164</v>
      </c>
      <c r="I76" s="63" t="s">
        <v>2163</v>
      </c>
      <c r="J76" s="35" t="s">
        <v>2121</v>
      </c>
      <c r="K76" s="8" t="s">
        <v>2076</v>
      </c>
      <c r="L76" s="8" t="s">
        <v>2080</v>
      </c>
      <c r="M76" s="8" t="s">
        <v>2010</v>
      </c>
      <c r="N76" s="8" t="s">
        <v>1955</v>
      </c>
      <c r="O76" s="8">
        <v>2201</v>
      </c>
      <c r="P76" s="8" t="s">
        <v>2035</v>
      </c>
      <c r="Q76" s="2" t="s">
        <v>106</v>
      </c>
      <c r="R76" s="1">
        <v>80</v>
      </c>
      <c r="S76" s="8">
        <v>34</v>
      </c>
      <c r="T76" s="10">
        <v>44242</v>
      </c>
      <c r="U76" s="10">
        <v>44561</v>
      </c>
      <c r="V76" s="35" t="s">
        <v>2169</v>
      </c>
      <c r="W76" s="8" t="s">
        <v>2166</v>
      </c>
      <c r="X76" s="72">
        <v>0</v>
      </c>
      <c r="Y76" s="72">
        <v>0</v>
      </c>
      <c r="Z76" s="72">
        <v>0</v>
      </c>
      <c r="AA76" s="72">
        <v>0</v>
      </c>
      <c r="AB76" s="72">
        <v>0</v>
      </c>
      <c r="AC76" s="72">
        <v>0</v>
      </c>
      <c r="AD76" s="72">
        <v>0</v>
      </c>
      <c r="AE76" s="72">
        <v>0</v>
      </c>
      <c r="AF76" s="72">
        <v>0</v>
      </c>
      <c r="AG76" s="72">
        <v>0</v>
      </c>
      <c r="AH76" s="72">
        <v>0</v>
      </c>
      <c r="AI76" s="72">
        <v>0</v>
      </c>
      <c r="AJ76" s="72">
        <v>0</v>
      </c>
      <c r="AK76" s="72">
        <v>0</v>
      </c>
      <c r="AL76" s="72">
        <v>0</v>
      </c>
      <c r="AM76" s="72"/>
      <c r="AN76" s="74">
        <f t="shared" si="9"/>
        <v>0</v>
      </c>
      <c r="AO76" s="72">
        <f>778300000</f>
        <v>778300000</v>
      </c>
      <c r="AP76" s="72">
        <v>0</v>
      </c>
      <c r="AQ76" s="72">
        <v>0</v>
      </c>
      <c r="AR76" s="72">
        <v>0</v>
      </c>
      <c r="AS76" s="72">
        <v>0</v>
      </c>
      <c r="AT76" s="72">
        <v>0</v>
      </c>
      <c r="AU76" s="72">
        <v>0</v>
      </c>
      <c r="AV76" s="72">
        <v>0</v>
      </c>
      <c r="AW76" s="72">
        <v>0</v>
      </c>
      <c r="AX76" s="72">
        <v>0</v>
      </c>
      <c r="AY76" s="72">
        <v>0</v>
      </c>
      <c r="AZ76" s="72">
        <v>0</v>
      </c>
      <c r="BA76" s="72">
        <v>0</v>
      </c>
      <c r="BB76" s="72">
        <v>0</v>
      </c>
      <c r="BC76" s="72">
        <f>5939657098</f>
        <v>5939657098</v>
      </c>
      <c r="BD76" s="72">
        <v>0</v>
      </c>
      <c r="BE76" s="74">
        <f t="shared" si="10"/>
        <v>6717957098</v>
      </c>
      <c r="BF76" s="72">
        <v>0</v>
      </c>
      <c r="BG76" s="72">
        <v>0</v>
      </c>
      <c r="BH76" s="72">
        <v>0</v>
      </c>
      <c r="BI76" s="72">
        <v>0</v>
      </c>
      <c r="BJ76" s="72">
        <v>0</v>
      </c>
      <c r="BK76" s="72">
        <v>0</v>
      </c>
      <c r="BL76" s="72">
        <v>0</v>
      </c>
      <c r="BM76" s="72">
        <v>0</v>
      </c>
      <c r="BN76" s="72">
        <v>0</v>
      </c>
      <c r="BO76" s="72">
        <v>0</v>
      </c>
      <c r="BP76" s="72">
        <v>0</v>
      </c>
      <c r="BQ76" s="72">
        <v>0</v>
      </c>
      <c r="BR76" s="72">
        <v>0</v>
      </c>
      <c r="BS76" s="72">
        <v>0</v>
      </c>
      <c r="BT76" s="72">
        <v>0</v>
      </c>
      <c r="BU76" s="72">
        <v>0</v>
      </c>
      <c r="BV76" s="73">
        <f t="shared" si="11"/>
        <v>0</v>
      </c>
      <c r="BW76" s="72">
        <v>0</v>
      </c>
      <c r="BX76" s="72">
        <v>0</v>
      </c>
      <c r="BY76" s="72">
        <v>0</v>
      </c>
      <c r="BZ76" s="72">
        <v>0</v>
      </c>
      <c r="CA76" s="72">
        <v>0</v>
      </c>
      <c r="CB76" s="72">
        <v>0</v>
      </c>
      <c r="CC76" s="72">
        <v>0</v>
      </c>
      <c r="CD76" s="72">
        <v>0</v>
      </c>
      <c r="CE76" s="72">
        <v>0</v>
      </c>
      <c r="CF76" s="72">
        <v>0</v>
      </c>
      <c r="CG76" s="72">
        <v>0</v>
      </c>
      <c r="CH76" s="72">
        <v>0</v>
      </c>
      <c r="CI76" s="72">
        <v>0</v>
      </c>
      <c r="CJ76" s="72">
        <v>0</v>
      </c>
      <c r="CK76" s="72">
        <v>0</v>
      </c>
      <c r="CL76" s="72">
        <v>0</v>
      </c>
      <c r="CM76" s="72">
        <f t="shared" ref="CM76:CM140" si="17">SUM(BW76:CL76)</f>
        <v>0</v>
      </c>
      <c r="CN76" s="72">
        <v>0</v>
      </c>
      <c r="CO76" s="72">
        <v>0</v>
      </c>
      <c r="CP76" s="72">
        <v>0</v>
      </c>
      <c r="CQ76" s="72">
        <v>0</v>
      </c>
      <c r="CR76" s="72">
        <v>0</v>
      </c>
      <c r="CS76" s="72">
        <v>0</v>
      </c>
      <c r="CT76" s="72">
        <v>0</v>
      </c>
      <c r="CU76" s="72">
        <v>0</v>
      </c>
      <c r="CV76" s="72">
        <v>0</v>
      </c>
      <c r="CW76" s="72">
        <v>0</v>
      </c>
      <c r="CX76" s="72">
        <v>0</v>
      </c>
      <c r="CY76" s="72">
        <v>0</v>
      </c>
      <c r="CZ76" s="72">
        <v>0</v>
      </c>
      <c r="DA76" s="72">
        <v>0</v>
      </c>
      <c r="DB76" s="72">
        <v>0</v>
      </c>
      <c r="DC76" s="72">
        <v>0</v>
      </c>
      <c r="DD76" s="73">
        <f t="shared" si="12"/>
        <v>0</v>
      </c>
      <c r="DE76" s="72">
        <v>0</v>
      </c>
      <c r="DF76" s="72">
        <v>0</v>
      </c>
      <c r="DG76" s="72">
        <v>0</v>
      </c>
      <c r="DH76" s="72">
        <v>0</v>
      </c>
      <c r="DI76" s="72">
        <v>0</v>
      </c>
      <c r="DJ76" s="72">
        <v>0</v>
      </c>
      <c r="DK76" s="72">
        <v>0</v>
      </c>
      <c r="DL76" s="72">
        <v>0</v>
      </c>
      <c r="DM76" s="72">
        <v>0</v>
      </c>
      <c r="DN76" s="72">
        <v>0</v>
      </c>
      <c r="DO76" s="72">
        <v>0</v>
      </c>
      <c r="DP76" s="72">
        <v>0</v>
      </c>
      <c r="DQ76" s="72">
        <v>0</v>
      </c>
      <c r="DR76" s="72">
        <v>0</v>
      </c>
      <c r="DS76" s="72">
        <v>0</v>
      </c>
      <c r="DT76" s="72">
        <v>0</v>
      </c>
      <c r="DU76" s="73">
        <f t="shared" si="13"/>
        <v>0</v>
      </c>
      <c r="DV76" s="72">
        <v>0</v>
      </c>
      <c r="DW76" s="72">
        <v>0</v>
      </c>
      <c r="DX76" s="72">
        <v>0</v>
      </c>
      <c r="DY76" s="72">
        <v>0</v>
      </c>
      <c r="DZ76" s="72">
        <v>0</v>
      </c>
      <c r="EA76" s="72">
        <v>0</v>
      </c>
      <c r="EB76" s="72">
        <v>0</v>
      </c>
      <c r="EC76" s="72">
        <v>0</v>
      </c>
      <c r="ED76" s="72">
        <v>0</v>
      </c>
      <c r="EE76" s="72">
        <v>0</v>
      </c>
      <c r="EF76" s="72">
        <v>0</v>
      </c>
      <c r="EG76" s="72">
        <v>0</v>
      </c>
      <c r="EH76" s="72">
        <v>0</v>
      </c>
      <c r="EI76" s="72">
        <v>0</v>
      </c>
      <c r="EJ76" s="72">
        <v>0</v>
      </c>
      <c r="EK76" s="72">
        <v>0</v>
      </c>
      <c r="EL76" s="72">
        <f t="shared" si="14"/>
        <v>0</v>
      </c>
      <c r="EM76" s="72">
        <v>0</v>
      </c>
      <c r="EN76" s="72">
        <v>0</v>
      </c>
      <c r="EO76" s="72">
        <v>0</v>
      </c>
      <c r="EP76" s="72">
        <v>0</v>
      </c>
      <c r="EQ76" s="72">
        <v>0</v>
      </c>
      <c r="ER76" s="72">
        <v>0</v>
      </c>
      <c r="ES76" s="72">
        <v>0</v>
      </c>
      <c r="ET76" s="72">
        <v>0</v>
      </c>
      <c r="EU76" s="72">
        <v>0</v>
      </c>
      <c r="EV76" s="72">
        <v>0</v>
      </c>
      <c r="EW76" s="72">
        <v>0</v>
      </c>
      <c r="EX76" s="72">
        <v>0</v>
      </c>
      <c r="EY76" s="72">
        <v>0</v>
      </c>
      <c r="EZ76" s="72">
        <v>0</v>
      </c>
      <c r="FA76" s="72">
        <v>0</v>
      </c>
      <c r="FB76" s="72">
        <v>0</v>
      </c>
      <c r="FC76" s="73">
        <f t="shared" si="15"/>
        <v>0</v>
      </c>
      <c r="FD76" s="78">
        <f>SUM(AN76+BE76+BV76+CM76+DD76+DU76+EL76+FC76)</f>
        <v>6717957098</v>
      </c>
      <c r="FE76" s="62" t="s">
        <v>2164</v>
      </c>
      <c r="FF76" s="2" t="s">
        <v>2089</v>
      </c>
      <c r="FG76" s="55" t="e">
        <f>FD76-#REF!</f>
        <v>#REF!</v>
      </c>
      <c r="FH76" s="56"/>
    </row>
    <row r="77" spans="1:164" customFormat="1" ht="60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62" t="s">
        <v>2164</v>
      </c>
      <c r="I77" s="63" t="s">
        <v>2163</v>
      </c>
      <c r="J77" s="35" t="s">
        <v>2121</v>
      </c>
      <c r="K77" s="8" t="s">
        <v>2076</v>
      </c>
      <c r="L77" s="8" t="s">
        <v>2080</v>
      </c>
      <c r="M77" s="8" t="s">
        <v>2010</v>
      </c>
      <c r="N77" s="8" t="s">
        <v>1955</v>
      </c>
      <c r="O77" s="8">
        <v>2201</v>
      </c>
      <c r="P77" s="8" t="s">
        <v>2035</v>
      </c>
      <c r="Q77" s="2" t="s">
        <v>82</v>
      </c>
      <c r="R77" s="1">
        <v>25</v>
      </c>
      <c r="S77" s="8">
        <v>8</v>
      </c>
      <c r="T77" s="10">
        <v>44242</v>
      </c>
      <c r="U77" s="10">
        <v>44561</v>
      </c>
      <c r="V77" s="8" t="s">
        <v>2170</v>
      </c>
      <c r="W77" s="8" t="s">
        <v>2166</v>
      </c>
      <c r="X77" s="72">
        <v>0</v>
      </c>
      <c r="Y77" s="72">
        <v>0</v>
      </c>
      <c r="Z77" s="72">
        <v>0</v>
      </c>
      <c r="AA77" s="72">
        <v>0</v>
      </c>
      <c r="AB77" s="72">
        <v>0</v>
      </c>
      <c r="AC77" s="72">
        <v>0</v>
      </c>
      <c r="AD77" s="72">
        <v>0</v>
      </c>
      <c r="AE77" s="72">
        <v>0</v>
      </c>
      <c r="AF77" s="72">
        <v>0</v>
      </c>
      <c r="AG77" s="72">
        <v>0</v>
      </c>
      <c r="AH77" s="72">
        <v>0</v>
      </c>
      <c r="AI77" s="72">
        <v>0</v>
      </c>
      <c r="AJ77" s="72">
        <v>0</v>
      </c>
      <c r="AK77" s="72">
        <v>0</v>
      </c>
      <c r="AL77" s="72">
        <v>0</v>
      </c>
      <c r="AM77" s="72">
        <v>0</v>
      </c>
      <c r="AN77" s="74">
        <f t="shared" si="9"/>
        <v>0</v>
      </c>
      <c r="AO77" s="72">
        <v>0</v>
      </c>
      <c r="AP77" s="72">
        <v>0</v>
      </c>
      <c r="AQ77" s="72">
        <v>0</v>
      </c>
      <c r="AR77" s="72">
        <v>0</v>
      </c>
      <c r="AS77" s="72">
        <v>0</v>
      </c>
      <c r="AT77" s="72">
        <v>0</v>
      </c>
      <c r="AU77" s="72">
        <v>0</v>
      </c>
      <c r="AV77" s="72">
        <v>0</v>
      </c>
      <c r="AW77" s="72">
        <v>0</v>
      </c>
      <c r="AX77" s="72">
        <v>0</v>
      </c>
      <c r="AY77" s="72">
        <v>0</v>
      </c>
      <c r="AZ77" s="72">
        <v>0</v>
      </c>
      <c r="BA77" s="72">
        <v>0</v>
      </c>
      <c r="BB77" s="72">
        <v>0</v>
      </c>
      <c r="BC77" s="72">
        <v>1878580000</v>
      </c>
      <c r="BD77" s="72">
        <v>0</v>
      </c>
      <c r="BE77" s="74">
        <f t="shared" si="10"/>
        <v>1878580000</v>
      </c>
      <c r="BF77" s="72">
        <v>0</v>
      </c>
      <c r="BG77" s="72">
        <v>0</v>
      </c>
      <c r="BH77" s="72">
        <v>0</v>
      </c>
      <c r="BI77" s="72">
        <v>0</v>
      </c>
      <c r="BJ77" s="72">
        <v>0</v>
      </c>
      <c r="BK77" s="72">
        <v>0</v>
      </c>
      <c r="BL77" s="72">
        <v>0</v>
      </c>
      <c r="BM77" s="72">
        <v>0</v>
      </c>
      <c r="BN77" s="72">
        <v>0</v>
      </c>
      <c r="BO77" s="72">
        <v>0</v>
      </c>
      <c r="BP77" s="72">
        <v>0</v>
      </c>
      <c r="BQ77" s="72">
        <v>0</v>
      </c>
      <c r="BR77" s="72">
        <v>0</v>
      </c>
      <c r="BS77" s="72">
        <v>0</v>
      </c>
      <c r="BT77" s="72">
        <v>0</v>
      </c>
      <c r="BU77" s="72">
        <v>0</v>
      </c>
      <c r="BV77" s="73">
        <f t="shared" si="11"/>
        <v>0</v>
      </c>
      <c r="BW77" s="72">
        <v>0</v>
      </c>
      <c r="BX77" s="72">
        <v>0</v>
      </c>
      <c r="BY77" s="72">
        <v>0</v>
      </c>
      <c r="BZ77" s="72">
        <v>0</v>
      </c>
      <c r="CA77" s="72">
        <v>0</v>
      </c>
      <c r="CB77" s="72">
        <v>0</v>
      </c>
      <c r="CC77" s="72">
        <v>0</v>
      </c>
      <c r="CD77" s="72">
        <v>0</v>
      </c>
      <c r="CE77" s="72">
        <v>0</v>
      </c>
      <c r="CF77" s="72">
        <v>0</v>
      </c>
      <c r="CG77" s="72">
        <v>0</v>
      </c>
      <c r="CH77" s="72">
        <v>0</v>
      </c>
      <c r="CI77" s="72">
        <v>0</v>
      </c>
      <c r="CJ77" s="72">
        <v>0</v>
      </c>
      <c r="CK77" s="72">
        <v>0</v>
      </c>
      <c r="CL77" s="72">
        <v>0</v>
      </c>
      <c r="CM77" s="72">
        <f t="shared" si="17"/>
        <v>0</v>
      </c>
      <c r="CN77" s="72">
        <v>0</v>
      </c>
      <c r="CO77" s="72">
        <v>0</v>
      </c>
      <c r="CP77" s="72">
        <v>0</v>
      </c>
      <c r="CQ77" s="72">
        <v>0</v>
      </c>
      <c r="CR77" s="72">
        <v>0</v>
      </c>
      <c r="CS77" s="72">
        <v>0</v>
      </c>
      <c r="CT77" s="72">
        <v>0</v>
      </c>
      <c r="CU77" s="72">
        <v>0</v>
      </c>
      <c r="CV77" s="72">
        <v>0</v>
      </c>
      <c r="CW77" s="72">
        <v>0</v>
      </c>
      <c r="CX77" s="72">
        <v>0</v>
      </c>
      <c r="CY77" s="72">
        <v>0</v>
      </c>
      <c r="CZ77" s="72">
        <v>0</v>
      </c>
      <c r="DA77" s="72">
        <v>0</v>
      </c>
      <c r="DB77" s="72">
        <v>0</v>
      </c>
      <c r="DC77" s="72">
        <v>0</v>
      </c>
      <c r="DD77" s="73">
        <f t="shared" si="12"/>
        <v>0</v>
      </c>
      <c r="DE77" s="72">
        <v>0</v>
      </c>
      <c r="DF77" s="72">
        <v>0</v>
      </c>
      <c r="DG77" s="72">
        <v>0</v>
      </c>
      <c r="DH77" s="72">
        <v>0</v>
      </c>
      <c r="DI77" s="72">
        <v>0</v>
      </c>
      <c r="DJ77" s="72">
        <v>0</v>
      </c>
      <c r="DK77" s="72">
        <v>0</v>
      </c>
      <c r="DL77" s="72">
        <v>0</v>
      </c>
      <c r="DM77" s="72">
        <v>0</v>
      </c>
      <c r="DN77" s="72">
        <v>0</v>
      </c>
      <c r="DO77" s="72">
        <v>0</v>
      </c>
      <c r="DP77" s="72">
        <v>0</v>
      </c>
      <c r="DQ77" s="72">
        <v>0</v>
      </c>
      <c r="DR77" s="72">
        <v>0</v>
      </c>
      <c r="DS77" s="72">
        <v>0</v>
      </c>
      <c r="DT77" s="72">
        <v>0</v>
      </c>
      <c r="DU77" s="73">
        <f t="shared" si="13"/>
        <v>0</v>
      </c>
      <c r="DV77" s="72">
        <v>0</v>
      </c>
      <c r="DW77" s="72">
        <v>0</v>
      </c>
      <c r="DX77" s="72">
        <v>0</v>
      </c>
      <c r="DY77" s="72">
        <v>0</v>
      </c>
      <c r="DZ77" s="72">
        <v>0</v>
      </c>
      <c r="EA77" s="72">
        <v>0</v>
      </c>
      <c r="EB77" s="72">
        <v>0</v>
      </c>
      <c r="EC77" s="72">
        <v>0</v>
      </c>
      <c r="ED77" s="72">
        <v>0</v>
      </c>
      <c r="EE77" s="72">
        <v>0</v>
      </c>
      <c r="EF77" s="72">
        <v>0</v>
      </c>
      <c r="EG77" s="72">
        <v>0</v>
      </c>
      <c r="EH77" s="72">
        <v>0</v>
      </c>
      <c r="EI77" s="72">
        <v>0</v>
      </c>
      <c r="EJ77" s="72">
        <v>0</v>
      </c>
      <c r="EK77" s="72">
        <v>0</v>
      </c>
      <c r="EL77" s="72">
        <f t="shared" si="14"/>
        <v>0</v>
      </c>
      <c r="EM77" s="72">
        <v>0</v>
      </c>
      <c r="EN77" s="72">
        <v>0</v>
      </c>
      <c r="EO77" s="72">
        <v>0</v>
      </c>
      <c r="EP77" s="72">
        <v>0</v>
      </c>
      <c r="EQ77" s="72">
        <v>0</v>
      </c>
      <c r="ER77" s="72">
        <v>0</v>
      </c>
      <c r="ES77" s="72">
        <v>0</v>
      </c>
      <c r="ET77" s="72">
        <v>0</v>
      </c>
      <c r="EU77" s="72">
        <v>0</v>
      </c>
      <c r="EV77" s="72">
        <v>0</v>
      </c>
      <c r="EW77" s="72">
        <v>0</v>
      </c>
      <c r="EX77" s="72">
        <v>0</v>
      </c>
      <c r="EY77" s="72">
        <v>0</v>
      </c>
      <c r="EZ77" s="72">
        <v>0</v>
      </c>
      <c r="FA77" s="72">
        <v>0</v>
      </c>
      <c r="FB77" s="72">
        <v>0</v>
      </c>
      <c r="FC77" s="73">
        <f t="shared" si="15"/>
        <v>0</v>
      </c>
      <c r="FD77" s="78">
        <f t="shared" si="16"/>
        <v>1878580000</v>
      </c>
      <c r="FE77" s="62" t="s">
        <v>2164</v>
      </c>
      <c r="FF77" s="2" t="s">
        <v>2089</v>
      </c>
    </row>
    <row r="78" spans="1:164" customFormat="1" ht="60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62"/>
      <c r="I78" s="45"/>
      <c r="J78" s="35"/>
      <c r="K78" s="8" t="s">
        <v>2076</v>
      </c>
      <c r="L78" s="8" t="s">
        <v>2080</v>
      </c>
      <c r="M78" s="8" t="s">
        <v>2010</v>
      </c>
      <c r="N78" s="8" t="s">
        <v>1955</v>
      </c>
      <c r="O78" s="8">
        <v>2201</v>
      </c>
      <c r="P78" s="8" t="s">
        <v>2035</v>
      </c>
      <c r="Q78" s="2" t="s">
        <v>83</v>
      </c>
      <c r="R78" s="1">
        <v>30</v>
      </c>
      <c r="S78" s="8">
        <v>6</v>
      </c>
      <c r="T78" s="10">
        <v>44242</v>
      </c>
      <c r="U78" s="10">
        <v>44545</v>
      </c>
      <c r="V78" s="8"/>
      <c r="W78" s="8" t="s">
        <v>2166</v>
      </c>
      <c r="X78" s="72">
        <v>0</v>
      </c>
      <c r="Y78" s="72">
        <v>0</v>
      </c>
      <c r="Z78" s="72">
        <v>0</v>
      </c>
      <c r="AA78" s="72">
        <v>0</v>
      </c>
      <c r="AB78" s="72">
        <v>0</v>
      </c>
      <c r="AC78" s="72">
        <v>0</v>
      </c>
      <c r="AD78" s="72">
        <v>0</v>
      </c>
      <c r="AE78" s="72">
        <v>0</v>
      </c>
      <c r="AF78" s="72">
        <v>0</v>
      </c>
      <c r="AG78" s="72">
        <v>0</v>
      </c>
      <c r="AH78" s="72">
        <v>0</v>
      </c>
      <c r="AI78" s="72">
        <v>0</v>
      </c>
      <c r="AJ78" s="72">
        <v>0</v>
      </c>
      <c r="AK78" s="72">
        <v>0</v>
      </c>
      <c r="AL78" s="72">
        <v>0</v>
      </c>
      <c r="AM78" s="72">
        <v>0</v>
      </c>
      <c r="AN78" s="74">
        <f t="shared" si="9"/>
        <v>0</v>
      </c>
      <c r="AO78" s="72">
        <v>0</v>
      </c>
      <c r="AP78" s="72">
        <v>0</v>
      </c>
      <c r="AQ78" s="72">
        <v>0</v>
      </c>
      <c r="AR78" s="72">
        <v>0</v>
      </c>
      <c r="AS78" s="72">
        <v>0</v>
      </c>
      <c r="AT78" s="72">
        <v>0</v>
      </c>
      <c r="AU78" s="72">
        <v>0</v>
      </c>
      <c r="AV78" s="72">
        <v>0</v>
      </c>
      <c r="AW78" s="72">
        <v>0</v>
      </c>
      <c r="AX78" s="72">
        <v>0</v>
      </c>
      <c r="AY78" s="72">
        <v>0</v>
      </c>
      <c r="AZ78" s="72">
        <v>0</v>
      </c>
      <c r="BA78" s="72">
        <v>0</v>
      </c>
      <c r="BB78" s="72">
        <v>0</v>
      </c>
      <c r="BC78" s="72">
        <v>0</v>
      </c>
      <c r="BD78" s="72">
        <v>0</v>
      </c>
      <c r="BE78" s="74">
        <f t="shared" si="10"/>
        <v>0</v>
      </c>
      <c r="BF78" s="72">
        <v>0</v>
      </c>
      <c r="BG78" s="72">
        <v>0</v>
      </c>
      <c r="BH78" s="72">
        <v>0</v>
      </c>
      <c r="BI78" s="72">
        <v>0</v>
      </c>
      <c r="BJ78" s="72">
        <v>0</v>
      </c>
      <c r="BK78" s="72">
        <v>0</v>
      </c>
      <c r="BL78" s="72">
        <v>0</v>
      </c>
      <c r="BM78" s="72">
        <v>0</v>
      </c>
      <c r="BN78" s="72">
        <v>0</v>
      </c>
      <c r="BO78" s="72">
        <v>0</v>
      </c>
      <c r="BP78" s="72">
        <v>0</v>
      </c>
      <c r="BQ78" s="72">
        <v>0</v>
      </c>
      <c r="BR78" s="72">
        <v>0</v>
      </c>
      <c r="BS78" s="72">
        <v>0</v>
      </c>
      <c r="BT78" s="72">
        <v>0</v>
      </c>
      <c r="BU78" s="72">
        <v>0</v>
      </c>
      <c r="BV78" s="73">
        <f t="shared" si="11"/>
        <v>0</v>
      </c>
      <c r="BW78" s="72">
        <v>0</v>
      </c>
      <c r="BX78" s="72">
        <v>0</v>
      </c>
      <c r="BY78" s="72">
        <v>0</v>
      </c>
      <c r="BZ78" s="72">
        <v>0</v>
      </c>
      <c r="CA78" s="72">
        <v>0</v>
      </c>
      <c r="CB78" s="72">
        <v>0</v>
      </c>
      <c r="CC78" s="72">
        <v>0</v>
      </c>
      <c r="CD78" s="72">
        <v>0</v>
      </c>
      <c r="CE78" s="72">
        <v>0</v>
      </c>
      <c r="CF78" s="72">
        <v>0</v>
      </c>
      <c r="CG78" s="72">
        <v>0</v>
      </c>
      <c r="CH78" s="72">
        <v>0</v>
      </c>
      <c r="CI78" s="72">
        <v>0</v>
      </c>
      <c r="CJ78" s="72">
        <v>0</v>
      </c>
      <c r="CK78" s="72">
        <v>0</v>
      </c>
      <c r="CL78" s="72">
        <v>0</v>
      </c>
      <c r="CM78" s="72">
        <f t="shared" si="17"/>
        <v>0</v>
      </c>
      <c r="CN78" s="72">
        <v>0</v>
      </c>
      <c r="CO78" s="72">
        <v>0</v>
      </c>
      <c r="CP78" s="72">
        <v>0</v>
      </c>
      <c r="CQ78" s="72">
        <v>0</v>
      </c>
      <c r="CR78" s="72">
        <v>0</v>
      </c>
      <c r="CS78" s="72">
        <v>0</v>
      </c>
      <c r="CT78" s="72">
        <v>0</v>
      </c>
      <c r="CU78" s="72">
        <v>0</v>
      </c>
      <c r="CV78" s="72">
        <v>0</v>
      </c>
      <c r="CW78" s="72">
        <v>0</v>
      </c>
      <c r="CX78" s="72">
        <v>0</v>
      </c>
      <c r="CY78" s="72">
        <v>0</v>
      </c>
      <c r="CZ78" s="72">
        <v>0</v>
      </c>
      <c r="DA78" s="72">
        <v>0</v>
      </c>
      <c r="DB78" s="72">
        <v>0</v>
      </c>
      <c r="DC78" s="72">
        <v>0</v>
      </c>
      <c r="DD78" s="73">
        <f t="shared" si="12"/>
        <v>0</v>
      </c>
      <c r="DE78" s="72">
        <v>0</v>
      </c>
      <c r="DF78" s="72">
        <v>0</v>
      </c>
      <c r="DG78" s="72">
        <v>0</v>
      </c>
      <c r="DH78" s="72">
        <v>0</v>
      </c>
      <c r="DI78" s="72">
        <v>0</v>
      </c>
      <c r="DJ78" s="72">
        <v>0</v>
      </c>
      <c r="DK78" s="72">
        <v>0</v>
      </c>
      <c r="DL78" s="72">
        <v>0</v>
      </c>
      <c r="DM78" s="72">
        <v>0</v>
      </c>
      <c r="DN78" s="72">
        <v>0</v>
      </c>
      <c r="DO78" s="72">
        <v>0</v>
      </c>
      <c r="DP78" s="72">
        <v>0</v>
      </c>
      <c r="DQ78" s="72">
        <v>0</v>
      </c>
      <c r="DR78" s="72">
        <v>0</v>
      </c>
      <c r="DS78" s="72">
        <v>0</v>
      </c>
      <c r="DT78" s="72">
        <v>0</v>
      </c>
      <c r="DU78" s="73">
        <f t="shared" si="13"/>
        <v>0</v>
      </c>
      <c r="DV78" s="72">
        <v>0</v>
      </c>
      <c r="DW78" s="72">
        <v>0</v>
      </c>
      <c r="DX78" s="72">
        <v>0</v>
      </c>
      <c r="DY78" s="72">
        <v>0</v>
      </c>
      <c r="DZ78" s="72">
        <v>0</v>
      </c>
      <c r="EA78" s="72">
        <v>0</v>
      </c>
      <c r="EB78" s="72">
        <v>0</v>
      </c>
      <c r="EC78" s="72">
        <v>0</v>
      </c>
      <c r="ED78" s="72">
        <v>0</v>
      </c>
      <c r="EE78" s="72">
        <v>0</v>
      </c>
      <c r="EF78" s="72">
        <v>0</v>
      </c>
      <c r="EG78" s="72">
        <v>0</v>
      </c>
      <c r="EH78" s="72">
        <v>0</v>
      </c>
      <c r="EI78" s="72">
        <v>0</v>
      </c>
      <c r="EJ78" s="72">
        <v>0</v>
      </c>
      <c r="EK78" s="72">
        <v>0</v>
      </c>
      <c r="EL78" s="72">
        <f t="shared" si="14"/>
        <v>0</v>
      </c>
      <c r="EM78" s="72">
        <v>0</v>
      </c>
      <c r="EN78" s="72">
        <v>0</v>
      </c>
      <c r="EO78" s="72">
        <v>0</v>
      </c>
      <c r="EP78" s="72">
        <v>0</v>
      </c>
      <c r="EQ78" s="72">
        <v>0</v>
      </c>
      <c r="ER78" s="72">
        <v>0</v>
      </c>
      <c r="ES78" s="72">
        <v>0</v>
      </c>
      <c r="ET78" s="72">
        <v>0</v>
      </c>
      <c r="EU78" s="72">
        <v>0</v>
      </c>
      <c r="EV78" s="72">
        <v>0</v>
      </c>
      <c r="EW78" s="72">
        <v>0</v>
      </c>
      <c r="EX78" s="72">
        <v>0</v>
      </c>
      <c r="EY78" s="72">
        <v>0</v>
      </c>
      <c r="EZ78" s="72">
        <v>0</v>
      </c>
      <c r="FA78" s="72">
        <v>0</v>
      </c>
      <c r="FB78" s="72">
        <v>0</v>
      </c>
      <c r="FC78" s="73">
        <f t="shared" si="15"/>
        <v>0</v>
      </c>
      <c r="FD78" s="78">
        <f t="shared" si="16"/>
        <v>0</v>
      </c>
      <c r="FE78" s="62"/>
      <c r="FF78" s="2" t="s">
        <v>2089</v>
      </c>
    </row>
    <row r="79" spans="1:164" customFormat="1" ht="90" x14ac:dyDescent="0.25">
      <c r="A79" s="85" t="s">
        <v>592</v>
      </c>
      <c r="B79" s="85" t="s">
        <v>1141</v>
      </c>
      <c r="C79" s="85" t="s">
        <v>15</v>
      </c>
      <c r="D79" s="85" t="s">
        <v>81</v>
      </c>
      <c r="E79" s="85" t="s">
        <v>107</v>
      </c>
      <c r="F79" s="85">
        <v>96</v>
      </c>
      <c r="G79" s="86">
        <v>0.94</v>
      </c>
      <c r="H79" s="87" t="s">
        <v>2164</v>
      </c>
      <c r="I79" s="88" t="s">
        <v>2163</v>
      </c>
      <c r="J79" s="89" t="s">
        <v>2121</v>
      </c>
      <c r="K79" s="90" t="s">
        <v>2076</v>
      </c>
      <c r="L79" s="90" t="s">
        <v>2080</v>
      </c>
      <c r="M79" s="90" t="s">
        <v>2010</v>
      </c>
      <c r="N79" s="90" t="s">
        <v>1955</v>
      </c>
      <c r="O79" s="90">
        <v>2201</v>
      </c>
      <c r="P79" s="90" t="s">
        <v>2035</v>
      </c>
      <c r="Q79" s="37" t="s">
        <v>84</v>
      </c>
      <c r="R79" s="91">
        <v>8</v>
      </c>
      <c r="S79" s="90">
        <v>11</v>
      </c>
      <c r="T79" s="92">
        <v>44242</v>
      </c>
      <c r="U79" s="92">
        <v>44561</v>
      </c>
      <c r="V79" s="89" t="s">
        <v>2191</v>
      </c>
      <c r="W79" s="90" t="s">
        <v>2166</v>
      </c>
      <c r="X79" s="93">
        <v>0</v>
      </c>
      <c r="Y79" s="93">
        <v>0</v>
      </c>
      <c r="Z79" s="93">
        <v>0</v>
      </c>
      <c r="AA79" s="93">
        <v>0</v>
      </c>
      <c r="AB79" s="93">
        <v>0</v>
      </c>
      <c r="AC79" s="93">
        <v>0</v>
      </c>
      <c r="AD79" s="93">
        <v>0</v>
      </c>
      <c r="AE79" s="93">
        <v>0</v>
      </c>
      <c r="AF79" s="93">
        <v>0</v>
      </c>
      <c r="AG79" s="93">
        <v>0</v>
      </c>
      <c r="AH79" s="93">
        <v>0</v>
      </c>
      <c r="AI79" s="93">
        <v>0</v>
      </c>
      <c r="AJ79" s="93">
        <v>0</v>
      </c>
      <c r="AK79" s="93">
        <v>0</v>
      </c>
      <c r="AL79" s="93">
        <v>0</v>
      </c>
      <c r="AM79" s="93">
        <v>0</v>
      </c>
      <c r="AN79" s="94">
        <f t="shared" si="9"/>
        <v>0</v>
      </c>
      <c r="AO79" s="93">
        <v>0</v>
      </c>
      <c r="AP79" s="93">
        <v>0</v>
      </c>
      <c r="AQ79" s="93">
        <v>0</v>
      </c>
      <c r="AR79" s="93">
        <v>0</v>
      </c>
      <c r="AS79" s="93">
        <v>0</v>
      </c>
      <c r="AT79" s="93">
        <v>0</v>
      </c>
      <c r="AU79" s="93">
        <v>0</v>
      </c>
      <c r="AV79" s="93">
        <v>0</v>
      </c>
      <c r="AW79" s="93">
        <v>0</v>
      </c>
      <c r="AX79" s="93">
        <v>0</v>
      </c>
      <c r="AY79" s="93">
        <v>0</v>
      </c>
      <c r="AZ79" s="93">
        <v>0</v>
      </c>
      <c r="BA79" s="93">
        <v>0</v>
      </c>
      <c r="BB79" s="93">
        <v>0</v>
      </c>
      <c r="BC79" s="93">
        <v>547420000</v>
      </c>
      <c r="BD79" s="93">
        <v>0</v>
      </c>
      <c r="BE79" s="94">
        <f t="shared" si="10"/>
        <v>547420000</v>
      </c>
      <c r="BF79" s="93">
        <v>0</v>
      </c>
      <c r="BG79" s="93">
        <v>0</v>
      </c>
      <c r="BH79" s="93">
        <v>0</v>
      </c>
      <c r="BI79" s="93">
        <v>0</v>
      </c>
      <c r="BJ79" s="93">
        <v>0</v>
      </c>
      <c r="BK79" s="93">
        <v>0</v>
      </c>
      <c r="BL79" s="93">
        <v>0</v>
      </c>
      <c r="BM79" s="93">
        <v>0</v>
      </c>
      <c r="BN79" s="93">
        <v>0</v>
      </c>
      <c r="BO79" s="93">
        <v>0</v>
      </c>
      <c r="BP79" s="93">
        <v>0</v>
      </c>
      <c r="BQ79" s="93">
        <v>0</v>
      </c>
      <c r="BR79" s="93">
        <v>0</v>
      </c>
      <c r="BS79" s="93">
        <v>0</v>
      </c>
      <c r="BT79" s="93">
        <v>0</v>
      </c>
      <c r="BU79" s="93">
        <v>0</v>
      </c>
      <c r="BV79" s="95">
        <f t="shared" si="11"/>
        <v>0</v>
      </c>
      <c r="BW79" s="93">
        <v>0</v>
      </c>
      <c r="BX79" s="93">
        <v>0</v>
      </c>
      <c r="BY79" s="93">
        <v>0</v>
      </c>
      <c r="BZ79" s="93">
        <v>0</v>
      </c>
      <c r="CA79" s="93">
        <v>0</v>
      </c>
      <c r="CB79" s="93">
        <v>0</v>
      </c>
      <c r="CC79" s="93">
        <v>0</v>
      </c>
      <c r="CD79" s="93">
        <v>0</v>
      </c>
      <c r="CE79" s="93">
        <v>0</v>
      </c>
      <c r="CF79" s="93">
        <v>0</v>
      </c>
      <c r="CG79" s="93">
        <v>0</v>
      </c>
      <c r="CH79" s="93">
        <v>0</v>
      </c>
      <c r="CI79" s="93">
        <v>0</v>
      </c>
      <c r="CJ79" s="93">
        <v>0</v>
      </c>
      <c r="CK79" s="93">
        <v>0</v>
      </c>
      <c r="CL79" s="93">
        <v>0</v>
      </c>
      <c r="CM79" s="93">
        <f t="shared" si="17"/>
        <v>0</v>
      </c>
      <c r="CN79" s="93">
        <v>0</v>
      </c>
      <c r="CO79" s="93">
        <v>0</v>
      </c>
      <c r="CP79" s="93">
        <v>0</v>
      </c>
      <c r="CQ79" s="93">
        <v>0</v>
      </c>
      <c r="CR79" s="93">
        <v>0</v>
      </c>
      <c r="CS79" s="93">
        <v>0</v>
      </c>
      <c r="CT79" s="93">
        <v>0</v>
      </c>
      <c r="CU79" s="93">
        <v>0</v>
      </c>
      <c r="CV79" s="93">
        <v>0</v>
      </c>
      <c r="CW79" s="93">
        <v>0</v>
      </c>
      <c r="CX79" s="93">
        <v>0</v>
      </c>
      <c r="CY79" s="93">
        <v>0</v>
      </c>
      <c r="CZ79" s="93">
        <v>0</v>
      </c>
      <c r="DA79" s="93">
        <v>0</v>
      </c>
      <c r="DB79" s="93">
        <v>0</v>
      </c>
      <c r="DC79" s="93">
        <v>0</v>
      </c>
      <c r="DD79" s="95">
        <f t="shared" si="12"/>
        <v>0</v>
      </c>
      <c r="DE79" s="93">
        <v>0</v>
      </c>
      <c r="DF79" s="93">
        <v>0</v>
      </c>
      <c r="DG79" s="93">
        <v>0</v>
      </c>
      <c r="DH79" s="93">
        <v>0</v>
      </c>
      <c r="DI79" s="93">
        <v>0</v>
      </c>
      <c r="DJ79" s="93">
        <v>0</v>
      </c>
      <c r="DK79" s="93">
        <v>0</v>
      </c>
      <c r="DL79" s="93">
        <v>0</v>
      </c>
      <c r="DM79" s="93">
        <v>0</v>
      </c>
      <c r="DN79" s="93">
        <v>0</v>
      </c>
      <c r="DO79" s="93">
        <v>0</v>
      </c>
      <c r="DP79" s="93">
        <v>0</v>
      </c>
      <c r="DQ79" s="93">
        <v>0</v>
      </c>
      <c r="DR79" s="93">
        <v>0</v>
      </c>
      <c r="DS79" s="93">
        <v>0</v>
      </c>
      <c r="DT79" s="93">
        <v>0</v>
      </c>
      <c r="DU79" s="95">
        <f t="shared" si="13"/>
        <v>0</v>
      </c>
      <c r="DV79" s="93">
        <v>0</v>
      </c>
      <c r="DW79" s="93">
        <v>0</v>
      </c>
      <c r="DX79" s="93">
        <v>0</v>
      </c>
      <c r="DY79" s="93">
        <v>0</v>
      </c>
      <c r="DZ79" s="93">
        <v>0</v>
      </c>
      <c r="EA79" s="93">
        <v>0</v>
      </c>
      <c r="EB79" s="93">
        <v>0</v>
      </c>
      <c r="EC79" s="93">
        <v>0</v>
      </c>
      <c r="ED79" s="93">
        <v>0</v>
      </c>
      <c r="EE79" s="93">
        <v>0</v>
      </c>
      <c r="EF79" s="93">
        <v>0</v>
      </c>
      <c r="EG79" s="93">
        <v>0</v>
      </c>
      <c r="EH79" s="93">
        <v>0</v>
      </c>
      <c r="EI79" s="93">
        <v>0</v>
      </c>
      <c r="EJ79" s="93">
        <v>0</v>
      </c>
      <c r="EK79" s="93">
        <v>0</v>
      </c>
      <c r="EL79" s="93">
        <f t="shared" si="14"/>
        <v>0</v>
      </c>
      <c r="EM79" s="93">
        <v>0</v>
      </c>
      <c r="EN79" s="93">
        <v>0</v>
      </c>
      <c r="EO79" s="93">
        <v>0</v>
      </c>
      <c r="EP79" s="93">
        <v>0</v>
      </c>
      <c r="EQ79" s="93">
        <v>0</v>
      </c>
      <c r="ER79" s="93">
        <v>0</v>
      </c>
      <c r="ES79" s="93">
        <v>0</v>
      </c>
      <c r="ET79" s="93">
        <v>0</v>
      </c>
      <c r="EU79" s="93">
        <v>0</v>
      </c>
      <c r="EV79" s="93">
        <v>0</v>
      </c>
      <c r="EW79" s="93">
        <v>0</v>
      </c>
      <c r="EX79" s="93">
        <v>0</v>
      </c>
      <c r="EY79" s="93">
        <v>0</v>
      </c>
      <c r="EZ79" s="93">
        <v>0</v>
      </c>
      <c r="FA79" s="93">
        <v>0</v>
      </c>
      <c r="FB79" s="93">
        <v>0</v>
      </c>
      <c r="FC79" s="95">
        <f t="shared" si="15"/>
        <v>0</v>
      </c>
      <c r="FD79" s="96">
        <f t="shared" si="16"/>
        <v>547420000</v>
      </c>
      <c r="FE79" s="87" t="s">
        <v>2164</v>
      </c>
      <c r="FF79" s="37" t="s">
        <v>2094</v>
      </c>
    </row>
    <row r="80" spans="1:164" customFormat="1" ht="60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62"/>
      <c r="I80" s="45"/>
      <c r="J80" s="11"/>
      <c r="K80" s="8" t="s">
        <v>2076</v>
      </c>
      <c r="L80" s="8" t="s">
        <v>2080</v>
      </c>
      <c r="M80" s="11" t="s">
        <v>2010</v>
      </c>
      <c r="N80" s="11" t="s">
        <v>1955</v>
      </c>
      <c r="O80" s="11">
        <v>2201</v>
      </c>
      <c r="P80" s="11" t="s">
        <v>2035</v>
      </c>
      <c r="Q80" s="2" t="s">
        <v>85</v>
      </c>
      <c r="R80" s="2">
        <v>49</v>
      </c>
      <c r="S80" s="11">
        <v>49</v>
      </c>
      <c r="T80" s="12">
        <v>44222</v>
      </c>
      <c r="U80" s="12">
        <v>44543</v>
      </c>
      <c r="V80" s="45" t="s">
        <v>2120</v>
      </c>
      <c r="W80" s="11" t="s">
        <v>2119</v>
      </c>
      <c r="X80" s="70">
        <v>0</v>
      </c>
      <c r="Y80" s="70">
        <v>0</v>
      </c>
      <c r="Z80" s="70">
        <v>0</v>
      </c>
      <c r="AA80" s="70">
        <v>0</v>
      </c>
      <c r="AB80" s="70">
        <v>0</v>
      </c>
      <c r="AC80" s="70">
        <v>0</v>
      </c>
      <c r="AD80" s="70">
        <v>0</v>
      </c>
      <c r="AE80" s="70">
        <v>0</v>
      </c>
      <c r="AF80" s="70">
        <v>0</v>
      </c>
      <c r="AG80" s="70">
        <v>0</v>
      </c>
      <c r="AH80" s="70">
        <v>0</v>
      </c>
      <c r="AI80" s="70">
        <v>0</v>
      </c>
      <c r="AJ80" s="70">
        <v>0</v>
      </c>
      <c r="AK80" s="70">
        <v>0</v>
      </c>
      <c r="AL80" s="70">
        <v>0</v>
      </c>
      <c r="AM80" s="70">
        <v>0</v>
      </c>
      <c r="AN80" s="76">
        <f t="shared" si="9"/>
        <v>0</v>
      </c>
      <c r="AO80" s="70">
        <v>0</v>
      </c>
      <c r="AP80" s="70">
        <v>0</v>
      </c>
      <c r="AQ80" s="70">
        <v>0</v>
      </c>
      <c r="AR80" s="70">
        <v>0</v>
      </c>
      <c r="AS80" s="70">
        <v>0</v>
      </c>
      <c r="AT80" s="70">
        <v>0</v>
      </c>
      <c r="AU80" s="70">
        <v>0</v>
      </c>
      <c r="AV80" s="70">
        <v>0</v>
      </c>
      <c r="AW80" s="70">
        <v>0</v>
      </c>
      <c r="AX80" s="70">
        <v>0</v>
      </c>
      <c r="AY80" s="70">
        <v>0</v>
      </c>
      <c r="AZ80" s="70">
        <v>0</v>
      </c>
      <c r="BA80" s="70">
        <v>0</v>
      </c>
      <c r="BB80" s="70">
        <v>0</v>
      </c>
      <c r="BC80" s="70">
        <v>0</v>
      </c>
      <c r="BD80" s="70">
        <v>0</v>
      </c>
      <c r="BE80" s="75">
        <f t="shared" si="10"/>
        <v>0</v>
      </c>
      <c r="BF80" s="70">
        <v>0</v>
      </c>
      <c r="BG80" s="70">
        <v>0</v>
      </c>
      <c r="BH80" s="70">
        <v>0</v>
      </c>
      <c r="BI80" s="70">
        <v>0</v>
      </c>
      <c r="BJ80" s="70">
        <v>0</v>
      </c>
      <c r="BK80" s="70">
        <v>0</v>
      </c>
      <c r="BL80" s="70">
        <v>0</v>
      </c>
      <c r="BM80" s="70">
        <v>0</v>
      </c>
      <c r="BN80" s="70">
        <v>0</v>
      </c>
      <c r="BO80" s="70">
        <v>0</v>
      </c>
      <c r="BP80" s="70">
        <v>0</v>
      </c>
      <c r="BQ80" s="70">
        <v>0</v>
      </c>
      <c r="BR80" s="70">
        <v>0</v>
      </c>
      <c r="BS80" s="70">
        <v>0</v>
      </c>
      <c r="BT80" s="70">
        <v>0</v>
      </c>
      <c r="BU80" s="70">
        <v>0</v>
      </c>
      <c r="BV80" s="75">
        <f t="shared" si="11"/>
        <v>0</v>
      </c>
      <c r="BW80" s="70">
        <v>0</v>
      </c>
      <c r="BX80" s="70">
        <v>0</v>
      </c>
      <c r="BY80" s="70">
        <v>0</v>
      </c>
      <c r="BZ80" s="70">
        <v>0</v>
      </c>
      <c r="CA80" s="70">
        <v>0</v>
      </c>
      <c r="CB80" s="70">
        <v>0</v>
      </c>
      <c r="CC80" s="70">
        <v>0</v>
      </c>
      <c r="CD80" s="70">
        <v>0</v>
      </c>
      <c r="CE80" s="70">
        <v>0</v>
      </c>
      <c r="CF80" s="70">
        <v>0</v>
      </c>
      <c r="CG80" s="70">
        <v>0</v>
      </c>
      <c r="CH80" s="70">
        <v>0</v>
      </c>
      <c r="CI80" s="70">
        <v>0</v>
      </c>
      <c r="CJ80" s="70">
        <v>0</v>
      </c>
      <c r="CK80" s="70">
        <v>0</v>
      </c>
      <c r="CL80" s="70">
        <v>0</v>
      </c>
      <c r="CM80" s="70">
        <f t="shared" si="17"/>
        <v>0</v>
      </c>
      <c r="CN80" s="70">
        <v>0</v>
      </c>
      <c r="CO80" s="70">
        <v>0</v>
      </c>
      <c r="CP80" s="70">
        <v>0</v>
      </c>
      <c r="CQ80" s="70">
        <v>0</v>
      </c>
      <c r="CR80" s="70">
        <v>0</v>
      </c>
      <c r="CS80" s="70">
        <v>0</v>
      </c>
      <c r="CT80" s="70">
        <v>0</v>
      </c>
      <c r="CU80" s="70">
        <v>0</v>
      </c>
      <c r="CV80" s="70">
        <v>0</v>
      </c>
      <c r="CW80" s="70">
        <v>0</v>
      </c>
      <c r="CX80" s="70">
        <v>0</v>
      </c>
      <c r="CY80" s="70">
        <v>0</v>
      </c>
      <c r="CZ80" s="70">
        <v>0</v>
      </c>
      <c r="DA80" s="70">
        <v>0</v>
      </c>
      <c r="DB80" s="70">
        <v>0</v>
      </c>
      <c r="DC80" s="70">
        <v>0</v>
      </c>
      <c r="DD80" s="75">
        <f t="shared" si="12"/>
        <v>0</v>
      </c>
      <c r="DE80" s="70">
        <v>0</v>
      </c>
      <c r="DF80" s="70">
        <v>0</v>
      </c>
      <c r="DG80" s="70">
        <v>0</v>
      </c>
      <c r="DH80" s="70">
        <v>0</v>
      </c>
      <c r="DI80" s="70">
        <v>0</v>
      </c>
      <c r="DJ80" s="70">
        <v>0</v>
      </c>
      <c r="DK80" s="70">
        <v>0</v>
      </c>
      <c r="DL80" s="70">
        <v>0</v>
      </c>
      <c r="DM80" s="70">
        <v>0</v>
      </c>
      <c r="DN80" s="70">
        <v>0</v>
      </c>
      <c r="DO80" s="70">
        <v>0</v>
      </c>
      <c r="DP80" s="70">
        <v>0</v>
      </c>
      <c r="DQ80" s="70">
        <v>0</v>
      </c>
      <c r="DR80" s="70">
        <v>0</v>
      </c>
      <c r="DS80" s="70">
        <v>0</v>
      </c>
      <c r="DT80" s="70">
        <v>0</v>
      </c>
      <c r="DU80" s="75">
        <f t="shared" si="13"/>
        <v>0</v>
      </c>
      <c r="DV80" s="70">
        <v>0</v>
      </c>
      <c r="DW80" s="70">
        <v>0</v>
      </c>
      <c r="DX80" s="70">
        <v>0</v>
      </c>
      <c r="DY80" s="70">
        <v>0</v>
      </c>
      <c r="DZ80" s="70">
        <v>0</v>
      </c>
      <c r="EA80" s="70">
        <v>0</v>
      </c>
      <c r="EB80" s="70">
        <v>0</v>
      </c>
      <c r="EC80" s="70">
        <v>0</v>
      </c>
      <c r="ED80" s="70">
        <v>0</v>
      </c>
      <c r="EE80" s="70">
        <v>0</v>
      </c>
      <c r="EF80" s="70">
        <v>0</v>
      </c>
      <c r="EG80" s="70">
        <v>0</v>
      </c>
      <c r="EH80" s="70">
        <v>0</v>
      </c>
      <c r="EI80" s="70">
        <v>0</v>
      </c>
      <c r="EJ80" s="70">
        <v>0</v>
      </c>
      <c r="EK80" s="70">
        <v>0</v>
      </c>
      <c r="EL80" s="70">
        <f t="shared" si="14"/>
        <v>0</v>
      </c>
      <c r="EM80" s="70">
        <v>0</v>
      </c>
      <c r="EN80" s="70">
        <v>0</v>
      </c>
      <c r="EO80" s="70">
        <v>0</v>
      </c>
      <c r="EP80" s="70">
        <v>0</v>
      </c>
      <c r="EQ80" s="70">
        <v>0</v>
      </c>
      <c r="ER80" s="70">
        <v>0</v>
      </c>
      <c r="ES80" s="70">
        <v>0</v>
      </c>
      <c r="ET80" s="70">
        <v>0</v>
      </c>
      <c r="EU80" s="70">
        <v>0</v>
      </c>
      <c r="EV80" s="70">
        <v>0</v>
      </c>
      <c r="EW80" s="70">
        <v>0</v>
      </c>
      <c r="EX80" s="70">
        <v>0</v>
      </c>
      <c r="EY80" s="70">
        <v>0</v>
      </c>
      <c r="EZ80" s="70">
        <v>0</v>
      </c>
      <c r="FA80" s="70">
        <v>0</v>
      </c>
      <c r="FB80" s="70">
        <v>0</v>
      </c>
      <c r="FC80" s="75">
        <f t="shared" si="15"/>
        <v>0</v>
      </c>
      <c r="FD80" s="79">
        <f t="shared" si="16"/>
        <v>0</v>
      </c>
      <c r="FE80" s="62"/>
      <c r="FF80" s="2" t="s">
        <v>2093</v>
      </c>
    </row>
    <row r="81" spans="1:163" customFormat="1" ht="60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62" t="s">
        <v>2138</v>
      </c>
      <c r="I81" s="45" t="s">
        <v>2153</v>
      </c>
      <c r="J81" s="8" t="s">
        <v>2075</v>
      </c>
      <c r="K81" s="8" t="s">
        <v>2076</v>
      </c>
      <c r="L81" s="8" t="s">
        <v>2076</v>
      </c>
      <c r="M81" s="8" t="s">
        <v>2010</v>
      </c>
      <c r="N81" s="8" t="s">
        <v>1955</v>
      </c>
      <c r="O81" s="8">
        <v>2201</v>
      </c>
      <c r="P81" s="8" t="s">
        <v>2035</v>
      </c>
      <c r="Q81" s="2" t="s">
        <v>87</v>
      </c>
      <c r="R81" s="1">
        <v>49</v>
      </c>
      <c r="S81" s="8">
        <v>48</v>
      </c>
      <c r="T81" s="10">
        <v>44316</v>
      </c>
      <c r="U81" s="10">
        <v>44542</v>
      </c>
      <c r="V81" s="8" t="s">
        <v>2077</v>
      </c>
      <c r="W81" s="8" t="s">
        <v>2078</v>
      </c>
      <c r="X81" s="72">
        <v>0</v>
      </c>
      <c r="Y81" s="72">
        <v>0</v>
      </c>
      <c r="Z81" s="72">
        <v>0</v>
      </c>
      <c r="AA81" s="72">
        <v>0</v>
      </c>
      <c r="AB81" s="72">
        <v>0</v>
      </c>
      <c r="AC81" s="72">
        <v>0</v>
      </c>
      <c r="AD81" s="72">
        <v>0</v>
      </c>
      <c r="AE81" s="72">
        <v>0</v>
      </c>
      <c r="AF81" s="72">
        <v>0</v>
      </c>
      <c r="AG81" s="72">
        <v>0</v>
      </c>
      <c r="AH81" s="72">
        <v>0</v>
      </c>
      <c r="AI81" s="72">
        <v>0</v>
      </c>
      <c r="AJ81" s="72">
        <v>0</v>
      </c>
      <c r="AK81" s="72">
        <v>0</v>
      </c>
      <c r="AL81" s="72">
        <v>0</v>
      </c>
      <c r="AM81" s="72">
        <v>0</v>
      </c>
      <c r="AN81" s="74">
        <f t="shared" si="9"/>
        <v>0</v>
      </c>
      <c r="AO81" s="72">
        <v>717399605</v>
      </c>
      <c r="AP81" s="72">
        <v>0</v>
      </c>
      <c r="AQ81" s="72">
        <v>0</v>
      </c>
      <c r="AR81" s="72">
        <v>0</v>
      </c>
      <c r="AS81" s="72">
        <v>0</v>
      </c>
      <c r="AT81" s="72">
        <v>0</v>
      </c>
      <c r="AU81" s="72">
        <v>0</v>
      </c>
      <c r="AV81" s="72">
        <v>0</v>
      </c>
      <c r="AW81" s="72">
        <v>0</v>
      </c>
      <c r="AX81" s="72">
        <v>0</v>
      </c>
      <c r="AY81" s="72">
        <v>0</v>
      </c>
      <c r="AZ81" s="72">
        <v>0</v>
      </c>
      <c r="BA81" s="72">
        <v>0</v>
      </c>
      <c r="BB81" s="72">
        <v>0</v>
      </c>
      <c r="BC81" s="72">
        <v>0</v>
      </c>
      <c r="BD81" s="72">
        <v>0</v>
      </c>
      <c r="BE81" s="74">
        <f t="shared" si="10"/>
        <v>717399605</v>
      </c>
      <c r="BF81" s="72"/>
      <c r="BG81" s="72"/>
      <c r="BH81" s="72">
        <v>0</v>
      </c>
      <c r="BI81" s="72">
        <v>0</v>
      </c>
      <c r="BJ81" s="72">
        <v>0</v>
      </c>
      <c r="BK81" s="72">
        <v>0</v>
      </c>
      <c r="BL81" s="72">
        <v>0</v>
      </c>
      <c r="BM81" s="72">
        <v>0</v>
      </c>
      <c r="BN81" s="72">
        <v>0</v>
      </c>
      <c r="BO81" s="72">
        <v>0</v>
      </c>
      <c r="BP81" s="72">
        <v>0</v>
      </c>
      <c r="BQ81" s="72">
        <v>0</v>
      </c>
      <c r="BR81" s="72">
        <v>0</v>
      </c>
      <c r="BS81" s="72">
        <v>0</v>
      </c>
      <c r="BT81" s="72">
        <v>0</v>
      </c>
      <c r="BU81" s="72">
        <v>0</v>
      </c>
      <c r="BV81" s="73">
        <f t="shared" si="11"/>
        <v>0</v>
      </c>
      <c r="BW81" s="72">
        <v>0</v>
      </c>
      <c r="BX81" s="72">
        <v>0</v>
      </c>
      <c r="BY81" s="72">
        <v>0</v>
      </c>
      <c r="BZ81" s="72">
        <v>0</v>
      </c>
      <c r="CA81" s="72">
        <v>0</v>
      </c>
      <c r="CB81" s="72">
        <v>0</v>
      </c>
      <c r="CC81" s="72">
        <v>0</v>
      </c>
      <c r="CD81" s="72">
        <v>0</v>
      </c>
      <c r="CE81" s="72">
        <v>0</v>
      </c>
      <c r="CF81" s="72">
        <v>0</v>
      </c>
      <c r="CG81" s="72">
        <v>0</v>
      </c>
      <c r="CH81" s="72">
        <v>0</v>
      </c>
      <c r="CI81" s="72">
        <v>0</v>
      </c>
      <c r="CJ81" s="72">
        <v>0</v>
      </c>
      <c r="CK81" s="72">
        <v>0</v>
      </c>
      <c r="CL81" s="72">
        <v>0</v>
      </c>
      <c r="CM81" s="72">
        <f t="shared" si="17"/>
        <v>0</v>
      </c>
      <c r="CN81" s="72">
        <v>0</v>
      </c>
      <c r="CO81" s="72">
        <v>0</v>
      </c>
      <c r="CP81" s="72">
        <v>0</v>
      </c>
      <c r="CQ81" s="72">
        <v>0</v>
      </c>
      <c r="CR81" s="72">
        <v>0</v>
      </c>
      <c r="CS81" s="72">
        <v>0</v>
      </c>
      <c r="CT81" s="72">
        <v>0</v>
      </c>
      <c r="CU81" s="72">
        <v>0</v>
      </c>
      <c r="CV81" s="72">
        <v>0</v>
      </c>
      <c r="CW81" s="72">
        <v>0</v>
      </c>
      <c r="CX81" s="72">
        <v>0</v>
      </c>
      <c r="CY81" s="72">
        <v>0</v>
      </c>
      <c r="CZ81" s="72">
        <v>0</v>
      </c>
      <c r="DA81" s="72">
        <v>0</v>
      </c>
      <c r="DB81" s="72">
        <v>0</v>
      </c>
      <c r="DC81" s="72">
        <v>0</v>
      </c>
      <c r="DD81" s="73">
        <f t="shared" si="12"/>
        <v>0</v>
      </c>
      <c r="DE81" s="72">
        <v>0</v>
      </c>
      <c r="DF81" s="72">
        <v>0</v>
      </c>
      <c r="DG81" s="72">
        <v>0</v>
      </c>
      <c r="DH81" s="72">
        <v>0</v>
      </c>
      <c r="DI81" s="72">
        <v>0</v>
      </c>
      <c r="DJ81" s="72">
        <v>0</v>
      </c>
      <c r="DK81" s="72">
        <v>0</v>
      </c>
      <c r="DL81" s="72">
        <v>0</v>
      </c>
      <c r="DM81" s="72">
        <v>0</v>
      </c>
      <c r="DN81" s="72">
        <v>0</v>
      </c>
      <c r="DO81" s="72">
        <v>0</v>
      </c>
      <c r="DP81" s="72">
        <v>0</v>
      </c>
      <c r="DQ81" s="72">
        <v>0</v>
      </c>
      <c r="DR81" s="72">
        <v>0</v>
      </c>
      <c r="DS81" s="72">
        <v>0</v>
      </c>
      <c r="DT81" s="72">
        <v>0</v>
      </c>
      <c r="DU81" s="73">
        <f t="shared" si="13"/>
        <v>0</v>
      </c>
      <c r="DV81" s="72">
        <v>0</v>
      </c>
      <c r="DW81" s="72">
        <v>0</v>
      </c>
      <c r="DX81" s="72">
        <v>0</v>
      </c>
      <c r="DY81" s="72">
        <v>0</v>
      </c>
      <c r="DZ81" s="72">
        <v>0</v>
      </c>
      <c r="EA81" s="72">
        <v>0</v>
      </c>
      <c r="EB81" s="72">
        <v>0</v>
      </c>
      <c r="EC81" s="72">
        <v>0</v>
      </c>
      <c r="ED81" s="72">
        <v>0</v>
      </c>
      <c r="EE81" s="72">
        <v>0</v>
      </c>
      <c r="EF81" s="72">
        <v>0</v>
      </c>
      <c r="EG81" s="72">
        <v>0</v>
      </c>
      <c r="EH81" s="72">
        <v>0</v>
      </c>
      <c r="EI81" s="72">
        <v>0</v>
      </c>
      <c r="EJ81" s="72">
        <v>0</v>
      </c>
      <c r="EK81" s="72">
        <v>0</v>
      </c>
      <c r="EL81" s="72">
        <f t="shared" si="14"/>
        <v>0</v>
      </c>
      <c r="EM81" s="72">
        <v>0</v>
      </c>
      <c r="EN81" s="72">
        <v>0</v>
      </c>
      <c r="EO81" s="72">
        <v>0</v>
      </c>
      <c r="EP81" s="72">
        <v>0</v>
      </c>
      <c r="EQ81" s="72">
        <v>0</v>
      </c>
      <c r="ER81" s="72">
        <v>0</v>
      </c>
      <c r="ES81" s="72">
        <v>0</v>
      </c>
      <c r="ET81" s="72">
        <v>0</v>
      </c>
      <c r="EU81" s="72">
        <v>0</v>
      </c>
      <c r="EV81" s="72">
        <v>0</v>
      </c>
      <c r="EW81" s="72">
        <v>0</v>
      </c>
      <c r="EX81" s="72">
        <v>0</v>
      </c>
      <c r="EY81" s="72">
        <v>0</v>
      </c>
      <c r="EZ81" s="72">
        <v>0</v>
      </c>
      <c r="FA81" s="72">
        <v>0</v>
      </c>
      <c r="FB81" s="72">
        <v>0</v>
      </c>
      <c r="FC81" s="73">
        <f t="shared" si="15"/>
        <v>0</v>
      </c>
      <c r="FD81" s="74">
        <f t="shared" si="16"/>
        <v>717399605</v>
      </c>
      <c r="FE81" s="62" t="s">
        <v>2138</v>
      </c>
      <c r="FF81" s="2" t="s">
        <v>2091</v>
      </c>
    </row>
    <row r="82" spans="1:163" customFormat="1" ht="60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62" t="s">
        <v>2138</v>
      </c>
      <c r="I82" s="45" t="s">
        <v>2153</v>
      </c>
      <c r="J82" s="8" t="s">
        <v>2075</v>
      </c>
      <c r="K82" s="8" t="s">
        <v>2076</v>
      </c>
      <c r="L82" s="8" t="s">
        <v>2076</v>
      </c>
      <c r="M82" s="8" t="s">
        <v>2010</v>
      </c>
      <c r="N82" s="8" t="s">
        <v>1955</v>
      </c>
      <c r="O82" s="8">
        <v>2201</v>
      </c>
      <c r="P82" s="8" t="s">
        <v>2035</v>
      </c>
      <c r="Q82" s="2" t="s">
        <v>88</v>
      </c>
      <c r="R82" s="1">
        <v>49</v>
      </c>
      <c r="S82" s="8">
        <v>48</v>
      </c>
      <c r="T82" s="10">
        <v>44316</v>
      </c>
      <c r="U82" s="10">
        <v>44542</v>
      </c>
      <c r="V82" s="8" t="s">
        <v>2139</v>
      </c>
      <c r="W82" s="8" t="s">
        <v>2078</v>
      </c>
      <c r="X82" s="72">
        <v>0</v>
      </c>
      <c r="Y82" s="72">
        <v>0</v>
      </c>
      <c r="Z82" s="72">
        <v>0</v>
      </c>
      <c r="AA82" s="72">
        <v>0</v>
      </c>
      <c r="AB82" s="72">
        <v>0</v>
      </c>
      <c r="AC82" s="72">
        <v>0</v>
      </c>
      <c r="AD82" s="72">
        <v>0</v>
      </c>
      <c r="AE82" s="72">
        <v>0</v>
      </c>
      <c r="AF82" s="72">
        <v>0</v>
      </c>
      <c r="AG82" s="72">
        <v>0</v>
      </c>
      <c r="AH82" s="72">
        <v>0</v>
      </c>
      <c r="AI82" s="72">
        <v>0</v>
      </c>
      <c r="AJ82" s="72">
        <v>0</v>
      </c>
      <c r="AK82" s="72">
        <v>0</v>
      </c>
      <c r="AL82" s="72">
        <v>0</v>
      </c>
      <c r="AM82" s="72">
        <v>0</v>
      </c>
      <c r="AN82" s="74">
        <f t="shared" si="9"/>
        <v>0</v>
      </c>
      <c r="AO82" s="72"/>
      <c r="AP82" s="72">
        <v>0</v>
      </c>
      <c r="AQ82" s="72">
        <v>0</v>
      </c>
      <c r="AR82" s="72">
        <v>0</v>
      </c>
      <c r="AS82" s="72">
        <v>0</v>
      </c>
      <c r="AT82" s="72">
        <v>0</v>
      </c>
      <c r="AU82" s="72">
        <v>0</v>
      </c>
      <c r="AV82" s="72">
        <v>0</v>
      </c>
      <c r="AW82" s="72">
        <v>0</v>
      </c>
      <c r="AX82" s="72">
        <v>0</v>
      </c>
      <c r="AY82" s="72">
        <v>0</v>
      </c>
      <c r="AZ82" s="72">
        <v>0</v>
      </c>
      <c r="BA82" s="72">
        <v>0</v>
      </c>
      <c r="BB82" s="72">
        <v>0</v>
      </c>
      <c r="BC82" s="72">
        <v>409721080</v>
      </c>
      <c r="BD82" s="72">
        <v>0</v>
      </c>
      <c r="BE82" s="74">
        <f t="shared" si="10"/>
        <v>409721080</v>
      </c>
      <c r="BF82" s="72">
        <v>0</v>
      </c>
      <c r="BG82" s="72">
        <v>0</v>
      </c>
      <c r="BH82" s="72">
        <v>0</v>
      </c>
      <c r="BI82" s="72">
        <v>0</v>
      </c>
      <c r="BJ82" s="72">
        <v>0</v>
      </c>
      <c r="BK82" s="72">
        <v>0</v>
      </c>
      <c r="BL82" s="72">
        <v>0</v>
      </c>
      <c r="BM82" s="72">
        <v>0</v>
      </c>
      <c r="BN82" s="72">
        <v>0</v>
      </c>
      <c r="BO82" s="72">
        <v>0</v>
      </c>
      <c r="BP82" s="72">
        <v>0</v>
      </c>
      <c r="BQ82" s="72">
        <v>0</v>
      </c>
      <c r="BR82" s="72">
        <v>0</v>
      </c>
      <c r="BS82" s="72">
        <v>0</v>
      </c>
      <c r="BT82" s="72">
        <v>0</v>
      </c>
      <c r="BU82" s="72">
        <v>0</v>
      </c>
      <c r="BV82" s="73">
        <f t="shared" si="11"/>
        <v>0</v>
      </c>
      <c r="BW82" s="72">
        <v>0</v>
      </c>
      <c r="BX82" s="72">
        <v>0</v>
      </c>
      <c r="BY82" s="72">
        <v>0</v>
      </c>
      <c r="BZ82" s="72">
        <v>0</v>
      </c>
      <c r="CA82" s="72">
        <v>0</v>
      </c>
      <c r="CB82" s="72">
        <v>0</v>
      </c>
      <c r="CC82" s="72">
        <v>0</v>
      </c>
      <c r="CD82" s="72">
        <v>0</v>
      </c>
      <c r="CE82" s="72">
        <v>0</v>
      </c>
      <c r="CF82" s="72">
        <v>0</v>
      </c>
      <c r="CG82" s="72">
        <v>0</v>
      </c>
      <c r="CH82" s="72">
        <v>0</v>
      </c>
      <c r="CI82" s="72">
        <v>0</v>
      </c>
      <c r="CJ82" s="72">
        <v>0</v>
      </c>
      <c r="CK82" s="72">
        <v>0</v>
      </c>
      <c r="CL82" s="72">
        <v>0</v>
      </c>
      <c r="CM82" s="72">
        <f t="shared" si="17"/>
        <v>0</v>
      </c>
      <c r="CN82" s="72">
        <v>0</v>
      </c>
      <c r="CO82" s="72">
        <v>0</v>
      </c>
      <c r="CP82" s="72">
        <v>0</v>
      </c>
      <c r="CQ82" s="72">
        <v>0</v>
      </c>
      <c r="CR82" s="72">
        <v>0</v>
      </c>
      <c r="CS82" s="72">
        <v>0</v>
      </c>
      <c r="CT82" s="72">
        <v>0</v>
      </c>
      <c r="CU82" s="72">
        <v>0</v>
      </c>
      <c r="CV82" s="72">
        <v>0</v>
      </c>
      <c r="CW82" s="72">
        <v>0</v>
      </c>
      <c r="CX82" s="72">
        <v>0</v>
      </c>
      <c r="CY82" s="72">
        <v>0</v>
      </c>
      <c r="CZ82" s="72">
        <v>0</v>
      </c>
      <c r="DA82" s="72">
        <v>0</v>
      </c>
      <c r="DB82" s="72">
        <v>0</v>
      </c>
      <c r="DC82" s="72">
        <v>0</v>
      </c>
      <c r="DD82" s="73">
        <f t="shared" si="12"/>
        <v>0</v>
      </c>
      <c r="DE82" s="72">
        <v>0</v>
      </c>
      <c r="DF82" s="72">
        <v>0</v>
      </c>
      <c r="DG82" s="72">
        <v>0</v>
      </c>
      <c r="DH82" s="72">
        <v>0</v>
      </c>
      <c r="DI82" s="72">
        <v>0</v>
      </c>
      <c r="DJ82" s="72">
        <v>0</v>
      </c>
      <c r="DK82" s="72">
        <v>0</v>
      </c>
      <c r="DL82" s="72">
        <v>0</v>
      </c>
      <c r="DM82" s="72">
        <v>0</v>
      </c>
      <c r="DN82" s="72">
        <v>0</v>
      </c>
      <c r="DO82" s="72">
        <v>0</v>
      </c>
      <c r="DP82" s="72">
        <v>0</v>
      </c>
      <c r="DQ82" s="72">
        <v>0</v>
      </c>
      <c r="DR82" s="72">
        <v>0</v>
      </c>
      <c r="DS82" s="72">
        <v>0</v>
      </c>
      <c r="DT82" s="72">
        <v>0</v>
      </c>
      <c r="DU82" s="73">
        <f t="shared" si="13"/>
        <v>0</v>
      </c>
      <c r="DV82" s="72">
        <v>0</v>
      </c>
      <c r="DW82" s="72">
        <v>0</v>
      </c>
      <c r="DX82" s="72">
        <v>0</v>
      </c>
      <c r="DY82" s="72">
        <v>0</v>
      </c>
      <c r="DZ82" s="72">
        <v>0</v>
      </c>
      <c r="EA82" s="72">
        <v>0</v>
      </c>
      <c r="EB82" s="72">
        <v>0</v>
      </c>
      <c r="EC82" s="72">
        <v>0</v>
      </c>
      <c r="ED82" s="72">
        <v>0</v>
      </c>
      <c r="EE82" s="72">
        <v>0</v>
      </c>
      <c r="EF82" s="72">
        <v>0</v>
      </c>
      <c r="EG82" s="72">
        <v>0</v>
      </c>
      <c r="EH82" s="72">
        <v>0</v>
      </c>
      <c r="EI82" s="72">
        <v>0</v>
      </c>
      <c r="EJ82" s="72">
        <v>0</v>
      </c>
      <c r="EK82" s="72">
        <v>0</v>
      </c>
      <c r="EL82" s="72">
        <f t="shared" si="14"/>
        <v>0</v>
      </c>
      <c r="EM82" s="72">
        <v>0</v>
      </c>
      <c r="EN82" s="72">
        <v>0</v>
      </c>
      <c r="EO82" s="72">
        <v>0</v>
      </c>
      <c r="EP82" s="72">
        <v>0</v>
      </c>
      <c r="EQ82" s="72">
        <v>0</v>
      </c>
      <c r="ER82" s="72">
        <v>0</v>
      </c>
      <c r="ES82" s="72">
        <v>0</v>
      </c>
      <c r="ET82" s="72">
        <v>0</v>
      </c>
      <c r="EU82" s="72">
        <v>0</v>
      </c>
      <c r="EV82" s="72">
        <v>0</v>
      </c>
      <c r="EW82" s="72">
        <v>0</v>
      </c>
      <c r="EX82" s="72">
        <v>0</v>
      </c>
      <c r="EY82" s="72">
        <v>0</v>
      </c>
      <c r="EZ82" s="72">
        <v>0</v>
      </c>
      <c r="FA82" s="72">
        <v>0</v>
      </c>
      <c r="FB82" s="72">
        <v>0</v>
      </c>
      <c r="FC82" s="73">
        <f t="shared" si="15"/>
        <v>0</v>
      </c>
      <c r="FD82" s="78">
        <f t="shared" si="16"/>
        <v>409721080</v>
      </c>
      <c r="FE82" s="62" t="s">
        <v>2138</v>
      </c>
      <c r="FF82" s="2" t="s">
        <v>2091</v>
      </c>
    </row>
    <row r="83" spans="1:163" customFormat="1" ht="60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62" t="s">
        <v>2138</v>
      </c>
      <c r="I83" s="45" t="s">
        <v>2153</v>
      </c>
      <c r="J83" s="8" t="s">
        <v>2075</v>
      </c>
      <c r="K83" s="8" t="s">
        <v>2076</v>
      </c>
      <c r="L83" s="8" t="s">
        <v>2076</v>
      </c>
      <c r="M83" s="8" t="s">
        <v>2010</v>
      </c>
      <c r="N83" s="8" t="s">
        <v>1955</v>
      </c>
      <c r="O83" s="8">
        <v>2201</v>
      </c>
      <c r="P83" s="8" t="s">
        <v>2035</v>
      </c>
      <c r="Q83" s="2" t="s">
        <v>89</v>
      </c>
      <c r="R83" s="1">
        <v>49</v>
      </c>
      <c r="S83" s="8">
        <v>48</v>
      </c>
      <c r="T83" s="10">
        <v>44316</v>
      </c>
      <c r="U83" s="10">
        <v>44542</v>
      </c>
      <c r="V83" s="8"/>
      <c r="W83" s="8" t="s">
        <v>2078</v>
      </c>
      <c r="X83" s="72">
        <v>0</v>
      </c>
      <c r="Y83" s="72">
        <v>0</v>
      </c>
      <c r="Z83" s="72">
        <v>0</v>
      </c>
      <c r="AA83" s="72">
        <v>0</v>
      </c>
      <c r="AB83" s="72">
        <v>0</v>
      </c>
      <c r="AC83" s="72">
        <v>0</v>
      </c>
      <c r="AD83" s="72">
        <v>0</v>
      </c>
      <c r="AE83" s="72">
        <v>0</v>
      </c>
      <c r="AF83" s="72">
        <v>0</v>
      </c>
      <c r="AG83" s="72">
        <v>0</v>
      </c>
      <c r="AH83" s="72">
        <v>0</v>
      </c>
      <c r="AI83" s="72">
        <v>0</v>
      </c>
      <c r="AJ83" s="72">
        <v>0</v>
      </c>
      <c r="AK83" s="72">
        <v>0</v>
      </c>
      <c r="AL83" s="72">
        <v>0</v>
      </c>
      <c r="AM83" s="72">
        <v>0</v>
      </c>
      <c r="AN83" s="74">
        <f t="shared" si="9"/>
        <v>0</v>
      </c>
      <c r="AO83" s="72">
        <v>0</v>
      </c>
      <c r="AP83" s="72">
        <v>0</v>
      </c>
      <c r="AQ83" s="72">
        <v>0</v>
      </c>
      <c r="AR83" s="72">
        <v>0</v>
      </c>
      <c r="AS83" s="72">
        <v>0</v>
      </c>
      <c r="AT83" s="72">
        <v>0</v>
      </c>
      <c r="AU83" s="72">
        <v>0</v>
      </c>
      <c r="AV83" s="72">
        <v>0</v>
      </c>
      <c r="AW83" s="72">
        <v>0</v>
      </c>
      <c r="AX83" s="72">
        <v>0</v>
      </c>
      <c r="AY83" s="72">
        <v>0</v>
      </c>
      <c r="AZ83" s="72">
        <v>0</v>
      </c>
      <c r="BA83" s="72">
        <v>0</v>
      </c>
      <c r="BB83" s="72">
        <v>0</v>
      </c>
      <c r="BC83" s="72">
        <v>0</v>
      </c>
      <c r="BD83" s="72">
        <v>0</v>
      </c>
      <c r="BE83" s="74">
        <f t="shared" si="10"/>
        <v>0</v>
      </c>
      <c r="BF83" s="72">
        <v>0</v>
      </c>
      <c r="BG83" s="72">
        <v>0</v>
      </c>
      <c r="BH83" s="72">
        <v>0</v>
      </c>
      <c r="BI83" s="72">
        <v>0</v>
      </c>
      <c r="BJ83" s="72">
        <v>0</v>
      </c>
      <c r="BK83" s="72">
        <v>0</v>
      </c>
      <c r="BL83" s="72">
        <v>0</v>
      </c>
      <c r="BM83" s="72">
        <v>0</v>
      </c>
      <c r="BN83" s="72">
        <v>0</v>
      </c>
      <c r="BO83" s="72">
        <v>0</v>
      </c>
      <c r="BP83" s="72">
        <v>0</v>
      </c>
      <c r="BQ83" s="72">
        <v>0</v>
      </c>
      <c r="BR83" s="72">
        <v>0</v>
      </c>
      <c r="BS83" s="72">
        <v>0</v>
      </c>
      <c r="BT83" s="72">
        <v>0</v>
      </c>
      <c r="BU83" s="72">
        <v>0</v>
      </c>
      <c r="BV83" s="73">
        <f t="shared" si="11"/>
        <v>0</v>
      </c>
      <c r="BW83" s="72">
        <v>0</v>
      </c>
      <c r="BX83" s="72">
        <v>0</v>
      </c>
      <c r="BY83" s="72">
        <v>0</v>
      </c>
      <c r="BZ83" s="72">
        <v>0</v>
      </c>
      <c r="CA83" s="72">
        <v>0</v>
      </c>
      <c r="CB83" s="72">
        <v>0</v>
      </c>
      <c r="CC83" s="72">
        <v>0</v>
      </c>
      <c r="CD83" s="72">
        <v>0</v>
      </c>
      <c r="CE83" s="72">
        <v>0</v>
      </c>
      <c r="CF83" s="72">
        <v>0</v>
      </c>
      <c r="CG83" s="72">
        <v>0</v>
      </c>
      <c r="CH83" s="72">
        <v>0</v>
      </c>
      <c r="CI83" s="72">
        <v>0</v>
      </c>
      <c r="CJ83" s="72">
        <v>0</v>
      </c>
      <c r="CK83" s="72">
        <v>0</v>
      </c>
      <c r="CL83" s="72">
        <v>0</v>
      </c>
      <c r="CM83" s="72">
        <f t="shared" si="17"/>
        <v>0</v>
      </c>
      <c r="CN83" s="72">
        <v>0</v>
      </c>
      <c r="CO83" s="72">
        <v>0</v>
      </c>
      <c r="CP83" s="72">
        <v>0</v>
      </c>
      <c r="CQ83" s="72">
        <v>0</v>
      </c>
      <c r="CR83" s="72">
        <v>0</v>
      </c>
      <c r="CS83" s="72">
        <v>0</v>
      </c>
      <c r="CT83" s="72">
        <v>0</v>
      </c>
      <c r="CU83" s="72">
        <v>0</v>
      </c>
      <c r="CV83" s="72">
        <v>0</v>
      </c>
      <c r="CW83" s="72">
        <v>0</v>
      </c>
      <c r="CX83" s="72">
        <v>0</v>
      </c>
      <c r="CY83" s="72">
        <v>0</v>
      </c>
      <c r="CZ83" s="72">
        <v>0</v>
      </c>
      <c r="DA83" s="72">
        <v>0</v>
      </c>
      <c r="DB83" s="72">
        <v>0</v>
      </c>
      <c r="DC83" s="72">
        <v>0</v>
      </c>
      <c r="DD83" s="73">
        <f t="shared" si="12"/>
        <v>0</v>
      </c>
      <c r="DE83" s="72">
        <v>0</v>
      </c>
      <c r="DF83" s="72">
        <v>0</v>
      </c>
      <c r="DG83" s="72">
        <v>0</v>
      </c>
      <c r="DH83" s="72">
        <v>0</v>
      </c>
      <c r="DI83" s="72">
        <v>0</v>
      </c>
      <c r="DJ83" s="72">
        <v>0</v>
      </c>
      <c r="DK83" s="72">
        <v>0</v>
      </c>
      <c r="DL83" s="72">
        <v>0</v>
      </c>
      <c r="DM83" s="72">
        <v>0</v>
      </c>
      <c r="DN83" s="72">
        <v>0</v>
      </c>
      <c r="DO83" s="72">
        <v>0</v>
      </c>
      <c r="DP83" s="72">
        <v>0</v>
      </c>
      <c r="DQ83" s="72">
        <v>0</v>
      </c>
      <c r="DR83" s="72">
        <v>0</v>
      </c>
      <c r="DS83" s="72">
        <v>0</v>
      </c>
      <c r="DT83" s="72">
        <v>0</v>
      </c>
      <c r="DU83" s="73">
        <f t="shared" si="13"/>
        <v>0</v>
      </c>
      <c r="DV83" s="72">
        <v>0</v>
      </c>
      <c r="DW83" s="72">
        <v>0</v>
      </c>
      <c r="DX83" s="72">
        <v>0</v>
      </c>
      <c r="DY83" s="72">
        <v>0</v>
      </c>
      <c r="DZ83" s="72">
        <v>0</v>
      </c>
      <c r="EA83" s="72">
        <v>0</v>
      </c>
      <c r="EB83" s="72">
        <v>0</v>
      </c>
      <c r="EC83" s="72">
        <v>0</v>
      </c>
      <c r="ED83" s="72">
        <v>0</v>
      </c>
      <c r="EE83" s="72">
        <v>0</v>
      </c>
      <c r="EF83" s="72">
        <v>0</v>
      </c>
      <c r="EG83" s="72">
        <v>0</v>
      </c>
      <c r="EH83" s="72">
        <v>0</v>
      </c>
      <c r="EI83" s="72">
        <v>0</v>
      </c>
      <c r="EJ83" s="72">
        <v>0</v>
      </c>
      <c r="EK83" s="72">
        <v>0</v>
      </c>
      <c r="EL83" s="72">
        <f t="shared" si="14"/>
        <v>0</v>
      </c>
      <c r="EM83" s="72">
        <v>0</v>
      </c>
      <c r="EN83" s="72">
        <v>0</v>
      </c>
      <c r="EO83" s="72">
        <v>0</v>
      </c>
      <c r="EP83" s="72">
        <v>0</v>
      </c>
      <c r="EQ83" s="72">
        <v>0</v>
      </c>
      <c r="ER83" s="72">
        <v>0</v>
      </c>
      <c r="ES83" s="72">
        <v>0</v>
      </c>
      <c r="ET83" s="72">
        <v>0</v>
      </c>
      <c r="EU83" s="72">
        <v>0</v>
      </c>
      <c r="EV83" s="72">
        <v>0</v>
      </c>
      <c r="EW83" s="72">
        <v>0</v>
      </c>
      <c r="EX83" s="72">
        <v>0</v>
      </c>
      <c r="EY83" s="72">
        <v>0</v>
      </c>
      <c r="EZ83" s="72">
        <v>0</v>
      </c>
      <c r="FA83" s="72">
        <v>0</v>
      </c>
      <c r="FB83" s="72">
        <v>0</v>
      </c>
      <c r="FC83" s="73">
        <f t="shared" si="15"/>
        <v>0</v>
      </c>
      <c r="FD83" s="78">
        <f t="shared" si="16"/>
        <v>0</v>
      </c>
      <c r="FE83" s="62" t="s">
        <v>2138</v>
      </c>
      <c r="FF83" s="2" t="s">
        <v>2091</v>
      </c>
    </row>
    <row r="84" spans="1:163" customFormat="1" ht="75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6">
        <v>100</v>
      </c>
      <c r="H84" s="62" t="s">
        <v>2146</v>
      </c>
      <c r="I84" s="45" t="s">
        <v>2147</v>
      </c>
      <c r="J84" s="35" t="s">
        <v>2127</v>
      </c>
      <c r="K84" s="8" t="s">
        <v>2076</v>
      </c>
      <c r="L84" s="8" t="s">
        <v>2080</v>
      </c>
      <c r="M84" s="8" t="s">
        <v>2010</v>
      </c>
      <c r="N84" s="8" t="s">
        <v>1955</v>
      </c>
      <c r="O84" s="8">
        <v>2201</v>
      </c>
      <c r="P84" s="8" t="s">
        <v>2035</v>
      </c>
      <c r="Q84" s="2" t="s">
        <v>92</v>
      </c>
      <c r="R84" s="1">
        <v>4</v>
      </c>
      <c r="S84" s="8">
        <v>4</v>
      </c>
      <c r="T84" s="10">
        <v>44242</v>
      </c>
      <c r="U84" s="10">
        <v>44545</v>
      </c>
      <c r="V84" s="8" t="s">
        <v>2128</v>
      </c>
      <c r="W84" s="8" t="s">
        <v>2110</v>
      </c>
      <c r="X84" s="72">
        <v>0</v>
      </c>
      <c r="Y84" s="72">
        <v>0</v>
      </c>
      <c r="Z84" s="72">
        <v>0</v>
      </c>
      <c r="AA84" s="72">
        <v>0</v>
      </c>
      <c r="AB84" s="72">
        <v>0</v>
      </c>
      <c r="AC84" s="72">
        <v>0</v>
      </c>
      <c r="AD84" s="72">
        <v>0</v>
      </c>
      <c r="AE84" s="72">
        <v>0</v>
      </c>
      <c r="AF84" s="72">
        <v>0</v>
      </c>
      <c r="AG84" s="72">
        <v>0</v>
      </c>
      <c r="AH84" s="72">
        <v>0</v>
      </c>
      <c r="AI84" s="72">
        <v>0</v>
      </c>
      <c r="AJ84" s="72">
        <v>0</v>
      </c>
      <c r="AK84" s="72">
        <v>0</v>
      </c>
      <c r="AL84" s="72">
        <v>0</v>
      </c>
      <c r="AM84" s="72">
        <v>0</v>
      </c>
      <c r="AN84" s="74">
        <f t="shared" si="9"/>
        <v>0</v>
      </c>
      <c r="AO84" s="72">
        <v>0</v>
      </c>
      <c r="AP84" s="72">
        <v>0</v>
      </c>
      <c r="AQ84" s="72">
        <v>0</v>
      </c>
      <c r="AR84" s="72">
        <v>0</v>
      </c>
      <c r="AS84" s="72">
        <v>0</v>
      </c>
      <c r="AT84" s="72">
        <v>0</v>
      </c>
      <c r="AU84" s="72">
        <v>0</v>
      </c>
      <c r="AV84" s="72">
        <v>0</v>
      </c>
      <c r="AW84" s="72">
        <v>0</v>
      </c>
      <c r="AX84" s="72">
        <v>0</v>
      </c>
      <c r="AY84" s="72">
        <v>0</v>
      </c>
      <c r="AZ84" s="72">
        <v>0</v>
      </c>
      <c r="BA84" s="72">
        <v>0</v>
      </c>
      <c r="BB84" s="72">
        <v>0</v>
      </c>
      <c r="BC84" s="72">
        <v>68280546</v>
      </c>
      <c r="BD84" s="72">
        <v>0</v>
      </c>
      <c r="BE84" s="74">
        <f t="shared" si="10"/>
        <v>68280546</v>
      </c>
      <c r="BF84" s="72">
        <v>0</v>
      </c>
      <c r="BG84" s="72">
        <v>0</v>
      </c>
      <c r="BH84" s="72">
        <v>0</v>
      </c>
      <c r="BI84" s="72">
        <v>0</v>
      </c>
      <c r="BJ84" s="72">
        <v>0</v>
      </c>
      <c r="BK84" s="72">
        <v>0</v>
      </c>
      <c r="BL84" s="72">
        <v>0</v>
      </c>
      <c r="BM84" s="72">
        <v>0</v>
      </c>
      <c r="BN84" s="72">
        <v>0</v>
      </c>
      <c r="BO84" s="72">
        <v>0</v>
      </c>
      <c r="BP84" s="72">
        <v>0</v>
      </c>
      <c r="BQ84" s="72">
        <v>0</v>
      </c>
      <c r="BR84" s="72">
        <v>0</v>
      </c>
      <c r="BS84" s="72">
        <v>0</v>
      </c>
      <c r="BT84" s="72">
        <v>0</v>
      </c>
      <c r="BU84" s="72">
        <v>0</v>
      </c>
      <c r="BV84" s="73">
        <f t="shared" si="11"/>
        <v>0</v>
      </c>
      <c r="BW84" s="72">
        <v>0</v>
      </c>
      <c r="BX84" s="72">
        <v>0</v>
      </c>
      <c r="BY84" s="72">
        <v>0</v>
      </c>
      <c r="BZ84" s="72">
        <v>0</v>
      </c>
      <c r="CA84" s="72">
        <v>0</v>
      </c>
      <c r="CB84" s="72">
        <v>0</v>
      </c>
      <c r="CC84" s="72">
        <v>0</v>
      </c>
      <c r="CD84" s="72">
        <v>0</v>
      </c>
      <c r="CE84" s="72">
        <v>0</v>
      </c>
      <c r="CF84" s="72">
        <v>0</v>
      </c>
      <c r="CG84" s="72">
        <v>0</v>
      </c>
      <c r="CH84" s="72">
        <v>0</v>
      </c>
      <c r="CI84" s="72">
        <v>0</v>
      </c>
      <c r="CJ84" s="72">
        <v>0</v>
      </c>
      <c r="CK84" s="72">
        <v>0</v>
      </c>
      <c r="CL84" s="72">
        <v>0</v>
      </c>
      <c r="CM84" s="72">
        <f t="shared" si="17"/>
        <v>0</v>
      </c>
      <c r="CN84" s="72">
        <v>0</v>
      </c>
      <c r="CO84" s="72">
        <v>0</v>
      </c>
      <c r="CP84" s="72">
        <v>0</v>
      </c>
      <c r="CQ84" s="72">
        <v>0</v>
      </c>
      <c r="CR84" s="72">
        <v>0</v>
      </c>
      <c r="CS84" s="72">
        <v>0</v>
      </c>
      <c r="CT84" s="72">
        <v>0</v>
      </c>
      <c r="CU84" s="72">
        <v>0</v>
      </c>
      <c r="CV84" s="72">
        <v>0</v>
      </c>
      <c r="CW84" s="72">
        <v>0</v>
      </c>
      <c r="CX84" s="72">
        <v>0</v>
      </c>
      <c r="CY84" s="72">
        <v>0</v>
      </c>
      <c r="CZ84" s="72">
        <v>0</v>
      </c>
      <c r="DA84" s="72">
        <v>0</v>
      </c>
      <c r="DB84" s="72">
        <v>0</v>
      </c>
      <c r="DC84" s="72">
        <v>0</v>
      </c>
      <c r="DD84" s="73">
        <f t="shared" si="12"/>
        <v>0</v>
      </c>
      <c r="DE84" s="72">
        <v>0</v>
      </c>
      <c r="DF84" s="72">
        <v>0</v>
      </c>
      <c r="DG84" s="72">
        <v>0</v>
      </c>
      <c r="DH84" s="72">
        <v>0</v>
      </c>
      <c r="DI84" s="72">
        <v>0</v>
      </c>
      <c r="DJ84" s="72">
        <v>0</v>
      </c>
      <c r="DK84" s="72">
        <v>0</v>
      </c>
      <c r="DL84" s="72">
        <v>0</v>
      </c>
      <c r="DM84" s="72">
        <v>0</v>
      </c>
      <c r="DN84" s="72">
        <v>0</v>
      </c>
      <c r="DO84" s="72">
        <v>0</v>
      </c>
      <c r="DP84" s="72">
        <v>0</v>
      </c>
      <c r="DQ84" s="72">
        <v>0</v>
      </c>
      <c r="DR84" s="72">
        <v>0</v>
      </c>
      <c r="DS84" s="72">
        <v>0</v>
      </c>
      <c r="DT84" s="72">
        <v>0</v>
      </c>
      <c r="DU84" s="73">
        <f t="shared" si="13"/>
        <v>0</v>
      </c>
      <c r="DV84" s="72">
        <v>0</v>
      </c>
      <c r="DW84" s="72">
        <v>0</v>
      </c>
      <c r="DX84" s="72">
        <v>0</v>
      </c>
      <c r="DY84" s="72">
        <v>0</v>
      </c>
      <c r="DZ84" s="72">
        <v>0</v>
      </c>
      <c r="EA84" s="72">
        <v>0</v>
      </c>
      <c r="EB84" s="72">
        <v>0</v>
      </c>
      <c r="EC84" s="72">
        <v>0</v>
      </c>
      <c r="ED84" s="72">
        <v>0</v>
      </c>
      <c r="EE84" s="72">
        <v>0</v>
      </c>
      <c r="EF84" s="72">
        <v>0</v>
      </c>
      <c r="EG84" s="72">
        <v>0</v>
      </c>
      <c r="EH84" s="72">
        <v>0</v>
      </c>
      <c r="EI84" s="72">
        <v>0</v>
      </c>
      <c r="EJ84" s="72">
        <v>0</v>
      </c>
      <c r="EK84" s="72">
        <v>0</v>
      </c>
      <c r="EL84" s="72">
        <f t="shared" si="14"/>
        <v>0</v>
      </c>
      <c r="EM84" s="72">
        <v>0</v>
      </c>
      <c r="EN84" s="72">
        <v>0</v>
      </c>
      <c r="EO84" s="72">
        <v>0</v>
      </c>
      <c r="EP84" s="72">
        <v>0</v>
      </c>
      <c r="EQ84" s="72">
        <v>0</v>
      </c>
      <c r="ER84" s="72">
        <v>0</v>
      </c>
      <c r="ES84" s="72">
        <v>0</v>
      </c>
      <c r="ET84" s="72">
        <v>0</v>
      </c>
      <c r="EU84" s="72">
        <v>0</v>
      </c>
      <c r="EV84" s="72">
        <v>0</v>
      </c>
      <c r="EW84" s="72">
        <v>0</v>
      </c>
      <c r="EX84" s="72">
        <v>0</v>
      </c>
      <c r="EY84" s="72">
        <v>0</v>
      </c>
      <c r="EZ84" s="72">
        <v>0</v>
      </c>
      <c r="FA84" s="72">
        <v>0</v>
      </c>
      <c r="FB84" s="72">
        <v>0</v>
      </c>
      <c r="FC84" s="73">
        <f t="shared" si="15"/>
        <v>0</v>
      </c>
      <c r="FD84" s="78">
        <f t="shared" si="16"/>
        <v>68280546</v>
      </c>
      <c r="FE84" s="62" t="s">
        <v>2146</v>
      </c>
      <c r="FF84" s="2" t="s">
        <v>2089</v>
      </c>
    </row>
    <row r="85" spans="1:163" customFormat="1" ht="75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6">
        <v>100</v>
      </c>
      <c r="H85" s="62" t="s">
        <v>2146</v>
      </c>
      <c r="I85" s="45" t="s">
        <v>2147</v>
      </c>
      <c r="J85" s="35" t="s">
        <v>2127</v>
      </c>
      <c r="K85" s="8" t="s">
        <v>2076</v>
      </c>
      <c r="L85" s="8" t="s">
        <v>2080</v>
      </c>
      <c r="M85" s="8" t="s">
        <v>2010</v>
      </c>
      <c r="N85" s="8" t="s">
        <v>1955</v>
      </c>
      <c r="O85" s="8">
        <v>2201</v>
      </c>
      <c r="P85" s="8" t="s">
        <v>2035</v>
      </c>
      <c r="Q85" s="2" t="s">
        <v>93</v>
      </c>
      <c r="R85" s="1">
        <v>7</v>
      </c>
      <c r="S85" s="8">
        <v>7</v>
      </c>
      <c r="T85" s="10">
        <v>44242</v>
      </c>
      <c r="U85" s="10">
        <v>44545</v>
      </c>
      <c r="V85" s="8" t="s">
        <v>2129</v>
      </c>
      <c r="W85" s="8" t="s">
        <v>2110</v>
      </c>
      <c r="X85" s="72">
        <v>0</v>
      </c>
      <c r="Y85" s="72">
        <v>0</v>
      </c>
      <c r="Z85" s="72">
        <v>0</v>
      </c>
      <c r="AA85" s="72">
        <v>0</v>
      </c>
      <c r="AB85" s="72">
        <v>0</v>
      </c>
      <c r="AC85" s="72">
        <v>0</v>
      </c>
      <c r="AD85" s="72">
        <v>0</v>
      </c>
      <c r="AE85" s="72">
        <v>0</v>
      </c>
      <c r="AF85" s="72">
        <v>0</v>
      </c>
      <c r="AG85" s="72">
        <v>0</v>
      </c>
      <c r="AH85" s="72">
        <v>0</v>
      </c>
      <c r="AI85" s="72">
        <v>0</v>
      </c>
      <c r="AJ85" s="72">
        <v>0</v>
      </c>
      <c r="AK85" s="72">
        <v>0</v>
      </c>
      <c r="AL85" s="72">
        <v>0</v>
      </c>
      <c r="AM85" s="72">
        <v>0</v>
      </c>
      <c r="AN85" s="74">
        <f t="shared" si="9"/>
        <v>0</v>
      </c>
      <c r="AO85" s="72">
        <v>0</v>
      </c>
      <c r="AP85" s="72">
        <v>0</v>
      </c>
      <c r="AQ85" s="72">
        <v>0</v>
      </c>
      <c r="AR85" s="72">
        <v>0</v>
      </c>
      <c r="AS85" s="72">
        <v>0</v>
      </c>
      <c r="AT85" s="72">
        <v>0</v>
      </c>
      <c r="AU85" s="72">
        <v>0</v>
      </c>
      <c r="AV85" s="72">
        <v>0</v>
      </c>
      <c r="AW85" s="72">
        <v>0</v>
      </c>
      <c r="AX85" s="72">
        <v>0</v>
      </c>
      <c r="AY85" s="72">
        <v>0</v>
      </c>
      <c r="AZ85" s="72">
        <v>0</v>
      </c>
      <c r="BA85" s="72">
        <v>0</v>
      </c>
      <c r="BB85" s="72">
        <v>0</v>
      </c>
      <c r="BC85" s="72">
        <v>6460000</v>
      </c>
      <c r="BD85" s="72">
        <v>0</v>
      </c>
      <c r="BE85" s="74">
        <f t="shared" si="10"/>
        <v>6460000</v>
      </c>
      <c r="BF85" s="72">
        <v>0</v>
      </c>
      <c r="BG85" s="72">
        <v>0</v>
      </c>
      <c r="BH85" s="72">
        <v>0</v>
      </c>
      <c r="BI85" s="72">
        <v>0</v>
      </c>
      <c r="BJ85" s="72">
        <v>0</v>
      </c>
      <c r="BK85" s="72">
        <v>0</v>
      </c>
      <c r="BL85" s="72">
        <v>0</v>
      </c>
      <c r="BM85" s="72">
        <v>0</v>
      </c>
      <c r="BN85" s="72">
        <v>0</v>
      </c>
      <c r="BO85" s="72">
        <v>0</v>
      </c>
      <c r="BP85" s="72">
        <v>0</v>
      </c>
      <c r="BQ85" s="72">
        <v>0</v>
      </c>
      <c r="BR85" s="72">
        <v>0</v>
      </c>
      <c r="BS85" s="72">
        <v>0</v>
      </c>
      <c r="BT85" s="72">
        <v>0</v>
      </c>
      <c r="BU85" s="72">
        <v>0</v>
      </c>
      <c r="BV85" s="73">
        <f t="shared" si="11"/>
        <v>0</v>
      </c>
      <c r="BW85" s="72">
        <v>0</v>
      </c>
      <c r="BX85" s="72">
        <v>0</v>
      </c>
      <c r="BY85" s="72">
        <v>0</v>
      </c>
      <c r="BZ85" s="72">
        <v>0</v>
      </c>
      <c r="CA85" s="72">
        <v>0</v>
      </c>
      <c r="CB85" s="72">
        <v>0</v>
      </c>
      <c r="CC85" s="72">
        <v>0</v>
      </c>
      <c r="CD85" s="72">
        <v>0</v>
      </c>
      <c r="CE85" s="72">
        <v>0</v>
      </c>
      <c r="CF85" s="72">
        <v>0</v>
      </c>
      <c r="CG85" s="72">
        <v>0</v>
      </c>
      <c r="CH85" s="72">
        <v>0</v>
      </c>
      <c r="CI85" s="72">
        <v>0</v>
      </c>
      <c r="CJ85" s="72">
        <v>0</v>
      </c>
      <c r="CK85" s="72">
        <v>0</v>
      </c>
      <c r="CL85" s="72">
        <v>0</v>
      </c>
      <c r="CM85" s="72">
        <f t="shared" si="17"/>
        <v>0</v>
      </c>
      <c r="CN85" s="72">
        <v>0</v>
      </c>
      <c r="CO85" s="72">
        <v>0</v>
      </c>
      <c r="CP85" s="72">
        <v>0</v>
      </c>
      <c r="CQ85" s="72">
        <v>0</v>
      </c>
      <c r="CR85" s="72">
        <v>0</v>
      </c>
      <c r="CS85" s="72">
        <v>0</v>
      </c>
      <c r="CT85" s="72">
        <v>0</v>
      </c>
      <c r="CU85" s="72">
        <v>0</v>
      </c>
      <c r="CV85" s="72">
        <v>0</v>
      </c>
      <c r="CW85" s="72">
        <v>0</v>
      </c>
      <c r="CX85" s="72">
        <v>0</v>
      </c>
      <c r="CY85" s="72">
        <v>0</v>
      </c>
      <c r="CZ85" s="72">
        <v>0</v>
      </c>
      <c r="DA85" s="72">
        <v>0</v>
      </c>
      <c r="DB85" s="72">
        <v>0</v>
      </c>
      <c r="DC85" s="72">
        <v>0</v>
      </c>
      <c r="DD85" s="73">
        <f t="shared" si="12"/>
        <v>0</v>
      </c>
      <c r="DE85" s="72">
        <v>0</v>
      </c>
      <c r="DF85" s="72">
        <v>0</v>
      </c>
      <c r="DG85" s="72">
        <v>0</v>
      </c>
      <c r="DH85" s="72">
        <v>0</v>
      </c>
      <c r="DI85" s="72">
        <v>0</v>
      </c>
      <c r="DJ85" s="72">
        <v>0</v>
      </c>
      <c r="DK85" s="72">
        <v>0</v>
      </c>
      <c r="DL85" s="72">
        <v>0</v>
      </c>
      <c r="DM85" s="72">
        <v>0</v>
      </c>
      <c r="DN85" s="72">
        <v>0</v>
      </c>
      <c r="DO85" s="72">
        <v>0</v>
      </c>
      <c r="DP85" s="72">
        <v>0</v>
      </c>
      <c r="DQ85" s="72">
        <v>0</v>
      </c>
      <c r="DR85" s="72">
        <v>0</v>
      </c>
      <c r="DS85" s="72">
        <v>0</v>
      </c>
      <c r="DT85" s="72">
        <v>0</v>
      </c>
      <c r="DU85" s="73">
        <f t="shared" si="13"/>
        <v>0</v>
      </c>
      <c r="DV85" s="72">
        <v>0</v>
      </c>
      <c r="DW85" s="72">
        <v>0</v>
      </c>
      <c r="DX85" s="72">
        <v>0</v>
      </c>
      <c r="DY85" s="72">
        <v>0</v>
      </c>
      <c r="DZ85" s="72">
        <v>0</v>
      </c>
      <c r="EA85" s="72">
        <v>0</v>
      </c>
      <c r="EB85" s="72">
        <v>0</v>
      </c>
      <c r="EC85" s="72">
        <v>0</v>
      </c>
      <c r="ED85" s="72">
        <v>0</v>
      </c>
      <c r="EE85" s="72">
        <v>0</v>
      </c>
      <c r="EF85" s="72">
        <v>0</v>
      </c>
      <c r="EG85" s="72">
        <v>0</v>
      </c>
      <c r="EH85" s="72">
        <v>0</v>
      </c>
      <c r="EI85" s="72">
        <v>0</v>
      </c>
      <c r="EJ85" s="72">
        <v>0</v>
      </c>
      <c r="EK85" s="72">
        <v>0</v>
      </c>
      <c r="EL85" s="72">
        <f t="shared" si="14"/>
        <v>0</v>
      </c>
      <c r="EM85" s="72">
        <v>0</v>
      </c>
      <c r="EN85" s="72">
        <v>0</v>
      </c>
      <c r="EO85" s="72">
        <v>0</v>
      </c>
      <c r="EP85" s="72">
        <v>0</v>
      </c>
      <c r="EQ85" s="72">
        <v>0</v>
      </c>
      <c r="ER85" s="72">
        <v>0</v>
      </c>
      <c r="ES85" s="72">
        <v>0</v>
      </c>
      <c r="ET85" s="72">
        <v>0</v>
      </c>
      <c r="EU85" s="72">
        <v>0</v>
      </c>
      <c r="EV85" s="72">
        <v>0</v>
      </c>
      <c r="EW85" s="72">
        <v>0</v>
      </c>
      <c r="EX85" s="72">
        <v>0</v>
      </c>
      <c r="EY85" s="72">
        <v>0</v>
      </c>
      <c r="EZ85" s="72">
        <v>0</v>
      </c>
      <c r="FA85" s="72">
        <v>0</v>
      </c>
      <c r="FB85" s="72">
        <v>0</v>
      </c>
      <c r="FC85" s="73">
        <f t="shared" si="15"/>
        <v>0</v>
      </c>
      <c r="FD85" s="78">
        <f t="shared" si="16"/>
        <v>6460000</v>
      </c>
      <c r="FE85" s="62" t="s">
        <v>2146</v>
      </c>
      <c r="FF85" s="2" t="s">
        <v>2089</v>
      </c>
    </row>
    <row r="86" spans="1:163" customFormat="1" ht="60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6">
        <v>100</v>
      </c>
      <c r="H86" s="62"/>
      <c r="I86" s="62"/>
      <c r="J86" s="8"/>
      <c r="K86" s="8" t="s">
        <v>2076</v>
      </c>
      <c r="L86" s="8" t="s">
        <v>2080</v>
      </c>
      <c r="M86" s="8" t="s">
        <v>2010</v>
      </c>
      <c r="N86" s="8" t="s">
        <v>1955</v>
      </c>
      <c r="O86" s="8">
        <v>2201</v>
      </c>
      <c r="P86" s="8" t="s">
        <v>2035</v>
      </c>
      <c r="Q86" s="2" t="s">
        <v>94</v>
      </c>
      <c r="R86" s="1">
        <v>49</v>
      </c>
      <c r="S86" s="8">
        <v>49</v>
      </c>
      <c r="T86" s="10">
        <v>44242</v>
      </c>
      <c r="U86" s="10">
        <v>44561</v>
      </c>
      <c r="V86" s="35" t="s">
        <v>2122</v>
      </c>
      <c r="W86" s="8" t="s">
        <v>2165</v>
      </c>
      <c r="X86" s="72">
        <v>0</v>
      </c>
      <c r="Y86" s="72">
        <v>0</v>
      </c>
      <c r="Z86" s="72">
        <v>0</v>
      </c>
      <c r="AA86" s="72">
        <v>0</v>
      </c>
      <c r="AB86" s="72">
        <v>0</v>
      </c>
      <c r="AC86" s="72">
        <v>0</v>
      </c>
      <c r="AD86" s="72">
        <v>0</v>
      </c>
      <c r="AE86" s="72">
        <v>0</v>
      </c>
      <c r="AF86" s="72">
        <v>0</v>
      </c>
      <c r="AG86" s="72">
        <v>0</v>
      </c>
      <c r="AH86" s="72">
        <v>0</v>
      </c>
      <c r="AI86" s="72">
        <v>0</v>
      </c>
      <c r="AJ86" s="72">
        <v>0</v>
      </c>
      <c r="AK86" s="72">
        <v>0</v>
      </c>
      <c r="AL86" s="72">
        <v>0</v>
      </c>
      <c r="AM86" s="72">
        <v>0</v>
      </c>
      <c r="AN86" s="74">
        <f t="shared" si="9"/>
        <v>0</v>
      </c>
      <c r="AO86" s="72">
        <v>0</v>
      </c>
      <c r="AP86" s="72">
        <v>0</v>
      </c>
      <c r="AQ86" s="72">
        <v>0</v>
      </c>
      <c r="AR86" s="72">
        <v>0</v>
      </c>
      <c r="AS86" s="72">
        <v>0</v>
      </c>
      <c r="AT86" s="72">
        <v>0</v>
      </c>
      <c r="AU86" s="72">
        <v>0</v>
      </c>
      <c r="AV86" s="72">
        <v>0</v>
      </c>
      <c r="AW86" s="72">
        <v>0</v>
      </c>
      <c r="AX86" s="72">
        <v>0</v>
      </c>
      <c r="AY86" s="72">
        <v>0</v>
      </c>
      <c r="AZ86" s="72">
        <v>0</v>
      </c>
      <c r="BA86" s="72">
        <v>0</v>
      </c>
      <c r="BB86" s="72">
        <v>0</v>
      </c>
      <c r="BC86" s="72">
        <v>0</v>
      </c>
      <c r="BD86" s="72">
        <v>0</v>
      </c>
      <c r="BE86" s="73">
        <f t="shared" si="10"/>
        <v>0</v>
      </c>
      <c r="BF86" s="72">
        <v>0</v>
      </c>
      <c r="BG86" s="72">
        <v>0</v>
      </c>
      <c r="BH86" s="72">
        <v>0</v>
      </c>
      <c r="BI86" s="72">
        <v>0</v>
      </c>
      <c r="BJ86" s="72">
        <v>0</v>
      </c>
      <c r="BK86" s="72">
        <v>0</v>
      </c>
      <c r="BL86" s="72">
        <v>0</v>
      </c>
      <c r="BM86" s="72">
        <v>0</v>
      </c>
      <c r="BN86" s="72">
        <v>0</v>
      </c>
      <c r="BO86" s="72">
        <v>0</v>
      </c>
      <c r="BP86" s="72">
        <v>0</v>
      </c>
      <c r="BQ86" s="72">
        <v>0</v>
      </c>
      <c r="BR86" s="72">
        <v>0</v>
      </c>
      <c r="BS86" s="72">
        <v>0</v>
      </c>
      <c r="BT86" s="72">
        <v>0</v>
      </c>
      <c r="BU86" s="72">
        <v>0</v>
      </c>
      <c r="BV86" s="73">
        <f t="shared" si="11"/>
        <v>0</v>
      </c>
      <c r="BW86" s="72">
        <v>0</v>
      </c>
      <c r="BX86" s="72">
        <v>0</v>
      </c>
      <c r="BY86" s="72">
        <v>0</v>
      </c>
      <c r="BZ86" s="72">
        <v>0</v>
      </c>
      <c r="CA86" s="72">
        <v>0</v>
      </c>
      <c r="CB86" s="72">
        <v>0</v>
      </c>
      <c r="CC86" s="72">
        <v>0</v>
      </c>
      <c r="CD86" s="72">
        <v>0</v>
      </c>
      <c r="CE86" s="72">
        <v>0</v>
      </c>
      <c r="CF86" s="72">
        <v>0</v>
      </c>
      <c r="CG86" s="72">
        <v>0</v>
      </c>
      <c r="CH86" s="72">
        <v>0</v>
      </c>
      <c r="CI86" s="72">
        <v>0</v>
      </c>
      <c r="CJ86" s="72">
        <v>0</v>
      </c>
      <c r="CK86" s="72">
        <v>0</v>
      </c>
      <c r="CL86" s="72">
        <v>0</v>
      </c>
      <c r="CM86" s="72">
        <f t="shared" si="17"/>
        <v>0</v>
      </c>
      <c r="CN86" s="72">
        <v>0</v>
      </c>
      <c r="CO86" s="72">
        <v>0</v>
      </c>
      <c r="CP86" s="72">
        <v>0</v>
      </c>
      <c r="CQ86" s="72">
        <v>0</v>
      </c>
      <c r="CR86" s="72">
        <v>0</v>
      </c>
      <c r="CS86" s="72">
        <v>0</v>
      </c>
      <c r="CT86" s="72">
        <v>0</v>
      </c>
      <c r="CU86" s="72">
        <v>0</v>
      </c>
      <c r="CV86" s="72">
        <v>0</v>
      </c>
      <c r="CW86" s="72">
        <v>0</v>
      </c>
      <c r="CX86" s="72">
        <v>0</v>
      </c>
      <c r="CY86" s="72">
        <v>0</v>
      </c>
      <c r="CZ86" s="72">
        <v>0</v>
      </c>
      <c r="DA86" s="72">
        <v>0</v>
      </c>
      <c r="DB86" s="72">
        <v>0</v>
      </c>
      <c r="DC86" s="72">
        <v>0</v>
      </c>
      <c r="DD86" s="73">
        <f t="shared" si="12"/>
        <v>0</v>
      </c>
      <c r="DE86" s="72">
        <v>0</v>
      </c>
      <c r="DF86" s="72">
        <v>0</v>
      </c>
      <c r="DG86" s="72">
        <v>0</v>
      </c>
      <c r="DH86" s="72">
        <v>0</v>
      </c>
      <c r="DI86" s="72">
        <v>0</v>
      </c>
      <c r="DJ86" s="72">
        <v>0</v>
      </c>
      <c r="DK86" s="72">
        <v>0</v>
      </c>
      <c r="DL86" s="72">
        <v>0</v>
      </c>
      <c r="DM86" s="72">
        <v>0</v>
      </c>
      <c r="DN86" s="72">
        <v>0</v>
      </c>
      <c r="DO86" s="72">
        <v>0</v>
      </c>
      <c r="DP86" s="72">
        <v>0</v>
      </c>
      <c r="DQ86" s="72">
        <v>0</v>
      </c>
      <c r="DR86" s="72">
        <v>0</v>
      </c>
      <c r="DS86" s="72">
        <v>0</v>
      </c>
      <c r="DT86" s="72">
        <v>0</v>
      </c>
      <c r="DU86" s="73">
        <f t="shared" si="13"/>
        <v>0</v>
      </c>
      <c r="DV86" s="72">
        <v>0</v>
      </c>
      <c r="DW86" s="72">
        <v>0</v>
      </c>
      <c r="DX86" s="72">
        <v>0</v>
      </c>
      <c r="DY86" s="72">
        <v>0</v>
      </c>
      <c r="DZ86" s="72">
        <v>0</v>
      </c>
      <c r="EA86" s="72">
        <v>0</v>
      </c>
      <c r="EB86" s="72">
        <v>0</v>
      </c>
      <c r="EC86" s="72">
        <v>0</v>
      </c>
      <c r="ED86" s="72">
        <v>0</v>
      </c>
      <c r="EE86" s="72">
        <v>0</v>
      </c>
      <c r="EF86" s="72">
        <v>0</v>
      </c>
      <c r="EG86" s="72">
        <v>0</v>
      </c>
      <c r="EH86" s="72">
        <v>0</v>
      </c>
      <c r="EI86" s="72">
        <v>0</v>
      </c>
      <c r="EJ86" s="72">
        <v>0</v>
      </c>
      <c r="EK86" s="72">
        <v>0</v>
      </c>
      <c r="EL86" s="72">
        <f t="shared" si="14"/>
        <v>0</v>
      </c>
      <c r="EM86" s="72">
        <v>0</v>
      </c>
      <c r="EN86" s="72">
        <v>0</v>
      </c>
      <c r="EO86" s="72">
        <v>0</v>
      </c>
      <c r="EP86" s="72">
        <v>0</v>
      </c>
      <c r="EQ86" s="72">
        <v>0</v>
      </c>
      <c r="ER86" s="72">
        <v>0</v>
      </c>
      <c r="ES86" s="72">
        <v>0</v>
      </c>
      <c r="ET86" s="72">
        <v>0</v>
      </c>
      <c r="EU86" s="72">
        <v>0</v>
      </c>
      <c r="EV86" s="72">
        <v>0</v>
      </c>
      <c r="EW86" s="72">
        <v>0</v>
      </c>
      <c r="EX86" s="72">
        <v>0</v>
      </c>
      <c r="EY86" s="72">
        <v>0</v>
      </c>
      <c r="EZ86" s="72">
        <v>0</v>
      </c>
      <c r="FA86" s="72">
        <v>0</v>
      </c>
      <c r="FB86" s="72">
        <v>0</v>
      </c>
      <c r="FC86" s="73">
        <f t="shared" si="15"/>
        <v>0</v>
      </c>
      <c r="FD86" s="78">
        <f t="shared" si="16"/>
        <v>0</v>
      </c>
      <c r="FE86" s="62"/>
      <c r="FF86" s="2" t="s">
        <v>2092</v>
      </c>
    </row>
    <row r="87" spans="1:163" customFormat="1" ht="45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6">
        <v>100</v>
      </c>
      <c r="H87" s="62"/>
      <c r="I87" s="11" t="s">
        <v>2113</v>
      </c>
      <c r="J87" s="8"/>
      <c r="K87" s="8" t="s">
        <v>2076</v>
      </c>
      <c r="L87" s="8" t="s">
        <v>2080</v>
      </c>
      <c r="M87" s="8" t="s">
        <v>2010</v>
      </c>
      <c r="N87" s="8" t="s">
        <v>1956</v>
      </c>
      <c r="O87" s="8">
        <v>2202</v>
      </c>
      <c r="P87" s="8" t="s">
        <v>2035</v>
      </c>
      <c r="Q87" s="2" t="s">
        <v>95</v>
      </c>
      <c r="R87" s="1">
        <v>1</v>
      </c>
      <c r="S87" s="8" t="s">
        <v>1936</v>
      </c>
      <c r="T87" s="10"/>
      <c r="U87" s="10"/>
      <c r="V87" s="8"/>
      <c r="W87" s="8"/>
      <c r="X87" s="72">
        <v>0</v>
      </c>
      <c r="Y87" s="72">
        <v>0</v>
      </c>
      <c r="Z87" s="72">
        <v>0</v>
      </c>
      <c r="AA87" s="72">
        <v>0</v>
      </c>
      <c r="AB87" s="72">
        <v>0</v>
      </c>
      <c r="AC87" s="72">
        <v>0</v>
      </c>
      <c r="AD87" s="72">
        <v>0</v>
      </c>
      <c r="AE87" s="72">
        <v>0</v>
      </c>
      <c r="AF87" s="72">
        <v>0</v>
      </c>
      <c r="AG87" s="72">
        <v>0</v>
      </c>
      <c r="AH87" s="72">
        <v>0</v>
      </c>
      <c r="AI87" s="72">
        <v>0</v>
      </c>
      <c r="AJ87" s="72">
        <v>0</v>
      </c>
      <c r="AK87" s="72">
        <v>0</v>
      </c>
      <c r="AL87" s="72">
        <v>0</v>
      </c>
      <c r="AM87" s="72">
        <v>0</v>
      </c>
      <c r="AN87" s="74">
        <f t="shared" si="9"/>
        <v>0</v>
      </c>
      <c r="AO87" s="72">
        <v>0</v>
      </c>
      <c r="AP87" s="72">
        <v>0</v>
      </c>
      <c r="AQ87" s="72">
        <v>0</v>
      </c>
      <c r="AR87" s="72">
        <v>0</v>
      </c>
      <c r="AS87" s="72">
        <v>0</v>
      </c>
      <c r="AT87" s="72">
        <v>0</v>
      </c>
      <c r="AU87" s="72">
        <v>0</v>
      </c>
      <c r="AV87" s="72">
        <v>0</v>
      </c>
      <c r="AW87" s="72">
        <v>0</v>
      </c>
      <c r="AX87" s="72">
        <v>0</v>
      </c>
      <c r="AY87" s="72">
        <v>0</v>
      </c>
      <c r="AZ87" s="72">
        <v>0</v>
      </c>
      <c r="BA87" s="72">
        <v>0</v>
      </c>
      <c r="BB87" s="72">
        <v>0</v>
      </c>
      <c r="BC87" s="72">
        <v>0</v>
      </c>
      <c r="BD87" s="72">
        <v>0</v>
      </c>
      <c r="BE87" s="73">
        <f t="shared" si="10"/>
        <v>0</v>
      </c>
      <c r="BF87" s="72">
        <v>0</v>
      </c>
      <c r="BG87" s="72">
        <v>0</v>
      </c>
      <c r="BH87" s="72">
        <v>0</v>
      </c>
      <c r="BI87" s="72">
        <v>0</v>
      </c>
      <c r="BJ87" s="72">
        <v>0</v>
      </c>
      <c r="BK87" s="72">
        <v>0</v>
      </c>
      <c r="BL87" s="72">
        <v>0</v>
      </c>
      <c r="BM87" s="72">
        <v>0</v>
      </c>
      <c r="BN87" s="72">
        <v>0</v>
      </c>
      <c r="BO87" s="72">
        <v>0</v>
      </c>
      <c r="BP87" s="72">
        <v>0</v>
      </c>
      <c r="BQ87" s="72">
        <v>0</v>
      </c>
      <c r="BR87" s="72">
        <v>0</v>
      </c>
      <c r="BS87" s="72">
        <v>0</v>
      </c>
      <c r="BT87" s="72">
        <v>0</v>
      </c>
      <c r="BU87" s="72">
        <v>0</v>
      </c>
      <c r="BV87" s="73">
        <f t="shared" si="11"/>
        <v>0</v>
      </c>
      <c r="BW87" s="72">
        <v>0</v>
      </c>
      <c r="BX87" s="72">
        <v>0</v>
      </c>
      <c r="BY87" s="72">
        <v>0</v>
      </c>
      <c r="BZ87" s="72">
        <v>0</v>
      </c>
      <c r="CA87" s="72">
        <v>0</v>
      </c>
      <c r="CB87" s="72">
        <v>0</v>
      </c>
      <c r="CC87" s="72">
        <v>0</v>
      </c>
      <c r="CD87" s="72">
        <v>0</v>
      </c>
      <c r="CE87" s="72">
        <v>0</v>
      </c>
      <c r="CF87" s="72">
        <v>0</v>
      </c>
      <c r="CG87" s="72">
        <v>0</v>
      </c>
      <c r="CH87" s="72">
        <v>0</v>
      </c>
      <c r="CI87" s="72">
        <v>0</v>
      </c>
      <c r="CJ87" s="72">
        <v>0</v>
      </c>
      <c r="CK87" s="72">
        <v>0</v>
      </c>
      <c r="CL87" s="72">
        <v>0</v>
      </c>
      <c r="CM87" s="72">
        <f t="shared" si="17"/>
        <v>0</v>
      </c>
      <c r="CN87" s="72">
        <v>0</v>
      </c>
      <c r="CO87" s="72">
        <v>0</v>
      </c>
      <c r="CP87" s="72">
        <v>0</v>
      </c>
      <c r="CQ87" s="72">
        <v>0</v>
      </c>
      <c r="CR87" s="72">
        <v>0</v>
      </c>
      <c r="CS87" s="72">
        <v>0</v>
      </c>
      <c r="CT87" s="72">
        <v>0</v>
      </c>
      <c r="CU87" s="72">
        <v>0</v>
      </c>
      <c r="CV87" s="72">
        <v>0</v>
      </c>
      <c r="CW87" s="72">
        <v>0</v>
      </c>
      <c r="CX87" s="72">
        <v>0</v>
      </c>
      <c r="CY87" s="72">
        <v>0</v>
      </c>
      <c r="CZ87" s="72">
        <v>0</v>
      </c>
      <c r="DA87" s="72">
        <v>0</v>
      </c>
      <c r="DB87" s="72">
        <v>0</v>
      </c>
      <c r="DC87" s="72">
        <v>0</v>
      </c>
      <c r="DD87" s="73">
        <f t="shared" si="12"/>
        <v>0</v>
      </c>
      <c r="DE87" s="72">
        <v>0</v>
      </c>
      <c r="DF87" s="72">
        <v>0</v>
      </c>
      <c r="DG87" s="72">
        <v>0</v>
      </c>
      <c r="DH87" s="72">
        <v>0</v>
      </c>
      <c r="DI87" s="72">
        <v>0</v>
      </c>
      <c r="DJ87" s="72">
        <v>0</v>
      </c>
      <c r="DK87" s="72">
        <v>0</v>
      </c>
      <c r="DL87" s="72">
        <v>0</v>
      </c>
      <c r="DM87" s="72">
        <v>0</v>
      </c>
      <c r="DN87" s="72">
        <v>0</v>
      </c>
      <c r="DO87" s="72">
        <v>0</v>
      </c>
      <c r="DP87" s="72">
        <v>0</v>
      </c>
      <c r="DQ87" s="72">
        <v>0</v>
      </c>
      <c r="DR87" s="72">
        <v>0</v>
      </c>
      <c r="DS87" s="72">
        <v>0</v>
      </c>
      <c r="DT87" s="72">
        <v>0</v>
      </c>
      <c r="DU87" s="73">
        <f t="shared" si="13"/>
        <v>0</v>
      </c>
      <c r="DV87" s="72">
        <v>0</v>
      </c>
      <c r="DW87" s="72">
        <v>0</v>
      </c>
      <c r="DX87" s="72">
        <v>0</v>
      </c>
      <c r="DY87" s="72">
        <v>0</v>
      </c>
      <c r="DZ87" s="72">
        <v>0</v>
      </c>
      <c r="EA87" s="72">
        <v>0</v>
      </c>
      <c r="EB87" s="72">
        <v>0</v>
      </c>
      <c r="EC87" s="72">
        <v>0</v>
      </c>
      <c r="ED87" s="72">
        <v>0</v>
      </c>
      <c r="EE87" s="72">
        <v>0</v>
      </c>
      <c r="EF87" s="72">
        <v>0</v>
      </c>
      <c r="EG87" s="72">
        <v>0</v>
      </c>
      <c r="EH87" s="72">
        <v>0</v>
      </c>
      <c r="EI87" s="72">
        <v>0</v>
      </c>
      <c r="EJ87" s="72">
        <v>0</v>
      </c>
      <c r="EK87" s="72">
        <v>0</v>
      </c>
      <c r="EL87" s="72">
        <f t="shared" si="14"/>
        <v>0</v>
      </c>
      <c r="EM87" s="72">
        <v>0</v>
      </c>
      <c r="EN87" s="72">
        <v>0</v>
      </c>
      <c r="EO87" s="72">
        <v>0</v>
      </c>
      <c r="EP87" s="72">
        <v>0</v>
      </c>
      <c r="EQ87" s="72">
        <v>0</v>
      </c>
      <c r="ER87" s="72">
        <v>0</v>
      </c>
      <c r="ES87" s="72">
        <v>0</v>
      </c>
      <c r="ET87" s="72">
        <v>0</v>
      </c>
      <c r="EU87" s="72">
        <v>0</v>
      </c>
      <c r="EV87" s="72">
        <v>0</v>
      </c>
      <c r="EW87" s="72">
        <v>0</v>
      </c>
      <c r="EX87" s="72">
        <v>0</v>
      </c>
      <c r="EY87" s="72">
        <v>0</v>
      </c>
      <c r="EZ87" s="72">
        <v>0</v>
      </c>
      <c r="FA87" s="72">
        <v>0</v>
      </c>
      <c r="FB87" s="72">
        <v>0</v>
      </c>
      <c r="FC87" s="73">
        <f t="shared" si="15"/>
        <v>0</v>
      </c>
      <c r="FD87" s="78">
        <f t="shared" si="16"/>
        <v>0</v>
      </c>
      <c r="FE87" s="62"/>
      <c r="FF87" s="2" t="s">
        <v>2090</v>
      </c>
    </row>
    <row r="88" spans="1:163" customFormat="1" ht="303.75" customHeight="1" x14ac:dyDescent="0.25">
      <c r="A88" s="60" t="s">
        <v>592</v>
      </c>
      <c r="B88" s="60" t="s">
        <v>1141</v>
      </c>
      <c r="C88" s="60" t="s">
        <v>15</v>
      </c>
      <c r="D88" s="60" t="s">
        <v>91</v>
      </c>
      <c r="E88" s="60" t="s">
        <v>90</v>
      </c>
      <c r="F88" s="60">
        <v>100</v>
      </c>
      <c r="G88" s="113">
        <v>100</v>
      </c>
      <c r="H88" s="62" t="s">
        <v>2144</v>
      </c>
      <c r="I88" s="45" t="s">
        <v>2145</v>
      </c>
      <c r="J88" s="45" t="s">
        <v>2133</v>
      </c>
      <c r="K88" s="11" t="s">
        <v>2076</v>
      </c>
      <c r="L88" s="11" t="s">
        <v>2103</v>
      </c>
      <c r="M88" s="11" t="s">
        <v>2010</v>
      </c>
      <c r="N88" s="11" t="s">
        <v>1955</v>
      </c>
      <c r="O88" s="11">
        <v>2201</v>
      </c>
      <c r="P88" s="11" t="s">
        <v>2035</v>
      </c>
      <c r="Q88" s="2" t="s">
        <v>108</v>
      </c>
      <c r="R88" s="2">
        <v>7969</v>
      </c>
      <c r="S88" s="2">
        <v>7969</v>
      </c>
      <c r="T88" s="12">
        <v>44197</v>
      </c>
      <c r="U88" s="12">
        <v>44561</v>
      </c>
      <c r="V88" s="45" t="s">
        <v>2136</v>
      </c>
      <c r="W88" s="11" t="s">
        <v>2135</v>
      </c>
      <c r="X88" s="70">
        <v>0</v>
      </c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6">
        <f t="shared" si="9"/>
        <v>0</v>
      </c>
      <c r="AO88" s="70">
        <f>7248319998.15-592009158.15</f>
        <v>6656310840</v>
      </c>
      <c r="AP88" s="70">
        <v>0</v>
      </c>
      <c r="AQ88" s="70">
        <v>0</v>
      </c>
      <c r="AR88" s="70">
        <v>0</v>
      </c>
      <c r="AS88" s="70">
        <v>0</v>
      </c>
      <c r="AT88" s="70">
        <v>0</v>
      </c>
      <c r="AU88" s="70">
        <v>0</v>
      </c>
      <c r="AV88" s="70">
        <v>0</v>
      </c>
      <c r="AW88" s="70">
        <v>0</v>
      </c>
      <c r="AX88" s="70">
        <v>0</v>
      </c>
      <c r="AY88" s="70">
        <v>0</v>
      </c>
      <c r="AZ88" s="70">
        <v>0</v>
      </c>
      <c r="BA88" s="70">
        <v>0</v>
      </c>
      <c r="BB88" s="70">
        <v>0</v>
      </c>
      <c r="BC88" s="70"/>
      <c r="BD88" s="70">
        <v>0</v>
      </c>
      <c r="BE88" s="76">
        <f t="shared" ref="BE88" si="18">SUM(AO88:BD88)</f>
        <v>6656310840</v>
      </c>
      <c r="BF88" s="70">
        <v>0</v>
      </c>
      <c r="BG88" s="70">
        <v>0</v>
      </c>
      <c r="BH88" s="70">
        <v>0</v>
      </c>
      <c r="BI88" s="70">
        <v>0</v>
      </c>
      <c r="BJ88" s="70">
        <v>0</v>
      </c>
      <c r="BK88" s="70">
        <v>0</v>
      </c>
      <c r="BL88" s="70">
        <v>0</v>
      </c>
      <c r="BM88" s="70">
        <v>0</v>
      </c>
      <c r="BN88" s="70">
        <v>0</v>
      </c>
      <c r="BO88" s="70">
        <v>0</v>
      </c>
      <c r="BP88" s="70">
        <v>0</v>
      </c>
      <c r="BQ88" s="70">
        <v>0</v>
      </c>
      <c r="BR88" s="70">
        <v>0</v>
      </c>
      <c r="BS88" s="70">
        <v>0</v>
      </c>
      <c r="BT88" s="70">
        <v>0</v>
      </c>
      <c r="BU88" s="70">
        <v>0</v>
      </c>
      <c r="BV88" s="75">
        <f t="shared" si="11"/>
        <v>0</v>
      </c>
      <c r="BW88" s="70">
        <v>0</v>
      </c>
      <c r="BX88" s="70">
        <v>0</v>
      </c>
      <c r="BY88" s="70">
        <v>0</v>
      </c>
      <c r="BZ88" s="70">
        <v>0</v>
      </c>
      <c r="CA88" s="70">
        <v>0</v>
      </c>
      <c r="CB88" s="70">
        <v>0</v>
      </c>
      <c r="CC88" s="70">
        <v>0</v>
      </c>
      <c r="CD88" s="70">
        <v>0</v>
      </c>
      <c r="CE88" s="70">
        <v>0</v>
      </c>
      <c r="CF88" s="70">
        <v>0</v>
      </c>
      <c r="CG88" s="70">
        <v>0</v>
      </c>
      <c r="CH88" s="70">
        <v>0</v>
      </c>
      <c r="CI88" s="70">
        <v>0</v>
      </c>
      <c r="CJ88" s="70">
        <v>0</v>
      </c>
      <c r="CK88" s="70">
        <v>0</v>
      </c>
      <c r="CL88" s="70">
        <v>0</v>
      </c>
      <c r="CM88" s="70">
        <f t="shared" si="17"/>
        <v>0</v>
      </c>
      <c r="CN88" s="70">
        <v>0</v>
      </c>
      <c r="CO88" s="70">
        <v>0</v>
      </c>
      <c r="CP88" s="70">
        <v>0</v>
      </c>
      <c r="CQ88" s="70">
        <v>0</v>
      </c>
      <c r="CR88" s="70">
        <v>0</v>
      </c>
      <c r="CS88" s="70">
        <v>0</v>
      </c>
      <c r="CT88" s="70">
        <v>0</v>
      </c>
      <c r="CU88" s="70">
        <v>0</v>
      </c>
      <c r="CV88" s="70">
        <v>0</v>
      </c>
      <c r="CW88" s="70">
        <v>0</v>
      </c>
      <c r="CX88" s="70">
        <v>0</v>
      </c>
      <c r="CY88" s="70">
        <v>0</v>
      </c>
      <c r="CZ88" s="70">
        <v>0</v>
      </c>
      <c r="DA88" s="70">
        <v>0</v>
      </c>
      <c r="DB88" s="70">
        <v>0</v>
      </c>
      <c r="DC88" s="70">
        <v>0</v>
      </c>
      <c r="DD88" s="75">
        <f t="shared" si="12"/>
        <v>0</v>
      </c>
      <c r="DE88" s="70">
        <v>0</v>
      </c>
      <c r="DF88" s="70">
        <v>0</v>
      </c>
      <c r="DG88" s="70">
        <v>0</v>
      </c>
      <c r="DH88" s="70">
        <v>0</v>
      </c>
      <c r="DI88" s="70">
        <v>0</v>
      </c>
      <c r="DJ88" s="70">
        <v>0</v>
      </c>
      <c r="DK88" s="70">
        <v>0</v>
      </c>
      <c r="DL88" s="70">
        <v>0</v>
      </c>
      <c r="DM88" s="70">
        <v>0</v>
      </c>
      <c r="DN88" s="70">
        <v>0</v>
      </c>
      <c r="DO88" s="70">
        <v>0</v>
      </c>
      <c r="DP88" s="70">
        <v>0</v>
      </c>
      <c r="DQ88" s="70">
        <v>0</v>
      </c>
      <c r="DR88" s="70">
        <v>0</v>
      </c>
      <c r="DS88" s="70">
        <v>0</v>
      </c>
      <c r="DT88" s="70">
        <v>0</v>
      </c>
      <c r="DU88" s="75">
        <f t="shared" si="13"/>
        <v>0</v>
      </c>
      <c r="DV88" s="70">
        <v>0</v>
      </c>
      <c r="DW88" s="70">
        <v>0</v>
      </c>
      <c r="DX88" s="70">
        <v>0</v>
      </c>
      <c r="DY88" s="70">
        <v>0</v>
      </c>
      <c r="DZ88" s="70">
        <v>0</v>
      </c>
      <c r="EA88" s="70">
        <v>0</v>
      </c>
      <c r="EB88" s="70">
        <v>0</v>
      </c>
      <c r="EC88" s="70">
        <v>0</v>
      </c>
      <c r="ED88" s="70">
        <v>0</v>
      </c>
      <c r="EE88" s="70">
        <v>0</v>
      </c>
      <c r="EF88" s="70">
        <v>0</v>
      </c>
      <c r="EG88" s="70">
        <v>0</v>
      </c>
      <c r="EH88" s="70">
        <v>0</v>
      </c>
      <c r="EI88" s="70">
        <v>0</v>
      </c>
      <c r="EJ88" s="70">
        <v>0</v>
      </c>
      <c r="EK88" s="70">
        <v>0</v>
      </c>
      <c r="EL88" s="70">
        <f t="shared" si="14"/>
        <v>0</v>
      </c>
      <c r="EM88" s="70">
        <v>0</v>
      </c>
      <c r="EN88" s="70">
        <v>0</v>
      </c>
      <c r="EO88" s="70">
        <v>0</v>
      </c>
      <c r="EP88" s="70">
        <v>0</v>
      </c>
      <c r="EQ88" s="70">
        <v>0</v>
      </c>
      <c r="ER88" s="70">
        <v>0</v>
      </c>
      <c r="ES88" s="70">
        <v>0</v>
      </c>
      <c r="ET88" s="70">
        <v>0</v>
      </c>
      <c r="EU88" s="70">
        <v>0</v>
      </c>
      <c r="EV88" s="70">
        <v>0</v>
      </c>
      <c r="EW88" s="70">
        <v>0</v>
      </c>
      <c r="EX88" s="70">
        <v>0</v>
      </c>
      <c r="EY88" s="70">
        <v>0</v>
      </c>
      <c r="EZ88" s="70">
        <v>0</v>
      </c>
      <c r="FA88" s="70">
        <v>0</v>
      </c>
      <c r="FB88" s="70">
        <v>0</v>
      </c>
      <c r="FC88" s="75">
        <f t="shared" si="15"/>
        <v>0</v>
      </c>
      <c r="FD88" s="79">
        <f t="shared" si="16"/>
        <v>6656310840</v>
      </c>
      <c r="FE88" s="62" t="s">
        <v>2144</v>
      </c>
      <c r="FF88" s="2" t="s">
        <v>2093</v>
      </c>
    </row>
    <row r="89" spans="1:163" customFormat="1" ht="120" x14ac:dyDescent="0.25">
      <c r="A89" s="60" t="s">
        <v>592</v>
      </c>
      <c r="B89" s="60" t="s">
        <v>1141</v>
      </c>
      <c r="C89" s="60" t="s">
        <v>15</v>
      </c>
      <c r="D89" s="60" t="s">
        <v>91</v>
      </c>
      <c r="E89" s="60" t="s">
        <v>90</v>
      </c>
      <c r="F89" s="60">
        <v>100</v>
      </c>
      <c r="G89" s="113">
        <v>100</v>
      </c>
      <c r="H89" s="62" t="s">
        <v>2140</v>
      </c>
      <c r="I89" s="45" t="s">
        <v>2141</v>
      </c>
      <c r="J89" s="45" t="s">
        <v>2132</v>
      </c>
      <c r="K89" s="11" t="s">
        <v>2076</v>
      </c>
      <c r="L89" s="11" t="s">
        <v>2103</v>
      </c>
      <c r="M89" s="11" t="s">
        <v>2010</v>
      </c>
      <c r="N89" s="11" t="s">
        <v>1955</v>
      </c>
      <c r="O89" s="11">
        <v>2201</v>
      </c>
      <c r="P89" s="11" t="s">
        <v>2035</v>
      </c>
      <c r="Q89" s="2" t="s">
        <v>108</v>
      </c>
      <c r="R89" s="2">
        <v>44141</v>
      </c>
      <c r="S89" s="97">
        <v>44383</v>
      </c>
      <c r="T89" s="12">
        <v>44197</v>
      </c>
      <c r="U89" s="12">
        <v>44561</v>
      </c>
      <c r="V89" s="45" t="s">
        <v>2134</v>
      </c>
      <c r="W89" s="8" t="s">
        <v>2165</v>
      </c>
      <c r="X89" s="77">
        <v>232886625441.45001</v>
      </c>
      <c r="Y89" s="77">
        <v>840000000</v>
      </c>
      <c r="Z89" s="77">
        <v>0</v>
      </c>
      <c r="AA89" s="70">
        <v>0</v>
      </c>
      <c r="AB89" s="70">
        <v>0</v>
      </c>
      <c r="AC89" s="70">
        <v>0</v>
      </c>
      <c r="AD89" s="70">
        <v>0</v>
      </c>
      <c r="AE89" s="70">
        <v>0</v>
      </c>
      <c r="AF89" s="70">
        <v>0</v>
      </c>
      <c r="AG89" s="70">
        <v>0</v>
      </c>
      <c r="AH89" s="70">
        <v>0</v>
      </c>
      <c r="AI89" s="70">
        <v>0</v>
      </c>
      <c r="AJ89" s="70">
        <v>0</v>
      </c>
      <c r="AK89" s="70">
        <v>0</v>
      </c>
      <c r="AL89" s="70">
        <f>3009142899.77+325000000+861097052.05</f>
        <v>4195239951.8199997</v>
      </c>
      <c r="AM89" s="70">
        <v>0</v>
      </c>
      <c r="AN89" s="76">
        <f t="shared" ref="AN89" si="19">SUM(X89:AM89)</f>
        <v>237921865393.27002</v>
      </c>
      <c r="AO89" s="71">
        <v>7101344675</v>
      </c>
      <c r="AP89" s="70">
        <v>0</v>
      </c>
      <c r="AQ89" s="70">
        <v>0</v>
      </c>
      <c r="AR89" s="70">
        <v>0</v>
      </c>
      <c r="AS89" s="70">
        <v>0</v>
      </c>
      <c r="AT89" s="70">
        <v>0</v>
      </c>
      <c r="AU89" s="70">
        <v>0</v>
      </c>
      <c r="AV89" s="70">
        <v>0</v>
      </c>
      <c r="AW89" s="70">
        <v>0</v>
      </c>
      <c r="AX89" s="70">
        <v>0</v>
      </c>
      <c r="AY89" s="70">
        <v>0</v>
      </c>
      <c r="AZ89" s="70">
        <v>0</v>
      </c>
      <c r="BA89" s="70">
        <v>0</v>
      </c>
      <c r="BB89" s="70">
        <v>0</v>
      </c>
      <c r="BC89" s="72">
        <f>798301080.95+70000000+1314580000</f>
        <v>2182881080.9499998</v>
      </c>
      <c r="BD89" s="72">
        <v>0</v>
      </c>
      <c r="BE89" s="76">
        <f t="shared" ref="BE89" si="20">SUM(AO89:BD89)</f>
        <v>9284225755.9500008</v>
      </c>
      <c r="BF89" s="70">
        <v>0</v>
      </c>
      <c r="BG89" s="70">
        <v>0</v>
      </c>
      <c r="BH89" s="70">
        <v>0</v>
      </c>
      <c r="BI89" s="70">
        <v>0</v>
      </c>
      <c r="BJ89" s="70">
        <v>0</v>
      </c>
      <c r="BK89" s="70">
        <v>0</v>
      </c>
      <c r="BL89" s="70">
        <v>0</v>
      </c>
      <c r="BM89" s="70">
        <v>0</v>
      </c>
      <c r="BN89" s="70">
        <v>0</v>
      </c>
      <c r="BO89" s="70">
        <v>0</v>
      </c>
      <c r="BP89" s="70">
        <v>0</v>
      </c>
      <c r="BQ89" s="70">
        <v>0</v>
      </c>
      <c r="BR89" s="70">
        <v>0</v>
      </c>
      <c r="BS89" s="70">
        <v>0</v>
      </c>
      <c r="BT89" s="70">
        <v>0</v>
      </c>
      <c r="BU89" s="70">
        <v>0</v>
      </c>
      <c r="BV89" s="75">
        <f t="shared" ref="BV89" si="21">SUM(BF89:BU89)</f>
        <v>0</v>
      </c>
      <c r="BW89" s="70">
        <v>0</v>
      </c>
      <c r="BX89" s="70">
        <v>0</v>
      </c>
      <c r="BY89" s="70">
        <v>0</v>
      </c>
      <c r="BZ89" s="70">
        <v>0</v>
      </c>
      <c r="CA89" s="70">
        <v>0</v>
      </c>
      <c r="CB89" s="70">
        <v>0</v>
      </c>
      <c r="CC89" s="70">
        <v>0</v>
      </c>
      <c r="CD89" s="70">
        <v>0</v>
      </c>
      <c r="CE89" s="70">
        <v>0</v>
      </c>
      <c r="CF89" s="70">
        <v>0</v>
      </c>
      <c r="CG89" s="70">
        <v>0</v>
      </c>
      <c r="CH89" s="70">
        <v>0</v>
      </c>
      <c r="CI89" s="70">
        <v>0</v>
      </c>
      <c r="CJ89" s="70">
        <v>0</v>
      </c>
      <c r="CK89" s="70">
        <v>0</v>
      </c>
      <c r="CL89" s="70">
        <v>0</v>
      </c>
      <c r="CM89" s="70">
        <f t="shared" ref="CM89" si="22">SUM(BW89:CL89)</f>
        <v>0</v>
      </c>
      <c r="CN89" s="70">
        <v>0</v>
      </c>
      <c r="CO89" s="70">
        <v>0</v>
      </c>
      <c r="CP89" s="70">
        <v>0</v>
      </c>
      <c r="CQ89" s="70">
        <v>0</v>
      </c>
      <c r="CR89" s="70">
        <v>0</v>
      </c>
      <c r="CS89" s="70">
        <v>0</v>
      </c>
      <c r="CT89" s="70">
        <v>0</v>
      </c>
      <c r="CU89" s="70">
        <v>0</v>
      </c>
      <c r="CV89" s="70">
        <v>0</v>
      </c>
      <c r="CW89" s="70">
        <v>0</v>
      </c>
      <c r="CX89" s="70">
        <v>0</v>
      </c>
      <c r="CY89" s="70">
        <v>0</v>
      </c>
      <c r="CZ89" s="70">
        <v>0</v>
      </c>
      <c r="DA89" s="70">
        <v>0</v>
      </c>
      <c r="DB89" s="70">
        <v>0</v>
      </c>
      <c r="DC89" s="70">
        <v>0</v>
      </c>
      <c r="DD89" s="75">
        <f t="shared" ref="DD89" si="23">SUM(CN89:DC89)</f>
        <v>0</v>
      </c>
      <c r="DE89" s="70">
        <v>0</v>
      </c>
      <c r="DF89" s="70">
        <v>0</v>
      </c>
      <c r="DG89" s="70">
        <v>0</v>
      </c>
      <c r="DH89" s="70">
        <v>0</v>
      </c>
      <c r="DI89" s="70">
        <v>0</v>
      </c>
      <c r="DJ89" s="70">
        <v>0</v>
      </c>
      <c r="DK89" s="70">
        <v>0</v>
      </c>
      <c r="DL89" s="70">
        <v>0</v>
      </c>
      <c r="DM89" s="70">
        <v>0</v>
      </c>
      <c r="DN89" s="70">
        <v>0</v>
      </c>
      <c r="DO89" s="70">
        <v>0</v>
      </c>
      <c r="DP89" s="70">
        <v>0</v>
      </c>
      <c r="DQ89" s="70">
        <v>0</v>
      </c>
      <c r="DR89" s="70">
        <v>0</v>
      </c>
      <c r="DS89" s="70">
        <v>0</v>
      </c>
      <c r="DT89" s="70">
        <v>0</v>
      </c>
      <c r="DU89" s="75">
        <f t="shared" ref="DU89" si="24">SUM(DE89:DT89)</f>
        <v>0</v>
      </c>
      <c r="DV89" s="70">
        <v>0</v>
      </c>
      <c r="DW89" s="70">
        <v>0</v>
      </c>
      <c r="DX89" s="70">
        <v>0</v>
      </c>
      <c r="DY89" s="70">
        <v>0</v>
      </c>
      <c r="DZ89" s="70">
        <v>0</v>
      </c>
      <c r="EA89" s="70">
        <v>0</v>
      </c>
      <c r="EB89" s="70">
        <v>0</v>
      </c>
      <c r="EC89" s="70">
        <v>0</v>
      </c>
      <c r="ED89" s="70">
        <v>0</v>
      </c>
      <c r="EE89" s="70">
        <v>0</v>
      </c>
      <c r="EF89" s="70">
        <v>0</v>
      </c>
      <c r="EG89" s="70">
        <v>0</v>
      </c>
      <c r="EH89" s="70">
        <v>0</v>
      </c>
      <c r="EI89" s="70">
        <v>0</v>
      </c>
      <c r="EJ89" s="70">
        <v>0</v>
      </c>
      <c r="EK89" s="70">
        <v>0</v>
      </c>
      <c r="EL89" s="70">
        <f t="shared" ref="EL89" si="25">SUM(DV89:EK89)</f>
        <v>0</v>
      </c>
      <c r="EM89" s="70">
        <v>0</v>
      </c>
      <c r="EN89" s="70">
        <v>0</v>
      </c>
      <c r="EO89" s="70">
        <v>0</v>
      </c>
      <c r="EP89" s="70">
        <v>0</v>
      </c>
      <c r="EQ89" s="70">
        <v>0</v>
      </c>
      <c r="ER89" s="70">
        <v>0</v>
      </c>
      <c r="ES89" s="70">
        <v>0</v>
      </c>
      <c r="ET89" s="70">
        <v>0</v>
      </c>
      <c r="EU89" s="70">
        <v>0</v>
      </c>
      <c r="EV89" s="70">
        <v>0</v>
      </c>
      <c r="EW89" s="70">
        <v>0</v>
      </c>
      <c r="EX89" s="70">
        <v>0</v>
      </c>
      <c r="EY89" s="70">
        <v>0</v>
      </c>
      <c r="EZ89" s="70">
        <v>0</v>
      </c>
      <c r="FA89" s="70">
        <v>0</v>
      </c>
      <c r="FB89" s="70">
        <v>0</v>
      </c>
      <c r="FC89" s="75">
        <f t="shared" ref="FC89" si="26">SUM(EM89:FB89)</f>
        <v>0</v>
      </c>
      <c r="FD89" s="79">
        <f t="shared" ref="FD89" si="27">SUM(AN89+BE89+BV89+CM89+DD89+DU89+EL89+FC89)</f>
        <v>247206091149.22003</v>
      </c>
      <c r="FE89" s="62" t="s">
        <v>2140</v>
      </c>
      <c r="FF89" s="2" t="s">
        <v>2092</v>
      </c>
      <c r="FG89" s="56"/>
    </row>
    <row r="90" spans="1:163" customFormat="1" ht="75" x14ac:dyDescent="0.25">
      <c r="A90" s="60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112">
        <v>2021520010062</v>
      </c>
      <c r="I90" s="45" t="s">
        <v>2173</v>
      </c>
      <c r="J90" s="45" t="s">
        <v>2176</v>
      </c>
      <c r="K90" s="8" t="s">
        <v>2076</v>
      </c>
      <c r="L90" s="8" t="s">
        <v>2080</v>
      </c>
      <c r="M90" s="8" t="s">
        <v>2010</v>
      </c>
      <c r="N90" s="8" t="s">
        <v>2131</v>
      </c>
      <c r="O90" s="53">
        <v>2201</v>
      </c>
      <c r="P90" s="8" t="s">
        <v>2035</v>
      </c>
      <c r="Q90" s="2" t="s">
        <v>96</v>
      </c>
      <c r="R90" s="1">
        <v>3000</v>
      </c>
      <c r="S90" s="8">
        <v>3000</v>
      </c>
      <c r="T90" s="10">
        <v>44378</v>
      </c>
      <c r="U90" s="10">
        <v>44561</v>
      </c>
      <c r="V90" s="35" t="s">
        <v>2174</v>
      </c>
      <c r="W90" s="8" t="s">
        <v>2177</v>
      </c>
      <c r="X90" s="72">
        <v>0</v>
      </c>
      <c r="Y90" s="72">
        <v>0</v>
      </c>
      <c r="Z90" s="72">
        <v>0</v>
      </c>
      <c r="AA90" s="72">
        <v>0</v>
      </c>
      <c r="AB90" s="72">
        <v>0</v>
      </c>
      <c r="AC90" s="72">
        <v>0</v>
      </c>
      <c r="AD90" s="72">
        <v>0</v>
      </c>
      <c r="AE90" s="72">
        <v>0</v>
      </c>
      <c r="AF90" s="72">
        <v>0</v>
      </c>
      <c r="AG90" s="72">
        <v>0</v>
      </c>
      <c r="AH90" s="72">
        <v>0</v>
      </c>
      <c r="AI90" s="72">
        <v>0</v>
      </c>
      <c r="AJ90" s="72">
        <v>0</v>
      </c>
      <c r="AK90" s="72">
        <v>0</v>
      </c>
      <c r="AL90" s="72">
        <v>0</v>
      </c>
      <c r="AM90" s="72">
        <v>0</v>
      </c>
      <c r="AN90" s="74">
        <f t="shared" si="9"/>
        <v>0</v>
      </c>
      <c r="AO90" s="72">
        <v>0</v>
      </c>
      <c r="AP90" s="72">
        <v>0</v>
      </c>
      <c r="AQ90" s="72">
        <v>0</v>
      </c>
      <c r="AR90" s="72">
        <v>0</v>
      </c>
      <c r="AS90" s="72">
        <v>0</v>
      </c>
      <c r="AT90" s="72">
        <v>0</v>
      </c>
      <c r="AU90" s="72">
        <v>0</v>
      </c>
      <c r="AV90" s="72">
        <v>0</v>
      </c>
      <c r="AW90" s="72">
        <v>0</v>
      </c>
      <c r="AX90" s="72">
        <v>0</v>
      </c>
      <c r="AY90" s="72">
        <v>0</v>
      </c>
      <c r="AZ90" s="72">
        <v>0</v>
      </c>
      <c r="BA90" s="72">
        <v>0</v>
      </c>
      <c r="BB90" s="72">
        <v>0</v>
      </c>
      <c r="BC90" s="72">
        <v>107000000</v>
      </c>
      <c r="BD90" s="72">
        <v>0</v>
      </c>
      <c r="BE90" s="73">
        <f t="shared" si="10"/>
        <v>107000000</v>
      </c>
      <c r="BF90" s="72">
        <v>0</v>
      </c>
      <c r="BG90" s="72">
        <v>0</v>
      </c>
      <c r="BH90" s="72">
        <v>0</v>
      </c>
      <c r="BI90" s="72">
        <v>0</v>
      </c>
      <c r="BJ90" s="72">
        <v>0</v>
      </c>
      <c r="BK90" s="72">
        <v>0</v>
      </c>
      <c r="BL90" s="72">
        <v>0</v>
      </c>
      <c r="BM90" s="72">
        <v>0</v>
      </c>
      <c r="BN90" s="72">
        <v>0</v>
      </c>
      <c r="BO90" s="72">
        <v>0</v>
      </c>
      <c r="BP90" s="72">
        <v>0</v>
      </c>
      <c r="BQ90" s="72">
        <v>0</v>
      </c>
      <c r="BR90" s="72">
        <v>0</v>
      </c>
      <c r="BS90" s="72">
        <v>0</v>
      </c>
      <c r="BT90" s="72">
        <v>0</v>
      </c>
      <c r="BU90" s="72">
        <v>0</v>
      </c>
      <c r="BV90" s="73">
        <f t="shared" si="11"/>
        <v>0</v>
      </c>
      <c r="BW90" s="72">
        <v>0</v>
      </c>
      <c r="BX90" s="72">
        <v>0</v>
      </c>
      <c r="BY90" s="72">
        <v>0</v>
      </c>
      <c r="BZ90" s="72">
        <v>0</v>
      </c>
      <c r="CA90" s="72">
        <v>0</v>
      </c>
      <c r="CB90" s="72">
        <v>0</v>
      </c>
      <c r="CC90" s="72">
        <v>0</v>
      </c>
      <c r="CD90" s="72">
        <v>0</v>
      </c>
      <c r="CE90" s="72">
        <v>0</v>
      </c>
      <c r="CF90" s="72">
        <v>0</v>
      </c>
      <c r="CG90" s="72">
        <v>0</v>
      </c>
      <c r="CH90" s="72">
        <v>0</v>
      </c>
      <c r="CI90" s="72">
        <v>0</v>
      </c>
      <c r="CJ90" s="72">
        <v>0</v>
      </c>
      <c r="CK90" s="72">
        <v>0</v>
      </c>
      <c r="CL90" s="72">
        <v>0</v>
      </c>
      <c r="CM90" s="72">
        <f t="shared" si="17"/>
        <v>0</v>
      </c>
      <c r="CN90" s="72">
        <v>0</v>
      </c>
      <c r="CO90" s="72">
        <v>0</v>
      </c>
      <c r="CP90" s="72">
        <v>0</v>
      </c>
      <c r="CQ90" s="72">
        <v>0</v>
      </c>
      <c r="CR90" s="72">
        <v>0</v>
      </c>
      <c r="CS90" s="72">
        <v>0</v>
      </c>
      <c r="CT90" s="72">
        <v>0</v>
      </c>
      <c r="CU90" s="72">
        <v>0</v>
      </c>
      <c r="CV90" s="72">
        <v>0</v>
      </c>
      <c r="CW90" s="72">
        <v>0</v>
      </c>
      <c r="CX90" s="72">
        <v>0</v>
      </c>
      <c r="CY90" s="72">
        <v>0</v>
      </c>
      <c r="CZ90" s="72">
        <v>0</v>
      </c>
      <c r="DA90" s="72">
        <v>0</v>
      </c>
      <c r="DB90" s="72">
        <v>0</v>
      </c>
      <c r="DC90" s="72">
        <v>0</v>
      </c>
      <c r="DD90" s="73">
        <f t="shared" si="12"/>
        <v>0</v>
      </c>
      <c r="DE90" s="72">
        <v>0</v>
      </c>
      <c r="DF90" s="72">
        <v>0</v>
      </c>
      <c r="DG90" s="72">
        <v>0</v>
      </c>
      <c r="DH90" s="72">
        <v>0</v>
      </c>
      <c r="DI90" s="72">
        <v>0</v>
      </c>
      <c r="DJ90" s="72">
        <v>0</v>
      </c>
      <c r="DK90" s="72">
        <v>0</v>
      </c>
      <c r="DL90" s="72">
        <v>0</v>
      </c>
      <c r="DM90" s="72">
        <v>0</v>
      </c>
      <c r="DN90" s="72">
        <v>0</v>
      </c>
      <c r="DO90" s="72">
        <v>0</v>
      </c>
      <c r="DP90" s="72">
        <v>0</v>
      </c>
      <c r="DQ90" s="72">
        <v>0</v>
      </c>
      <c r="DR90" s="72">
        <v>0</v>
      </c>
      <c r="DS90" s="72">
        <v>0</v>
      </c>
      <c r="DT90" s="72">
        <v>0</v>
      </c>
      <c r="DU90" s="73">
        <f t="shared" si="13"/>
        <v>0</v>
      </c>
      <c r="DV90" s="72">
        <v>0</v>
      </c>
      <c r="DW90" s="72">
        <v>0</v>
      </c>
      <c r="DX90" s="72">
        <v>0</v>
      </c>
      <c r="DY90" s="72">
        <v>0</v>
      </c>
      <c r="DZ90" s="72">
        <v>0</v>
      </c>
      <c r="EA90" s="72">
        <v>0</v>
      </c>
      <c r="EB90" s="72">
        <v>0</v>
      </c>
      <c r="EC90" s="72">
        <v>0</v>
      </c>
      <c r="ED90" s="72">
        <v>0</v>
      </c>
      <c r="EE90" s="72">
        <v>0</v>
      </c>
      <c r="EF90" s="72">
        <v>0</v>
      </c>
      <c r="EG90" s="72">
        <v>0</v>
      </c>
      <c r="EH90" s="72">
        <v>0</v>
      </c>
      <c r="EI90" s="72">
        <v>0</v>
      </c>
      <c r="EJ90" s="72">
        <v>0</v>
      </c>
      <c r="EK90" s="72">
        <v>0</v>
      </c>
      <c r="EL90" s="72">
        <f t="shared" si="14"/>
        <v>0</v>
      </c>
      <c r="EM90" s="72">
        <v>0</v>
      </c>
      <c r="EN90" s="72">
        <v>0</v>
      </c>
      <c r="EO90" s="72">
        <v>0</v>
      </c>
      <c r="EP90" s="72">
        <v>0</v>
      </c>
      <c r="EQ90" s="72">
        <v>0</v>
      </c>
      <c r="ER90" s="72">
        <v>0</v>
      </c>
      <c r="ES90" s="72">
        <v>0</v>
      </c>
      <c r="ET90" s="72">
        <v>0</v>
      </c>
      <c r="EU90" s="72">
        <v>0</v>
      </c>
      <c r="EV90" s="72">
        <v>0</v>
      </c>
      <c r="EW90" s="72">
        <v>0</v>
      </c>
      <c r="EX90" s="72">
        <v>0</v>
      </c>
      <c r="EY90" s="72">
        <v>0</v>
      </c>
      <c r="EZ90" s="72">
        <v>0</v>
      </c>
      <c r="FA90" s="72">
        <v>0</v>
      </c>
      <c r="FB90" s="72">
        <v>0</v>
      </c>
      <c r="FC90" s="73">
        <f t="shared" si="15"/>
        <v>0</v>
      </c>
      <c r="FD90" s="78">
        <f t="shared" si="16"/>
        <v>107000000</v>
      </c>
      <c r="FE90" s="112">
        <v>2021520010062</v>
      </c>
      <c r="FF90" s="2" t="s">
        <v>2092</v>
      </c>
    </row>
    <row r="91" spans="1:163" customFormat="1" ht="112.5" customHeight="1" x14ac:dyDescent="0.25">
      <c r="A91" s="60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112">
        <v>2021520010062</v>
      </c>
      <c r="I91" s="45" t="s">
        <v>2173</v>
      </c>
      <c r="J91" s="45" t="s">
        <v>2176</v>
      </c>
      <c r="K91" s="8" t="s">
        <v>2076</v>
      </c>
      <c r="L91" s="8" t="s">
        <v>2080</v>
      </c>
      <c r="M91" s="8" t="s">
        <v>2010</v>
      </c>
      <c r="N91" s="8" t="s">
        <v>2131</v>
      </c>
      <c r="O91" s="53">
        <v>2201</v>
      </c>
      <c r="P91" s="8" t="s">
        <v>2035</v>
      </c>
      <c r="Q91" s="2" t="s">
        <v>97</v>
      </c>
      <c r="R91" s="1">
        <v>541</v>
      </c>
      <c r="S91" s="8">
        <v>541</v>
      </c>
      <c r="T91" s="10">
        <v>44378</v>
      </c>
      <c r="U91" s="10">
        <v>44561</v>
      </c>
      <c r="V91" s="35" t="s">
        <v>2175</v>
      </c>
      <c r="W91" s="8" t="s">
        <v>2177</v>
      </c>
      <c r="X91" s="72">
        <v>0</v>
      </c>
      <c r="Y91" s="72">
        <v>0</v>
      </c>
      <c r="Z91" s="72">
        <v>0</v>
      </c>
      <c r="AA91" s="72">
        <v>0</v>
      </c>
      <c r="AB91" s="72">
        <v>0</v>
      </c>
      <c r="AC91" s="72">
        <v>0</v>
      </c>
      <c r="AD91" s="72">
        <v>0</v>
      </c>
      <c r="AE91" s="72">
        <v>0</v>
      </c>
      <c r="AF91" s="72">
        <v>0</v>
      </c>
      <c r="AG91" s="72">
        <v>0</v>
      </c>
      <c r="AH91" s="72">
        <v>0</v>
      </c>
      <c r="AI91" s="72">
        <v>0</v>
      </c>
      <c r="AJ91" s="72">
        <v>0</v>
      </c>
      <c r="AK91" s="72">
        <v>0</v>
      </c>
      <c r="AL91" s="72">
        <v>48000000</v>
      </c>
      <c r="AM91" s="72">
        <v>0</v>
      </c>
      <c r="AN91" s="74">
        <f t="shared" si="9"/>
        <v>48000000</v>
      </c>
      <c r="AO91" s="72">
        <v>0</v>
      </c>
      <c r="AP91" s="72">
        <v>0</v>
      </c>
      <c r="AQ91" s="72">
        <v>0</v>
      </c>
      <c r="AR91" s="72">
        <v>0</v>
      </c>
      <c r="AS91" s="72">
        <v>0</v>
      </c>
      <c r="AT91" s="72">
        <v>0</v>
      </c>
      <c r="AU91" s="72">
        <v>0</v>
      </c>
      <c r="AV91" s="72">
        <v>0</v>
      </c>
      <c r="AW91" s="72">
        <v>0</v>
      </c>
      <c r="AX91" s="72">
        <v>0</v>
      </c>
      <c r="AY91" s="72">
        <v>0</v>
      </c>
      <c r="AZ91" s="72">
        <v>0</v>
      </c>
      <c r="BA91" s="72">
        <v>0</v>
      </c>
      <c r="BB91" s="72">
        <v>0</v>
      </c>
      <c r="BC91" s="72">
        <v>0</v>
      </c>
      <c r="BD91" s="72">
        <v>0</v>
      </c>
      <c r="BE91" s="73">
        <f t="shared" si="10"/>
        <v>0</v>
      </c>
      <c r="BF91" s="72">
        <v>0</v>
      </c>
      <c r="BG91" s="72">
        <v>0</v>
      </c>
      <c r="BH91" s="72">
        <v>0</v>
      </c>
      <c r="BI91" s="72">
        <v>0</v>
      </c>
      <c r="BJ91" s="72">
        <v>0</v>
      </c>
      <c r="BK91" s="72">
        <v>0</v>
      </c>
      <c r="BL91" s="72">
        <v>0</v>
      </c>
      <c r="BM91" s="72">
        <v>0</v>
      </c>
      <c r="BN91" s="72">
        <v>0</v>
      </c>
      <c r="BO91" s="72">
        <v>0</v>
      </c>
      <c r="BP91" s="72">
        <v>0</v>
      </c>
      <c r="BQ91" s="72">
        <v>0</v>
      </c>
      <c r="BR91" s="72">
        <v>0</v>
      </c>
      <c r="BS91" s="72">
        <v>0</v>
      </c>
      <c r="BT91" s="72">
        <v>0</v>
      </c>
      <c r="BU91" s="72">
        <v>0</v>
      </c>
      <c r="BV91" s="73">
        <f t="shared" si="11"/>
        <v>0</v>
      </c>
      <c r="BW91" s="72">
        <v>0</v>
      </c>
      <c r="BX91" s="72">
        <v>0</v>
      </c>
      <c r="BY91" s="72">
        <v>0</v>
      </c>
      <c r="BZ91" s="72">
        <v>0</v>
      </c>
      <c r="CA91" s="72">
        <v>0</v>
      </c>
      <c r="CB91" s="72">
        <v>0</v>
      </c>
      <c r="CC91" s="72">
        <v>0</v>
      </c>
      <c r="CD91" s="72">
        <v>0</v>
      </c>
      <c r="CE91" s="72">
        <v>0</v>
      </c>
      <c r="CF91" s="72">
        <v>0</v>
      </c>
      <c r="CG91" s="72">
        <v>0</v>
      </c>
      <c r="CH91" s="72">
        <v>0</v>
      </c>
      <c r="CI91" s="72">
        <v>0</v>
      </c>
      <c r="CJ91" s="72">
        <v>0</v>
      </c>
      <c r="CK91" s="72">
        <v>0</v>
      </c>
      <c r="CL91" s="72">
        <v>0</v>
      </c>
      <c r="CM91" s="72">
        <f t="shared" si="17"/>
        <v>0</v>
      </c>
      <c r="CN91" s="72">
        <v>0</v>
      </c>
      <c r="CO91" s="72">
        <v>0</v>
      </c>
      <c r="CP91" s="72">
        <v>0</v>
      </c>
      <c r="CQ91" s="72">
        <v>0</v>
      </c>
      <c r="CR91" s="72">
        <v>0</v>
      </c>
      <c r="CS91" s="72">
        <v>0</v>
      </c>
      <c r="CT91" s="72">
        <v>0</v>
      </c>
      <c r="CU91" s="72">
        <v>0</v>
      </c>
      <c r="CV91" s="72">
        <v>0</v>
      </c>
      <c r="CW91" s="72">
        <v>0</v>
      </c>
      <c r="CX91" s="72">
        <v>0</v>
      </c>
      <c r="CY91" s="72">
        <v>0</v>
      </c>
      <c r="CZ91" s="72">
        <v>0</v>
      </c>
      <c r="DA91" s="72">
        <v>0</v>
      </c>
      <c r="DB91" s="72">
        <v>0</v>
      </c>
      <c r="DC91" s="72">
        <v>0</v>
      </c>
      <c r="DD91" s="73">
        <f t="shared" si="12"/>
        <v>0</v>
      </c>
      <c r="DE91" s="72">
        <v>0</v>
      </c>
      <c r="DF91" s="72">
        <v>0</v>
      </c>
      <c r="DG91" s="72">
        <v>0</v>
      </c>
      <c r="DH91" s="72">
        <v>0</v>
      </c>
      <c r="DI91" s="72">
        <v>0</v>
      </c>
      <c r="DJ91" s="72">
        <v>0</v>
      </c>
      <c r="DK91" s="72">
        <v>0</v>
      </c>
      <c r="DL91" s="72">
        <v>0</v>
      </c>
      <c r="DM91" s="72">
        <v>0</v>
      </c>
      <c r="DN91" s="72">
        <v>0</v>
      </c>
      <c r="DO91" s="72">
        <v>0</v>
      </c>
      <c r="DP91" s="72">
        <v>0</v>
      </c>
      <c r="DQ91" s="72">
        <v>0</v>
      </c>
      <c r="DR91" s="72">
        <v>0</v>
      </c>
      <c r="DS91" s="72">
        <v>0</v>
      </c>
      <c r="DT91" s="72">
        <v>0</v>
      </c>
      <c r="DU91" s="73">
        <f t="shared" si="13"/>
        <v>0</v>
      </c>
      <c r="DV91" s="72">
        <v>0</v>
      </c>
      <c r="DW91" s="72">
        <v>0</v>
      </c>
      <c r="DX91" s="72">
        <v>0</v>
      </c>
      <c r="DY91" s="72">
        <v>0</v>
      </c>
      <c r="DZ91" s="72">
        <v>0</v>
      </c>
      <c r="EA91" s="72">
        <v>0</v>
      </c>
      <c r="EB91" s="72">
        <v>0</v>
      </c>
      <c r="EC91" s="72">
        <v>0</v>
      </c>
      <c r="ED91" s="72">
        <v>0</v>
      </c>
      <c r="EE91" s="72">
        <v>0</v>
      </c>
      <c r="EF91" s="72">
        <v>0</v>
      </c>
      <c r="EG91" s="72">
        <v>0</v>
      </c>
      <c r="EH91" s="72">
        <v>0</v>
      </c>
      <c r="EI91" s="72">
        <v>0</v>
      </c>
      <c r="EJ91" s="72">
        <v>0</v>
      </c>
      <c r="EK91" s="72">
        <v>0</v>
      </c>
      <c r="EL91" s="72">
        <f t="shared" si="14"/>
        <v>0</v>
      </c>
      <c r="EM91" s="72">
        <v>0</v>
      </c>
      <c r="EN91" s="72">
        <v>0</v>
      </c>
      <c r="EO91" s="72">
        <v>0</v>
      </c>
      <c r="EP91" s="72">
        <v>0</v>
      </c>
      <c r="EQ91" s="72">
        <v>0</v>
      </c>
      <c r="ER91" s="72">
        <v>0</v>
      </c>
      <c r="ES91" s="72">
        <v>0</v>
      </c>
      <c r="ET91" s="72">
        <v>0</v>
      </c>
      <c r="EU91" s="72">
        <v>0</v>
      </c>
      <c r="EV91" s="72">
        <v>0</v>
      </c>
      <c r="EW91" s="72">
        <v>0</v>
      </c>
      <c r="EX91" s="72">
        <v>0</v>
      </c>
      <c r="EY91" s="72">
        <v>0</v>
      </c>
      <c r="EZ91" s="72">
        <v>0</v>
      </c>
      <c r="FA91" s="72">
        <v>0</v>
      </c>
      <c r="FB91" s="72">
        <v>0</v>
      </c>
      <c r="FC91" s="73">
        <f t="shared" si="15"/>
        <v>0</v>
      </c>
      <c r="FD91" s="78">
        <f t="shared" si="16"/>
        <v>48000000</v>
      </c>
      <c r="FE91" s="112">
        <v>2021520010062</v>
      </c>
      <c r="FF91" s="2" t="s">
        <v>2092</v>
      </c>
    </row>
    <row r="92" spans="1:163" customFormat="1" ht="60" customHeight="1" x14ac:dyDescent="0.25">
      <c r="A92" s="110" t="s">
        <v>592</v>
      </c>
      <c r="B92" s="6" t="s">
        <v>1141</v>
      </c>
      <c r="C92" s="6" t="s">
        <v>15</v>
      </c>
      <c r="D92" s="6" t="s">
        <v>91</v>
      </c>
      <c r="E92" s="6" t="s">
        <v>90</v>
      </c>
      <c r="F92" s="6">
        <v>100</v>
      </c>
      <c r="G92" s="19">
        <v>1</v>
      </c>
      <c r="H92" s="62"/>
      <c r="I92" s="11" t="s">
        <v>2113</v>
      </c>
      <c r="J92" s="8"/>
      <c r="K92" s="8" t="s">
        <v>2076</v>
      </c>
      <c r="L92" s="8" t="s">
        <v>2080</v>
      </c>
      <c r="M92" s="8" t="s">
        <v>2010</v>
      </c>
      <c r="N92" s="8" t="s">
        <v>1955</v>
      </c>
      <c r="O92" s="8">
        <v>2201</v>
      </c>
      <c r="P92" s="8" t="s">
        <v>2035</v>
      </c>
      <c r="Q92" s="2" t="s">
        <v>98</v>
      </c>
      <c r="R92" s="1">
        <v>1</v>
      </c>
      <c r="S92" s="8" t="s">
        <v>1936</v>
      </c>
      <c r="T92" s="10"/>
      <c r="U92" s="10"/>
      <c r="V92" s="8"/>
      <c r="W92" s="8"/>
      <c r="X92" s="72">
        <v>0</v>
      </c>
      <c r="Y92" s="72">
        <v>0</v>
      </c>
      <c r="Z92" s="72">
        <v>0</v>
      </c>
      <c r="AA92" s="72">
        <v>0</v>
      </c>
      <c r="AB92" s="72">
        <v>0</v>
      </c>
      <c r="AC92" s="72">
        <v>0</v>
      </c>
      <c r="AD92" s="72">
        <v>0</v>
      </c>
      <c r="AE92" s="72">
        <v>0</v>
      </c>
      <c r="AF92" s="72">
        <v>0</v>
      </c>
      <c r="AG92" s="72">
        <v>0</v>
      </c>
      <c r="AH92" s="72">
        <v>0</v>
      </c>
      <c r="AI92" s="72">
        <v>0</v>
      </c>
      <c r="AJ92" s="72">
        <v>0</v>
      </c>
      <c r="AK92" s="72">
        <v>0</v>
      </c>
      <c r="AL92" s="72">
        <v>0</v>
      </c>
      <c r="AM92" s="72">
        <v>0</v>
      </c>
      <c r="AN92" s="74">
        <f t="shared" si="9"/>
        <v>0</v>
      </c>
      <c r="AO92" s="72">
        <v>0</v>
      </c>
      <c r="AP92" s="72">
        <v>0</v>
      </c>
      <c r="AQ92" s="72">
        <v>0</v>
      </c>
      <c r="AR92" s="72">
        <v>0</v>
      </c>
      <c r="AS92" s="72">
        <v>0</v>
      </c>
      <c r="AT92" s="72">
        <v>0</v>
      </c>
      <c r="AU92" s="72">
        <v>0</v>
      </c>
      <c r="AV92" s="72">
        <v>0</v>
      </c>
      <c r="AW92" s="72">
        <v>0</v>
      </c>
      <c r="AX92" s="72">
        <v>0</v>
      </c>
      <c r="AY92" s="72">
        <v>0</v>
      </c>
      <c r="AZ92" s="72">
        <v>0</v>
      </c>
      <c r="BA92" s="72">
        <v>0</v>
      </c>
      <c r="BB92" s="72">
        <v>0</v>
      </c>
      <c r="BC92" s="72">
        <v>0</v>
      </c>
      <c r="BD92" s="72">
        <v>0</v>
      </c>
      <c r="BE92" s="73">
        <f t="shared" si="10"/>
        <v>0</v>
      </c>
      <c r="BF92" s="72">
        <v>0</v>
      </c>
      <c r="BG92" s="72">
        <v>0</v>
      </c>
      <c r="BH92" s="72">
        <v>0</v>
      </c>
      <c r="BI92" s="72">
        <v>0</v>
      </c>
      <c r="BJ92" s="72">
        <v>0</v>
      </c>
      <c r="BK92" s="72">
        <v>0</v>
      </c>
      <c r="BL92" s="72">
        <v>0</v>
      </c>
      <c r="BM92" s="72">
        <v>0</v>
      </c>
      <c r="BN92" s="72">
        <v>0</v>
      </c>
      <c r="BO92" s="72">
        <v>0</v>
      </c>
      <c r="BP92" s="72">
        <v>0</v>
      </c>
      <c r="BQ92" s="72">
        <v>0</v>
      </c>
      <c r="BR92" s="72">
        <v>0</v>
      </c>
      <c r="BS92" s="72">
        <v>0</v>
      </c>
      <c r="BT92" s="72">
        <v>0</v>
      </c>
      <c r="BU92" s="72">
        <v>0</v>
      </c>
      <c r="BV92" s="73">
        <f t="shared" si="11"/>
        <v>0</v>
      </c>
      <c r="BW92" s="72">
        <v>0</v>
      </c>
      <c r="BX92" s="72">
        <v>0</v>
      </c>
      <c r="BY92" s="72">
        <v>0</v>
      </c>
      <c r="BZ92" s="72">
        <v>0</v>
      </c>
      <c r="CA92" s="72">
        <v>0</v>
      </c>
      <c r="CB92" s="72">
        <v>0</v>
      </c>
      <c r="CC92" s="72">
        <v>0</v>
      </c>
      <c r="CD92" s="72">
        <v>0</v>
      </c>
      <c r="CE92" s="72">
        <v>0</v>
      </c>
      <c r="CF92" s="72">
        <v>0</v>
      </c>
      <c r="CG92" s="72">
        <v>0</v>
      </c>
      <c r="CH92" s="72">
        <v>0</v>
      </c>
      <c r="CI92" s="72">
        <v>0</v>
      </c>
      <c r="CJ92" s="72">
        <v>0</v>
      </c>
      <c r="CK92" s="72">
        <v>0</v>
      </c>
      <c r="CL92" s="72">
        <v>0</v>
      </c>
      <c r="CM92" s="72">
        <f t="shared" si="17"/>
        <v>0</v>
      </c>
      <c r="CN92" s="72">
        <v>0</v>
      </c>
      <c r="CO92" s="72">
        <v>0</v>
      </c>
      <c r="CP92" s="72">
        <v>0</v>
      </c>
      <c r="CQ92" s="72">
        <v>0</v>
      </c>
      <c r="CR92" s="72">
        <v>0</v>
      </c>
      <c r="CS92" s="72">
        <v>0</v>
      </c>
      <c r="CT92" s="72">
        <v>0</v>
      </c>
      <c r="CU92" s="72">
        <v>0</v>
      </c>
      <c r="CV92" s="72">
        <v>0</v>
      </c>
      <c r="CW92" s="72">
        <v>0</v>
      </c>
      <c r="CX92" s="72">
        <v>0</v>
      </c>
      <c r="CY92" s="72">
        <v>0</v>
      </c>
      <c r="CZ92" s="72">
        <v>0</v>
      </c>
      <c r="DA92" s="72">
        <v>0</v>
      </c>
      <c r="DB92" s="72">
        <v>0</v>
      </c>
      <c r="DC92" s="72">
        <v>0</v>
      </c>
      <c r="DD92" s="73">
        <f t="shared" si="12"/>
        <v>0</v>
      </c>
      <c r="DE92" s="72">
        <v>0</v>
      </c>
      <c r="DF92" s="72">
        <v>0</v>
      </c>
      <c r="DG92" s="72">
        <v>0</v>
      </c>
      <c r="DH92" s="72">
        <v>0</v>
      </c>
      <c r="DI92" s="72">
        <v>0</v>
      </c>
      <c r="DJ92" s="72">
        <v>0</v>
      </c>
      <c r="DK92" s="72">
        <v>0</v>
      </c>
      <c r="DL92" s="72">
        <v>0</v>
      </c>
      <c r="DM92" s="72">
        <v>0</v>
      </c>
      <c r="DN92" s="72">
        <v>0</v>
      </c>
      <c r="DO92" s="72">
        <v>0</v>
      </c>
      <c r="DP92" s="72">
        <v>0</v>
      </c>
      <c r="DQ92" s="72">
        <v>0</v>
      </c>
      <c r="DR92" s="72">
        <v>0</v>
      </c>
      <c r="DS92" s="72">
        <v>0</v>
      </c>
      <c r="DT92" s="72">
        <v>0</v>
      </c>
      <c r="DU92" s="73">
        <f t="shared" si="13"/>
        <v>0</v>
      </c>
      <c r="DV92" s="72">
        <v>0</v>
      </c>
      <c r="DW92" s="72">
        <v>0</v>
      </c>
      <c r="DX92" s="72">
        <v>0</v>
      </c>
      <c r="DY92" s="72">
        <v>0</v>
      </c>
      <c r="DZ92" s="72">
        <v>0</v>
      </c>
      <c r="EA92" s="72">
        <v>0</v>
      </c>
      <c r="EB92" s="72">
        <v>0</v>
      </c>
      <c r="EC92" s="72">
        <v>0</v>
      </c>
      <c r="ED92" s="72">
        <v>0</v>
      </c>
      <c r="EE92" s="72">
        <v>0</v>
      </c>
      <c r="EF92" s="72">
        <v>0</v>
      </c>
      <c r="EG92" s="72">
        <v>0</v>
      </c>
      <c r="EH92" s="72">
        <v>0</v>
      </c>
      <c r="EI92" s="72">
        <v>0</v>
      </c>
      <c r="EJ92" s="72">
        <v>0</v>
      </c>
      <c r="EK92" s="72">
        <v>0</v>
      </c>
      <c r="EL92" s="72">
        <f t="shared" si="14"/>
        <v>0</v>
      </c>
      <c r="EM92" s="72">
        <v>0</v>
      </c>
      <c r="EN92" s="72">
        <v>0</v>
      </c>
      <c r="EO92" s="72">
        <v>0</v>
      </c>
      <c r="EP92" s="72">
        <v>0</v>
      </c>
      <c r="EQ92" s="72">
        <v>0</v>
      </c>
      <c r="ER92" s="72">
        <v>0</v>
      </c>
      <c r="ES92" s="72">
        <v>0</v>
      </c>
      <c r="ET92" s="72">
        <v>0</v>
      </c>
      <c r="EU92" s="72">
        <v>0</v>
      </c>
      <c r="EV92" s="72">
        <v>0</v>
      </c>
      <c r="EW92" s="72">
        <v>0</v>
      </c>
      <c r="EX92" s="72">
        <v>0</v>
      </c>
      <c r="EY92" s="72">
        <v>0</v>
      </c>
      <c r="EZ92" s="72">
        <v>0</v>
      </c>
      <c r="FA92" s="72">
        <v>0</v>
      </c>
      <c r="FB92" s="72">
        <v>0</v>
      </c>
      <c r="FC92" s="73">
        <f t="shared" si="15"/>
        <v>0</v>
      </c>
      <c r="FD92" s="78">
        <f t="shared" si="16"/>
        <v>0</v>
      </c>
      <c r="FE92" s="62"/>
      <c r="FF92" s="2" t="s">
        <v>2090</v>
      </c>
    </row>
    <row r="93" spans="1:163" customFormat="1" ht="4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111</v>
      </c>
      <c r="F93" s="6">
        <v>92</v>
      </c>
      <c r="G93" s="19">
        <v>91</v>
      </c>
      <c r="H93" s="8"/>
      <c r="I93" s="45"/>
      <c r="J93" s="8"/>
      <c r="K93" s="8"/>
      <c r="L93" s="8"/>
      <c r="M93" s="8" t="s">
        <v>2011</v>
      </c>
      <c r="N93" s="8" t="s">
        <v>1957</v>
      </c>
      <c r="O93" s="8">
        <v>1905</v>
      </c>
      <c r="P93" s="8" t="s">
        <v>2036</v>
      </c>
      <c r="Q93" s="1" t="s">
        <v>113</v>
      </c>
      <c r="R93" s="1">
        <v>96</v>
      </c>
      <c r="S93" s="8">
        <v>24</v>
      </c>
      <c r="T93" s="10" t="s">
        <v>1225</v>
      </c>
      <c r="U93" s="10" t="s">
        <v>1226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  <c r="FE93" s="32"/>
      <c r="FF93" s="36"/>
    </row>
    <row r="94" spans="1:163" customFormat="1" ht="7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115</v>
      </c>
      <c r="F94" s="6">
        <v>100</v>
      </c>
      <c r="G94" s="19">
        <v>100</v>
      </c>
      <c r="H94" s="8"/>
      <c r="I94" s="45"/>
      <c r="J94" s="8"/>
      <c r="K94" s="8"/>
      <c r="L94" s="8"/>
      <c r="M94" s="8" t="s">
        <v>2011</v>
      </c>
      <c r="N94" s="8" t="s">
        <v>1957</v>
      </c>
      <c r="O94" s="8">
        <v>1905</v>
      </c>
      <c r="P94" s="8" t="s">
        <v>2036</v>
      </c>
      <c r="Q94" s="1" t="s">
        <v>116</v>
      </c>
      <c r="R94" s="1">
        <v>120</v>
      </c>
      <c r="S94" s="8">
        <v>32</v>
      </c>
      <c r="T94" s="10" t="s">
        <v>1226</v>
      </c>
      <c r="U94" s="10" t="s">
        <v>1227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  <c r="FE94" s="32"/>
      <c r="FF94" s="36"/>
    </row>
    <row r="95" spans="1:163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112</v>
      </c>
      <c r="E95" s="6" t="s">
        <v>117</v>
      </c>
      <c r="F95" s="6">
        <v>50</v>
      </c>
      <c r="G95" s="19">
        <v>100</v>
      </c>
      <c r="H95" s="8"/>
      <c r="I95" s="45"/>
      <c r="J95" s="8"/>
      <c r="K95" s="8"/>
      <c r="L95" s="8"/>
      <c r="M95" s="8" t="s">
        <v>2011</v>
      </c>
      <c r="N95" s="8" t="s">
        <v>1957</v>
      </c>
      <c r="O95" s="8">
        <v>1905</v>
      </c>
      <c r="P95" s="8" t="s">
        <v>2036</v>
      </c>
      <c r="Q95" s="1" t="s">
        <v>118</v>
      </c>
      <c r="R95" s="1">
        <v>166</v>
      </c>
      <c r="S95" s="8">
        <v>44</v>
      </c>
      <c r="T95" s="10" t="s">
        <v>1227</v>
      </c>
      <c r="U95" s="10" t="s">
        <v>1228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  <c r="FE95" s="32"/>
      <c r="FF95" s="36"/>
    </row>
    <row r="96" spans="1:163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45"/>
      <c r="J96" s="8"/>
      <c r="K96" s="8"/>
      <c r="L96" s="8"/>
      <c r="M96" s="8" t="s">
        <v>2011</v>
      </c>
      <c r="N96" s="8" t="s">
        <v>1957</v>
      </c>
      <c r="O96" s="8">
        <v>1905</v>
      </c>
      <c r="P96" s="8" t="s">
        <v>2036</v>
      </c>
      <c r="Q96" s="1" t="s">
        <v>120</v>
      </c>
      <c r="R96" s="1">
        <v>8</v>
      </c>
      <c r="S96" s="8">
        <v>2</v>
      </c>
      <c r="T96" s="10" t="s">
        <v>1228</v>
      </c>
      <c r="U96" s="10" t="s">
        <v>1229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  <c r="FE96" s="32"/>
      <c r="FF96" s="36"/>
    </row>
    <row r="97" spans="1:162" customFormat="1" ht="4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117</v>
      </c>
      <c r="F97" s="6">
        <v>50</v>
      </c>
      <c r="G97" s="19">
        <v>100</v>
      </c>
      <c r="H97" s="8"/>
      <c r="I97" s="45"/>
      <c r="J97" s="8"/>
      <c r="K97" s="8"/>
      <c r="L97" s="8"/>
      <c r="M97" s="8" t="s">
        <v>2011</v>
      </c>
      <c r="N97" s="8" t="s">
        <v>1957</v>
      </c>
      <c r="O97" s="8">
        <v>1905</v>
      </c>
      <c r="P97" s="8" t="s">
        <v>2036</v>
      </c>
      <c r="Q97" s="1" t="s">
        <v>121</v>
      </c>
      <c r="R97" s="1">
        <v>47</v>
      </c>
      <c r="S97" s="8">
        <v>12</v>
      </c>
      <c r="T97" s="10" t="s">
        <v>1229</v>
      </c>
      <c r="U97" s="10" t="s">
        <v>1230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  <c r="FE97" s="32"/>
      <c r="FF97" s="36"/>
    </row>
    <row r="98" spans="1:162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45"/>
      <c r="J98" s="8"/>
      <c r="K98" s="8"/>
      <c r="L98" s="8"/>
      <c r="M98" s="8" t="s">
        <v>2011</v>
      </c>
      <c r="N98" s="8" t="s">
        <v>1957</v>
      </c>
      <c r="O98" s="8">
        <v>1905</v>
      </c>
      <c r="P98" s="8" t="s">
        <v>2036</v>
      </c>
      <c r="Q98" s="1" t="s">
        <v>122</v>
      </c>
      <c r="R98" s="1">
        <v>4</v>
      </c>
      <c r="S98" s="8">
        <v>1</v>
      </c>
      <c r="T98" s="10" t="s">
        <v>1230</v>
      </c>
      <c r="U98" s="10" t="s">
        <v>1231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  <c r="FE98" s="32"/>
      <c r="FF98" s="36"/>
    </row>
    <row r="99" spans="1:162" customFormat="1" ht="75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45"/>
      <c r="J99" s="8"/>
      <c r="K99" s="8"/>
      <c r="L99" s="8"/>
      <c r="M99" s="8" t="s">
        <v>2011</v>
      </c>
      <c r="N99" s="8" t="s">
        <v>1957</v>
      </c>
      <c r="O99" s="8">
        <v>1905</v>
      </c>
      <c r="P99" s="8" t="s">
        <v>2036</v>
      </c>
      <c r="Q99" s="1" t="s">
        <v>123</v>
      </c>
      <c r="R99" s="1">
        <v>40</v>
      </c>
      <c r="S99" s="8">
        <v>10</v>
      </c>
      <c r="T99" s="10" t="s">
        <v>1231</v>
      </c>
      <c r="U99" s="10" t="s">
        <v>1232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  <c r="FE99" s="32"/>
      <c r="FF99" s="36"/>
    </row>
    <row r="100" spans="1:162" customFormat="1" ht="90" hidden="1" x14ac:dyDescent="0.25">
      <c r="A100" s="6" t="s">
        <v>592</v>
      </c>
      <c r="B100" s="6" t="s">
        <v>114</v>
      </c>
      <c r="C100" s="6" t="s">
        <v>110</v>
      </c>
      <c r="D100" s="6" t="s">
        <v>119</v>
      </c>
      <c r="E100" s="6" t="s">
        <v>203</v>
      </c>
      <c r="F100" s="6">
        <v>87</v>
      </c>
      <c r="G100" s="19">
        <v>87</v>
      </c>
      <c r="H100" s="8"/>
      <c r="I100" s="45"/>
      <c r="J100" s="8"/>
      <c r="K100" s="8"/>
      <c r="L100" s="8"/>
      <c r="M100" s="8" t="s">
        <v>2011</v>
      </c>
      <c r="N100" s="8" t="s">
        <v>1957</v>
      </c>
      <c r="O100" s="8">
        <v>1905</v>
      </c>
      <c r="P100" s="8" t="s">
        <v>2036</v>
      </c>
      <c r="Q100" s="1" t="s">
        <v>204</v>
      </c>
      <c r="R100" s="1">
        <v>32</v>
      </c>
      <c r="S100" s="8">
        <v>8</v>
      </c>
      <c r="T100" s="10" t="s">
        <v>1232</v>
      </c>
      <c r="U100" s="10" t="s">
        <v>1233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  <c r="FE100" s="32"/>
      <c r="FF100" s="36"/>
    </row>
    <row r="101" spans="1:162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45"/>
      <c r="J101" s="8"/>
      <c r="K101" s="8"/>
      <c r="L101" s="8"/>
      <c r="M101" s="8" t="s">
        <v>2011</v>
      </c>
      <c r="N101" s="8" t="s">
        <v>1957</v>
      </c>
      <c r="O101" s="8">
        <v>1905</v>
      </c>
      <c r="P101" s="8" t="s">
        <v>2036</v>
      </c>
      <c r="Q101" s="1" t="s">
        <v>125</v>
      </c>
      <c r="R101" s="1">
        <v>0.7</v>
      </c>
      <c r="S101" s="8">
        <v>0.7</v>
      </c>
      <c r="T101" s="10" t="s">
        <v>1233</v>
      </c>
      <c r="U101" s="10" t="s">
        <v>1234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  <c r="FE101" s="32"/>
      <c r="FF101" s="36"/>
    </row>
    <row r="102" spans="1:162" customFormat="1" ht="4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100</v>
      </c>
      <c r="H102" s="8"/>
      <c r="I102" s="45"/>
      <c r="J102" s="8"/>
      <c r="K102" s="8"/>
      <c r="L102" s="8"/>
      <c r="M102" s="8" t="s">
        <v>2011</v>
      </c>
      <c r="N102" s="8" t="s">
        <v>1957</v>
      </c>
      <c r="O102" s="8">
        <v>1905</v>
      </c>
      <c r="P102" s="8" t="s">
        <v>2036</v>
      </c>
      <c r="Q102" s="1" t="s">
        <v>126</v>
      </c>
      <c r="R102" s="1">
        <v>0.95</v>
      </c>
      <c r="S102" s="8">
        <v>0.95</v>
      </c>
      <c r="T102" s="10" t="s">
        <v>1234</v>
      </c>
      <c r="U102" s="10" t="s">
        <v>1235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  <c r="FE102" s="32"/>
      <c r="FF102" s="36"/>
    </row>
    <row r="103" spans="1:162" customFormat="1" ht="105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45"/>
      <c r="J103" s="8"/>
      <c r="K103" s="8"/>
      <c r="L103" s="8"/>
      <c r="M103" s="8" t="s">
        <v>2011</v>
      </c>
      <c r="N103" s="8" t="s">
        <v>1957</v>
      </c>
      <c r="O103" s="8">
        <v>1905</v>
      </c>
      <c r="P103" s="8" t="s">
        <v>2036</v>
      </c>
      <c r="Q103" s="1" t="s">
        <v>127</v>
      </c>
      <c r="R103" s="1">
        <v>3</v>
      </c>
      <c r="S103" s="8">
        <v>1</v>
      </c>
      <c r="T103" s="10" t="s">
        <v>1235</v>
      </c>
      <c r="U103" s="10" t="s">
        <v>1236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  <c r="FE103" s="32"/>
      <c r="FF103" s="36"/>
    </row>
    <row r="104" spans="1:162" customFormat="1" ht="120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124</v>
      </c>
      <c r="F104" s="6">
        <v>0</v>
      </c>
      <c r="G104" s="19">
        <v>33.299999999999997</v>
      </c>
      <c r="H104" s="8"/>
      <c r="I104" s="45"/>
      <c r="J104" s="8"/>
      <c r="K104" s="8"/>
      <c r="L104" s="8"/>
      <c r="M104" s="8" t="s">
        <v>2011</v>
      </c>
      <c r="N104" s="8" t="s">
        <v>1957</v>
      </c>
      <c r="O104" s="8">
        <v>1905</v>
      </c>
      <c r="P104" s="8" t="s">
        <v>2036</v>
      </c>
      <c r="Q104" s="1" t="s">
        <v>205</v>
      </c>
      <c r="R104" s="1">
        <v>3</v>
      </c>
      <c r="S104" s="8">
        <v>1</v>
      </c>
      <c r="T104" s="10" t="s">
        <v>1236</v>
      </c>
      <c r="U104" s="10" t="s">
        <v>1237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  <c r="FE104" s="32"/>
      <c r="FF104" s="36"/>
    </row>
    <row r="105" spans="1:162" customFormat="1" ht="45" hidden="1" x14ac:dyDescent="0.25">
      <c r="A105" s="6" t="s">
        <v>592</v>
      </c>
      <c r="B105" s="6" t="s">
        <v>114</v>
      </c>
      <c r="C105" s="6" t="s">
        <v>110</v>
      </c>
      <c r="D105" s="6" t="s">
        <v>112</v>
      </c>
      <c r="E105" s="6" t="s">
        <v>128</v>
      </c>
      <c r="F105" s="6">
        <v>29.8</v>
      </c>
      <c r="G105" s="19">
        <v>29.8</v>
      </c>
      <c r="H105" s="8"/>
      <c r="I105" s="45"/>
      <c r="J105" s="8"/>
      <c r="K105" s="8"/>
      <c r="L105" s="8"/>
      <c r="M105" s="8" t="s">
        <v>2011</v>
      </c>
      <c r="N105" s="8" t="s">
        <v>1957</v>
      </c>
      <c r="O105" s="8">
        <v>1905</v>
      </c>
      <c r="P105" s="8" t="s">
        <v>2036</v>
      </c>
      <c r="Q105" s="1" t="s">
        <v>129</v>
      </c>
      <c r="R105" s="1">
        <v>4</v>
      </c>
      <c r="S105" s="8">
        <v>1</v>
      </c>
      <c r="T105" s="10" t="s">
        <v>1237</v>
      </c>
      <c r="U105" s="10" t="s">
        <v>1238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  <c r="FE105" s="32"/>
      <c r="FF105" s="36"/>
    </row>
    <row r="106" spans="1:162" customFormat="1" ht="60" hidden="1" x14ac:dyDescent="0.25">
      <c r="A106" s="6" t="s">
        <v>592</v>
      </c>
      <c r="B106" s="6" t="s">
        <v>114</v>
      </c>
      <c r="C106" s="6" t="s">
        <v>110</v>
      </c>
      <c r="D106" s="6" t="s">
        <v>119</v>
      </c>
      <c r="E106" s="6" t="s">
        <v>128</v>
      </c>
      <c r="F106" s="6">
        <v>29.8</v>
      </c>
      <c r="G106" s="19">
        <v>29.8</v>
      </c>
      <c r="H106" s="8"/>
      <c r="I106" s="45"/>
      <c r="J106" s="8"/>
      <c r="K106" s="8"/>
      <c r="L106" s="8"/>
      <c r="M106" s="8" t="s">
        <v>2011</v>
      </c>
      <c r="N106" s="8" t="s">
        <v>1957</v>
      </c>
      <c r="O106" s="8">
        <v>1905</v>
      </c>
      <c r="P106" s="8" t="s">
        <v>2036</v>
      </c>
      <c r="Q106" s="1" t="s">
        <v>130</v>
      </c>
      <c r="R106" s="1">
        <v>4</v>
      </c>
      <c r="S106" s="8">
        <v>1</v>
      </c>
      <c r="T106" s="10" t="s">
        <v>1238</v>
      </c>
      <c r="U106" s="10" t="s">
        <v>1239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  <c r="FE106" s="32"/>
      <c r="FF106" s="36"/>
    </row>
    <row r="107" spans="1:162" customFormat="1" ht="75" hidden="1" x14ac:dyDescent="0.25">
      <c r="A107" s="6" t="s">
        <v>592</v>
      </c>
      <c r="B107" s="6" t="s">
        <v>114</v>
      </c>
      <c r="C107" s="6" t="s">
        <v>110</v>
      </c>
      <c r="D107" s="6" t="s">
        <v>140</v>
      </c>
      <c r="E107" s="6" t="s">
        <v>128</v>
      </c>
      <c r="F107" s="6">
        <v>29.8</v>
      </c>
      <c r="G107" s="19">
        <v>29.8</v>
      </c>
      <c r="H107" s="8"/>
      <c r="I107" s="45"/>
      <c r="J107" s="8"/>
      <c r="K107" s="8"/>
      <c r="L107" s="8"/>
      <c r="M107" s="8" t="s">
        <v>2011</v>
      </c>
      <c r="N107" s="8" t="s">
        <v>1957</v>
      </c>
      <c r="O107" s="8">
        <v>1905</v>
      </c>
      <c r="P107" s="8" t="s">
        <v>2036</v>
      </c>
      <c r="Q107" s="1" t="s">
        <v>206</v>
      </c>
      <c r="R107" s="1">
        <v>6</v>
      </c>
      <c r="S107" s="8">
        <v>2</v>
      </c>
      <c r="T107" s="10" t="s">
        <v>1239</v>
      </c>
      <c r="U107" s="10" t="s">
        <v>1240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  <c r="FE107" s="32"/>
      <c r="FF107" s="36"/>
    </row>
    <row r="108" spans="1:162" customFormat="1" ht="45" hidden="1" x14ac:dyDescent="0.25">
      <c r="A108" s="6" t="s">
        <v>592</v>
      </c>
      <c r="B108" s="6" t="s">
        <v>114</v>
      </c>
      <c r="C108" s="6" t="s">
        <v>110</v>
      </c>
      <c r="D108" s="6" t="s">
        <v>112</v>
      </c>
      <c r="E108" s="6" t="s">
        <v>207</v>
      </c>
      <c r="F108" s="6">
        <v>100</v>
      </c>
      <c r="G108" s="19">
        <v>0.04</v>
      </c>
      <c r="H108" s="8"/>
      <c r="I108" s="45"/>
      <c r="J108" s="8"/>
      <c r="K108" s="8"/>
      <c r="L108" s="8"/>
      <c r="M108" s="8" t="s">
        <v>2011</v>
      </c>
      <c r="N108" s="8" t="s">
        <v>1957</v>
      </c>
      <c r="O108" s="8">
        <v>1905</v>
      </c>
      <c r="P108" s="8" t="s">
        <v>2036</v>
      </c>
      <c r="Q108" s="1" t="s">
        <v>132</v>
      </c>
      <c r="R108" s="1">
        <v>40</v>
      </c>
      <c r="S108" s="8">
        <v>10</v>
      </c>
      <c r="T108" s="10" t="s">
        <v>1240</v>
      </c>
      <c r="U108" s="10" t="s">
        <v>1241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  <c r="FE108" s="32"/>
      <c r="FF108" s="36"/>
    </row>
    <row r="109" spans="1:162" customFormat="1" ht="60" hidden="1" x14ac:dyDescent="0.25">
      <c r="A109" s="6" t="s">
        <v>592</v>
      </c>
      <c r="B109" s="6" t="s">
        <v>114</v>
      </c>
      <c r="C109" s="6" t="s">
        <v>110</v>
      </c>
      <c r="D109" s="6" t="s">
        <v>119</v>
      </c>
      <c r="E109" s="6" t="s">
        <v>133</v>
      </c>
      <c r="F109" s="6">
        <v>16</v>
      </c>
      <c r="G109" s="19">
        <v>16.5</v>
      </c>
      <c r="H109" s="8"/>
      <c r="I109" s="45"/>
      <c r="J109" s="8"/>
      <c r="K109" s="8"/>
      <c r="L109" s="8"/>
      <c r="M109" s="8" t="s">
        <v>2011</v>
      </c>
      <c r="N109" s="8" t="s">
        <v>1957</v>
      </c>
      <c r="O109" s="8">
        <v>1905</v>
      </c>
      <c r="P109" s="8" t="s">
        <v>2036</v>
      </c>
      <c r="Q109" s="1" t="s">
        <v>208</v>
      </c>
      <c r="R109" s="1">
        <v>40</v>
      </c>
      <c r="S109" s="8">
        <v>10</v>
      </c>
      <c r="T109" s="10" t="s">
        <v>1241</v>
      </c>
      <c r="U109" s="10" t="s">
        <v>1242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  <c r="FE109" s="32"/>
      <c r="FF109" s="36"/>
    </row>
    <row r="110" spans="1:162" customFormat="1" ht="60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45"/>
      <c r="J110" s="8"/>
      <c r="K110" s="8"/>
      <c r="L110" s="8"/>
      <c r="M110" s="8" t="s">
        <v>2012</v>
      </c>
      <c r="N110" s="8" t="s">
        <v>1958</v>
      </c>
      <c r="O110" s="8">
        <v>4102</v>
      </c>
      <c r="P110" s="8" t="s">
        <v>2034</v>
      </c>
      <c r="Q110" s="2" t="s">
        <v>135</v>
      </c>
      <c r="R110" s="2">
        <v>3</v>
      </c>
      <c r="S110" s="8">
        <v>1</v>
      </c>
      <c r="T110" s="10" t="s">
        <v>1242</v>
      </c>
      <c r="U110" s="10" t="s">
        <v>1243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  <c r="FE110" s="32"/>
      <c r="FF110" s="36"/>
    </row>
    <row r="111" spans="1:162" customFormat="1" ht="75" hidden="1" x14ac:dyDescent="0.25">
      <c r="A111" s="7" t="s">
        <v>592</v>
      </c>
      <c r="B111" s="7" t="s">
        <v>114</v>
      </c>
      <c r="C111" s="7" t="s">
        <v>110</v>
      </c>
      <c r="D111" s="7" t="s">
        <v>140</v>
      </c>
      <c r="E111" s="7" t="s">
        <v>134</v>
      </c>
      <c r="F111" s="7">
        <v>339</v>
      </c>
      <c r="G111" s="19">
        <v>339</v>
      </c>
      <c r="H111" s="8"/>
      <c r="I111" s="45"/>
      <c r="J111" s="8"/>
      <c r="K111" s="8"/>
      <c r="L111" s="8"/>
      <c r="M111" s="8" t="s">
        <v>2012</v>
      </c>
      <c r="N111" s="8" t="s">
        <v>1959</v>
      </c>
      <c r="O111" s="8">
        <v>4104</v>
      </c>
      <c r="P111" s="8" t="s">
        <v>2034</v>
      </c>
      <c r="Q111" s="2" t="s">
        <v>136</v>
      </c>
      <c r="R111" s="2">
        <v>2</v>
      </c>
      <c r="S111" s="8">
        <v>2</v>
      </c>
      <c r="T111" s="10" t="s">
        <v>1243</v>
      </c>
      <c r="U111" s="10" t="s">
        <v>1244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  <c r="FE111" s="32"/>
      <c r="FF111" s="36"/>
    </row>
    <row r="112" spans="1:162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131</v>
      </c>
      <c r="E112" s="7" t="s">
        <v>137</v>
      </c>
      <c r="F112" s="7">
        <v>9.6999999999999993</v>
      </c>
      <c r="G112" s="19">
        <v>9.6999999999999993</v>
      </c>
      <c r="H112" s="8"/>
      <c r="I112" s="45"/>
      <c r="J112" s="8"/>
      <c r="K112" s="8"/>
      <c r="L112" s="8"/>
      <c r="M112" s="8" t="s">
        <v>2011</v>
      </c>
      <c r="N112" s="8" t="s">
        <v>1957</v>
      </c>
      <c r="O112" s="8">
        <v>1905</v>
      </c>
      <c r="P112" s="8" t="s">
        <v>2036</v>
      </c>
      <c r="Q112" s="2" t="s">
        <v>138</v>
      </c>
      <c r="R112" s="2">
        <v>2</v>
      </c>
      <c r="S112" s="8">
        <v>2</v>
      </c>
      <c r="T112" s="10" t="s">
        <v>1244</v>
      </c>
      <c r="U112" s="10" t="s">
        <v>1245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  <c r="FE112" s="32"/>
      <c r="FF112" s="36"/>
    </row>
    <row r="113" spans="1:162" customFormat="1" ht="45" hidden="1" x14ac:dyDescent="0.25">
      <c r="A113" s="7" t="s">
        <v>592</v>
      </c>
      <c r="B113" s="7" t="s">
        <v>114</v>
      </c>
      <c r="C113" s="7" t="s">
        <v>110</v>
      </c>
      <c r="D113" s="7" t="s">
        <v>119</v>
      </c>
      <c r="E113" s="7" t="s">
        <v>209</v>
      </c>
      <c r="F113" s="7">
        <v>1.7</v>
      </c>
      <c r="G113" s="19">
        <v>1.7</v>
      </c>
      <c r="H113" s="8"/>
      <c r="I113" s="45"/>
      <c r="J113" s="8"/>
      <c r="K113" s="8"/>
      <c r="L113" s="8"/>
      <c r="M113" s="8" t="s">
        <v>2011</v>
      </c>
      <c r="N113" s="8" t="s">
        <v>1957</v>
      </c>
      <c r="O113" s="8">
        <v>1905</v>
      </c>
      <c r="P113" s="8" t="s">
        <v>2036</v>
      </c>
      <c r="Q113" s="2" t="s">
        <v>210</v>
      </c>
      <c r="R113" s="2">
        <v>100</v>
      </c>
      <c r="S113" s="8">
        <v>100</v>
      </c>
      <c r="T113" s="10" t="s">
        <v>1245</v>
      </c>
      <c r="U113" s="10" t="s">
        <v>1246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  <c r="FE113" s="32"/>
      <c r="FF113" s="36"/>
    </row>
    <row r="114" spans="1:162" customFormat="1" ht="75" hidden="1" x14ac:dyDescent="0.25">
      <c r="A114" s="7" t="s">
        <v>592</v>
      </c>
      <c r="B114" s="7" t="s">
        <v>114</v>
      </c>
      <c r="C114" s="7" t="s">
        <v>110</v>
      </c>
      <c r="D114" s="7" t="s">
        <v>140</v>
      </c>
      <c r="E114" s="7" t="s">
        <v>139</v>
      </c>
      <c r="F114" s="7">
        <v>173.4</v>
      </c>
      <c r="G114" s="19">
        <v>173.4</v>
      </c>
      <c r="H114" s="8"/>
      <c r="I114" s="45"/>
      <c r="J114" s="8"/>
      <c r="K114" s="8"/>
      <c r="L114" s="8"/>
      <c r="M114" s="8" t="s">
        <v>2011</v>
      </c>
      <c r="N114" s="8" t="s">
        <v>1957</v>
      </c>
      <c r="O114" s="8">
        <v>1905</v>
      </c>
      <c r="P114" s="8" t="s">
        <v>2036</v>
      </c>
      <c r="Q114" s="2" t="s">
        <v>141</v>
      </c>
      <c r="R114" s="2">
        <v>100</v>
      </c>
      <c r="S114" s="8">
        <v>25</v>
      </c>
      <c r="T114" s="10" t="s">
        <v>1246</v>
      </c>
      <c r="U114" s="10" t="s">
        <v>1247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  <c r="FE114" s="32"/>
      <c r="FF114" s="36"/>
    </row>
    <row r="115" spans="1:162" customFormat="1" ht="4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45"/>
      <c r="J115" s="8"/>
      <c r="K115" s="8"/>
      <c r="L115" s="8"/>
      <c r="M115" s="8" t="s">
        <v>2011</v>
      </c>
      <c r="N115" s="8" t="s">
        <v>1960</v>
      </c>
      <c r="O115" s="8">
        <v>1906</v>
      </c>
      <c r="P115" s="8" t="s">
        <v>2036</v>
      </c>
      <c r="Q115" s="2" t="s">
        <v>142</v>
      </c>
      <c r="R115" s="2">
        <v>37</v>
      </c>
      <c r="S115" s="8">
        <v>37</v>
      </c>
      <c r="T115" s="10" t="s">
        <v>1247</v>
      </c>
      <c r="U115" s="10" t="s">
        <v>1248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  <c r="FE115" s="32"/>
      <c r="FF115" s="36"/>
    </row>
    <row r="116" spans="1:162" customFormat="1" ht="75" hidden="1" x14ac:dyDescent="0.25">
      <c r="A116" s="7" t="s">
        <v>592</v>
      </c>
      <c r="B116" s="7" t="s">
        <v>114</v>
      </c>
      <c r="C116" s="7" t="s">
        <v>110</v>
      </c>
      <c r="D116" s="7" t="s">
        <v>112</v>
      </c>
      <c r="E116" s="7" t="s">
        <v>139</v>
      </c>
      <c r="F116" s="7">
        <v>173.4</v>
      </c>
      <c r="G116" s="19">
        <v>173.4</v>
      </c>
      <c r="H116" s="8"/>
      <c r="I116" s="45"/>
      <c r="J116" s="8"/>
      <c r="K116" s="8"/>
      <c r="L116" s="8"/>
      <c r="M116" s="8" t="s">
        <v>2011</v>
      </c>
      <c r="N116" s="8" t="s">
        <v>1957</v>
      </c>
      <c r="O116" s="8">
        <v>1905</v>
      </c>
      <c r="P116" s="8" t="s">
        <v>2036</v>
      </c>
      <c r="Q116" s="2" t="s">
        <v>211</v>
      </c>
      <c r="R116" s="2">
        <v>48</v>
      </c>
      <c r="S116" s="8">
        <v>12</v>
      </c>
      <c r="T116" s="10" t="s">
        <v>1248</v>
      </c>
      <c r="U116" s="10" t="s">
        <v>1249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  <c r="FE116" s="32"/>
      <c r="FF116" s="36"/>
    </row>
    <row r="117" spans="1:162" customFormat="1" ht="60" hidden="1" x14ac:dyDescent="0.25">
      <c r="A117" s="7" t="s">
        <v>592</v>
      </c>
      <c r="B117" s="7" t="s">
        <v>114</v>
      </c>
      <c r="C117" s="7" t="s">
        <v>110</v>
      </c>
      <c r="D117" s="7" t="s">
        <v>140</v>
      </c>
      <c r="E117" s="7" t="s">
        <v>139</v>
      </c>
      <c r="F117" s="7">
        <v>173.4</v>
      </c>
      <c r="G117" s="19">
        <v>173.4</v>
      </c>
      <c r="H117" s="8"/>
      <c r="I117" s="45"/>
      <c r="J117" s="8"/>
      <c r="K117" s="8"/>
      <c r="L117" s="8"/>
      <c r="M117" s="8" t="s">
        <v>2011</v>
      </c>
      <c r="N117" s="8" t="s">
        <v>1957</v>
      </c>
      <c r="O117" s="8">
        <v>1905</v>
      </c>
      <c r="P117" s="8" t="s">
        <v>2036</v>
      </c>
      <c r="Q117" s="2" t="s">
        <v>1123</v>
      </c>
      <c r="R117" s="2">
        <v>3</v>
      </c>
      <c r="S117" s="8">
        <v>1</v>
      </c>
      <c r="T117" s="10" t="s">
        <v>1249</v>
      </c>
      <c r="U117" s="10" t="s">
        <v>1250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  <c r="FE117" s="32"/>
      <c r="FF117" s="36"/>
    </row>
    <row r="118" spans="1:162" customFormat="1" ht="90" hidden="1" x14ac:dyDescent="0.25">
      <c r="A118" s="6" t="s">
        <v>592</v>
      </c>
      <c r="B118" s="6" t="s">
        <v>114</v>
      </c>
      <c r="C118" s="6" t="s">
        <v>110</v>
      </c>
      <c r="D118" s="6" t="s">
        <v>112</v>
      </c>
      <c r="E118" s="6" t="s">
        <v>143</v>
      </c>
      <c r="F118" s="6">
        <v>30</v>
      </c>
      <c r="G118" s="19">
        <v>20</v>
      </c>
      <c r="H118" s="8"/>
      <c r="I118" s="45"/>
      <c r="J118" s="8"/>
      <c r="K118" s="8"/>
      <c r="L118" s="8"/>
      <c r="M118" s="8" t="s">
        <v>2011</v>
      </c>
      <c r="N118" s="8" t="s">
        <v>1960</v>
      </c>
      <c r="O118" s="8">
        <v>1906</v>
      </c>
      <c r="P118" s="8" t="s">
        <v>2036</v>
      </c>
      <c r="Q118" s="1" t="s">
        <v>144</v>
      </c>
      <c r="R118" s="1">
        <v>100</v>
      </c>
      <c r="S118" s="8">
        <v>25</v>
      </c>
      <c r="T118" s="10" t="s">
        <v>1250</v>
      </c>
      <c r="U118" s="10" t="s">
        <v>1251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  <c r="FE118" s="32"/>
      <c r="FF118" s="36"/>
    </row>
    <row r="119" spans="1:162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119</v>
      </c>
      <c r="E119" s="6" t="s">
        <v>143</v>
      </c>
      <c r="F119" s="6">
        <v>30</v>
      </c>
      <c r="G119" s="19">
        <v>20</v>
      </c>
      <c r="H119" s="8"/>
      <c r="I119" s="45"/>
      <c r="J119" s="8"/>
      <c r="K119" s="8"/>
      <c r="L119" s="8"/>
      <c r="M119" s="8" t="s">
        <v>2011</v>
      </c>
      <c r="N119" s="8" t="s">
        <v>1957</v>
      </c>
      <c r="O119" s="8">
        <v>1905</v>
      </c>
      <c r="P119" s="8" t="s">
        <v>2036</v>
      </c>
      <c r="Q119" s="1" t="s">
        <v>212</v>
      </c>
      <c r="R119" s="1">
        <v>3</v>
      </c>
      <c r="S119" s="8">
        <v>1</v>
      </c>
      <c r="T119" s="10" t="s">
        <v>1251</v>
      </c>
      <c r="U119" s="10" t="s">
        <v>1252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  <c r="FE119" s="32"/>
      <c r="FF119" s="36"/>
    </row>
    <row r="120" spans="1:162" customFormat="1" ht="75" hidden="1" x14ac:dyDescent="0.25">
      <c r="A120" s="6" t="s">
        <v>592</v>
      </c>
      <c r="B120" s="6" t="s">
        <v>114</v>
      </c>
      <c r="C120" s="6" t="s">
        <v>110</v>
      </c>
      <c r="D120" s="6" t="s">
        <v>112</v>
      </c>
      <c r="E120" s="6" t="s">
        <v>143</v>
      </c>
      <c r="F120" s="6">
        <v>30</v>
      </c>
      <c r="G120" s="19">
        <v>20</v>
      </c>
      <c r="H120" s="8"/>
      <c r="I120" s="45"/>
      <c r="J120" s="8"/>
      <c r="K120" s="8"/>
      <c r="L120" s="8"/>
      <c r="M120" s="8" t="s">
        <v>2011</v>
      </c>
      <c r="N120" s="8" t="s">
        <v>1960</v>
      </c>
      <c r="O120" s="8">
        <v>1906</v>
      </c>
      <c r="P120" s="8" t="s">
        <v>2036</v>
      </c>
      <c r="Q120" s="1" t="s">
        <v>145</v>
      </c>
      <c r="R120" s="1">
        <v>8</v>
      </c>
      <c r="S120" s="8">
        <v>2</v>
      </c>
      <c r="T120" s="10" t="s">
        <v>1252</v>
      </c>
      <c r="U120" s="10" t="s">
        <v>1253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  <c r="FE120" s="32"/>
      <c r="FF120" s="36"/>
    </row>
    <row r="121" spans="1:162" customFormat="1" ht="120" hidden="1" x14ac:dyDescent="0.25">
      <c r="A121" s="6" t="s">
        <v>592</v>
      </c>
      <c r="B121" s="6" t="s">
        <v>114</v>
      </c>
      <c r="C121" s="6" t="s">
        <v>110</v>
      </c>
      <c r="D121" s="6" t="s">
        <v>119</v>
      </c>
      <c r="E121" s="6" t="s">
        <v>143</v>
      </c>
      <c r="F121" s="6">
        <v>30</v>
      </c>
      <c r="G121" s="19">
        <v>20</v>
      </c>
      <c r="H121" s="8"/>
      <c r="I121" s="45"/>
      <c r="J121" s="8"/>
      <c r="K121" s="8"/>
      <c r="L121" s="8"/>
      <c r="M121" s="8" t="s">
        <v>2012</v>
      </c>
      <c r="N121" s="8" t="s">
        <v>1959</v>
      </c>
      <c r="O121" s="8">
        <v>4104</v>
      </c>
      <c r="P121" s="8" t="s">
        <v>2034</v>
      </c>
      <c r="Q121" s="1" t="s">
        <v>146</v>
      </c>
      <c r="R121" s="1">
        <v>12</v>
      </c>
      <c r="S121" s="8">
        <v>3</v>
      </c>
      <c r="T121" s="10" t="s">
        <v>1253</v>
      </c>
      <c r="U121" s="10" t="s">
        <v>1254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  <c r="FE121" s="32"/>
      <c r="FF121" s="36"/>
    </row>
    <row r="122" spans="1:162" customFormat="1" ht="90" hidden="1" x14ac:dyDescent="0.25">
      <c r="A122" s="7" t="s">
        <v>592</v>
      </c>
      <c r="B122" s="7" t="s">
        <v>114</v>
      </c>
      <c r="C122" s="7" t="s">
        <v>110</v>
      </c>
      <c r="D122" s="7" t="s">
        <v>112</v>
      </c>
      <c r="E122" s="7" t="s">
        <v>147</v>
      </c>
      <c r="F122" s="7">
        <v>210</v>
      </c>
      <c r="G122" s="19">
        <v>210</v>
      </c>
      <c r="H122" s="8"/>
      <c r="I122" s="45"/>
      <c r="J122" s="8"/>
      <c r="K122" s="8"/>
      <c r="L122" s="8"/>
      <c r="M122" s="8" t="s">
        <v>2011</v>
      </c>
      <c r="N122" s="8" t="s">
        <v>1960</v>
      </c>
      <c r="O122" s="8">
        <v>1906</v>
      </c>
      <c r="P122" s="8" t="s">
        <v>2036</v>
      </c>
      <c r="Q122" s="2" t="s">
        <v>148</v>
      </c>
      <c r="R122" s="2">
        <v>100</v>
      </c>
      <c r="S122" s="8">
        <v>25</v>
      </c>
      <c r="T122" s="10" t="s">
        <v>1254</v>
      </c>
      <c r="U122" s="10" t="s">
        <v>1255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  <c r="FE122" s="32"/>
      <c r="FF122" s="36"/>
    </row>
    <row r="123" spans="1:162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45"/>
      <c r="J123" s="8"/>
      <c r="K123" s="8"/>
      <c r="L123" s="8"/>
      <c r="M123" s="8" t="s">
        <v>2011</v>
      </c>
      <c r="N123" s="8" t="s">
        <v>1957</v>
      </c>
      <c r="O123" s="8">
        <v>1905</v>
      </c>
      <c r="P123" s="8" t="s">
        <v>2036</v>
      </c>
      <c r="Q123" s="2" t="s">
        <v>149</v>
      </c>
      <c r="R123" s="2">
        <v>6</v>
      </c>
      <c r="S123" s="8">
        <v>2</v>
      </c>
      <c r="T123" s="10" t="s">
        <v>1255</v>
      </c>
      <c r="U123" s="10" t="s">
        <v>1256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  <c r="FE123" s="32"/>
      <c r="FF123" s="36"/>
    </row>
    <row r="124" spans="1:162" customFormat="1" ht="45" hidden="1" x14ac:dyDescent="0.25">
      <c r="A124" s="7" t="s">
        <v>592</v>
      </c>
      <c r="B124" s="7" t="s">
        <v>114</v>
      </c>
      <c r="C124" s="7" t="s">
        <v>110</v>
      </c>
      <c r="D124" s="7" t="s">
        <v>140</v>
      </c>
      <c r="E124" s="7" t="s">
        <v>147</v>
      </c>
      <c r="F124" s="7">
        <v>210</v>
      </c>
      <c r="G124" s="19">
        <v>210</v>
      </c>
      <c r="H124" s="8"/>
      <c r="I124" s="45"/>
      <c r="J124" s="8"/>
      <c r="K124" s="8"/>
      <c r="L124" s="8"/>
      <c r="M124" s="8" t="s">
        <v>2011</v>
      </c>
      <c r="N124" s="8" t="s">
        <v>1957</v>
      </c>
      <c r="O124" s="8">
        <v>1905</v>
      </c>
      <c r="P124" s="8" t="s">
        <v>2036</v>
      </c>
      <c r="Q124" s="2" t="s">
        <v>150</v>
      </c>
      <c r="R124" s="2">
        <v>4</v>
      </c>
      <c r="S124" s="8">
        <v>1</v>
      </c>
      <c r="T124" s="10" t="s">
        <v>1256</v>
      </c>
      <c r="U124" s="10" t="s">
        <v>1257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  <c r="FE124" s="32"/>
      <c r="FF124" s="36"/>
    </row>
    <row r="125" spans="1:162" customFormat="1" ht="45" hidden="1" x14ac:dyDescent="0.25">
      <c r="A125" s="6" t="s">
        <v>592</v>
      </c>
      <c r="B125" s="6" t="s">
        <v>114</v>
      </c>
      <c r="C125" s="6" t="s">
        <v>110</v>
      </c>
      <c r="D125" s="6" t="s">
        <v>119</v>
      </c>
      <c r="E125" s="6" t="s">
        <v>152</v>
      </c>
      <c r="F125" s="6">
        <v>0</v>
      </c>
      <c r="G125" s="19">
        <v>100</v>
      </c>
      <c r="H125" s="8"/>
      <c r="I125" s="45"/>
      <c r="J125" s="8"/>
      <c r="K125" s="8"/>
      <c r="L125" s="8"/>
      <c r="M125" s="8" t="s">
        <v>2011</v>
      </c>
      <c r="N125" s="8" t="s">
        <v>1957</v>
      </c>
      <c r="O125" s="8">
        <v>1905</v>
      </c>
      <c r="P125" s="8" t="s">
        <v>2036</v>
      </c>
      <c r="Q125" s="1" t="s">
        <v>151</v>
      </c>
      <c r="R125" s="1">
        <v>1</v>
      </c>
      <c r="S125" s="8">
        <v>1</v>
      </c>
      <c r="T125" s="10" t="s">
        <v>1257</v>
      </c>
      <c r="U125" s="10" t="s">
        <v>1258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  <c r="FE125" s="32"/>
      <c r="FF125" s="36"/>
    </row>
    <row r="126" spans="1:162" customFormat="1" ht="90" hidden="1" x14ac:dyDescent="0.25">
      <c r="A126" s="6" t="s">
        <v>592</v>
      </c>
      <c r="B126" s="6" t="s">
        <v>114</v>
      </c>
      <c r="C126" s="6" t="s">
        <v>110</v>
      </c>
      <c r="D126" s="6" t="s">
        <v>112</v>
      </c>
      <c r="E126" s="6" t="s">
        <v>152</v>
      </c>
      <c r="F126" s="6">
        <v>0</v>
      </c>
      <c r="G126" s="19">
        <v>28</v>
      </c>
      <c r="H126" s="8"/>
      <c r="I126" s="45"/>
      <c r="J126" s="8"/>
      <c r="K126" s="8"/>
      <c r="L126" s="8"/>
      <c r="M126" s="8" t="s">
        <v>2011</v>
      </c>
      <c r="N126" s="8" t="s">
        <v>1960</v>
      </c>
      <c r="O126" s="8">
        <v>1906</v>
      </c>
      <c r="P126" s="8" t="s">
        <v>2036</v>
      </c>
      <c r="Q126" s="1" t="s">
        <v>214</v>
      </c>
      <c r="R126" s="1">
        <v>100</v>
      </c>
      <c r="S126" s="8">
        <v>28</v>
      </c>
      <c r="T126" s="10" t="s">
        <v>1258</v>
      </c>
      <c r="U126" s="10" t="s">
        <v>1259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  <c r="FE126" s="32"/>
      <c r="FF126" s="36"/>
    </row>
    <row r="127" spans="1:162" customFormat="1" ht="75" hidden="1" x14ac:dyDescent="0.25">
      <c r="A127" s="6" t="s">
        <v>592</v>
      </c>
      <c r="B127" s="6" t="s">
        <v>114</v>
      </c>
      <c r="C127" s="6" t="s">
        <v>110</v>
      </c>
      <c r="D127" s="6" t="s">
        <v>153</v>
      </c>
      <c r="E127" s="6" t="s">
        <v>152</v>
      </c>
      <c r="F127" s="6">
        <v>0</v>
      </c>
      <c r="G127" s="19">
        <v>25</v>
      </c>
      <c r="H127" s="8"/>
      <c r="I127" s="45"/>
      <c r="J127" s="8"/>
      <c r="K127" s="8"/>
      <c r="L127" s="8"/>
      <c r="M127" s="8" t="s">
        <v>2011</v>
      </c>
      <c r="N127" s="8" t="s">
        <v>1957</v>
      </c>
      <c r="O127" s="8">
        <v>1905</v>
      </c>
      <c r="P127" s="8" t="s">
        <v>2036</v>
      </c>
      <c r="Q127" s="1" t="s">
        <v>154</v>
      </c>
      <c r="R127" s="1">
        <v>12</v>
      </c>
      <c r="S127" s="8">
        <v>3</v>
      </c>
      <c r="T127" s="10" t="s">
        <v>1259</v>
      </c>
      <c r="U127" s="10" t="s">
        <v>1260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  <c r="FE127" s="32"/>
      <c r="FF127" s="36"/>
    </row>
    <row r="128" spans="1:162" customFormat="1" ht="60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152</v>
      </c>
      <c r="F128" s="6">
        <v>0</v>
      </c>
      <c r="G128" s="19">
        <v>24</v>
      </c>
      <c r="H128" s="8"/>
      <c r="I128" s="45"/>
      <c r="J128" s="8"/>
      <c r="K128" s="8"/>
      <c r="L128" s="8"/>
      <c r="M128" s="8" t="s">
        <v>2011</v>
      </c>
      <c r="N128" s="8" t="s">
        <v>1957</v>
      </c>
      <c r="O128" s="8">
        <v>1905</v>
      </c>
      <c r="P128" s="8" t="s">
        <v>2036</v>
      </c>
      <c r="Q128" s="1" t="s">
        <v>213</v>
      </c>
      <c r="R128" s="1">
        <v>16</v>
      </c>
      <c r="S128" s="8">
        <v>4</v>
      </c>
      <c r="T128" s="10" t="s">
        <v>1260</v>
      </c>
      <c r="U128" s="10" t="s">
        <v>1261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  <c r="FE128" s="32"/>
      <c r="FF128" s="36"/>
    </row>
    <row r="129" spans="1:162" customFormat="1" ht="45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45"/>
      <c r="J129" s="8"/>
      <c r="K129" s="8"/>
      <c r="L129" s="8"/>
      <c r="M129" s="8" t="s">
        <v>2011</v>
      </c>
      <c r="N129" s="8" t="s">
        <v>1957</v>
      </c>
      <c r="O129" s="8">
        <v>1905</v>
      </c>
      <c r="P129" s="8" t="s">
        <v>2036</v>
      </c>
      <c r="Q129" s="1" t="s">
        <v>156</v>
      </c>
      <c r="R129" s="1">
        <v>1</v>
      </c>
      <c r="S129" s="8" t="s">
        <v>1936</v>
      </c>
      <c r="T129" s="10" t="s">
        <v>1261</v>
      </c>
      <c r="U129" s="10" t="s">
        <v>1262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  <c r="FE129" s="32"/>
      <c r="FF129" s="36"/>
    </row>
    <row r="130" spans="1:162" customFormat="1" ht="90" hidden="1" x14ac:dyDescent="0.25">
      <c r="A130" s="6" t="s">
        <v>592</v>
      </c>
      <c r="B130" s="6" t="s">
        <v>114</v>
      </c>
      <c r="C130" s="6" t="s">
        <v>110</v>
      </c>
      <c r="D130" s="6" t="s">
        <v>112</v>
      </c>
      <c r="E130" s="6" t="s">
        <v>155</v>
      </c>
      <c r="F130" s="6" t="s">
        <v>1202</v>
      </c>
      <c r="G130" s="19" t="s">
        <v>1202</v>
      </c>
      <c r="H130" s="8"/>
      <c r="I130" s="45"/>
      <c r="J130" s="8"/>
      <c r="K130" s="8"/>
      <c r="L130" s="8"/>
      <c r="M130" s="8" t="s">
        <v>2011</v>
      </c>
      <c r="N130" s="8" t="s">
        <v>1960</v>
      </c>
      <c r="O130" s="8">
        <v>1906</v>
      </c>
      <c r="P130" s="8" t="s">
        <v>2036</v>
      </c>
      <c r="Q130" s="1" t="s">
        <v>157</v>
      </c>
      <c r="R130" s="1">
        <v>96</v>
      </c>
      <c r="S130" s="8">
        <v>30</v>
      </c>
      <c r="T130" s="10" t="s">
        <v>1262</v>
      </c>
      <c r="U130" s="10" t="s">
        <v>1263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  <c r="FE130" s="32"/>
      <c r="FF130" s="36"/>
    </row>
    <row r="131" spans="1:162" customFormat="1" ht="60" hidden="1" x14ac:dyDescent="0.25">
      <c r="A131" s="6" t="s">
        <v>592</v>
      </c>
      <c r="B131" s="6" t="s">
        <v>114</v>
      </c>
      <c r="C131" s="6" t="s">
        <v>110</v>
      </c>
      <c r="D131" s="6" t="s">
        <v>119</v>
      </c>
      <c r="E131" s="6" t="s">
        <v>158</v>
      </c>
      <c r="F131" s="6">
        <v>92</v>
      </c>
      <c r="G131" s="19">
        <v>92</v>
      </c>
      <c r="H131" s="8"/>
      <c r="I131" s="45"/>
      <c r="J131" s="8"/>
      <c r="K131" s="8"/>
      <c r="L131" s="8"/>
      <c r="M131" s="8" t="s">
        <v>2011</v>
      </c>
      <c r="N131" s="8" t="s">
        <v>1960</v>
      </c>
      <c r="O131" s="8">
        <v>1906</v>
      </c>
      <c r="P131" s="8" t="s">
        <v>2036</v>
      </c>
      <c r="Q131" s="1" t="s">
        <v>159</v>
      </c>
      <c r="R131" s="1">
        <v>176</v>
      </c>
      <c r="S131" s="8">
        <v>51</v>
      </c>
      <c r="T131" s="10" t="s">
        <v>1263</v>
      </c>
      <c r="U131" s="10" t="s">
        <v>1264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  <c r="FE131" s="32"/>
      <c r="FF131" s="36"/>
    </row>
    <row r="132" spans="1:162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140</v>
      </c>
      <c r="E132" s="6" t="s">
        <v>158</v>
      </c>
      <c r="F132" s="6">
        <v>92</v>
      </c>
      <c r="G132" s="19">
        <v>92</v>
      </c>
      <c r="H132" s="8"/>
      <c r="I132" s="45"/>
      <c r="J132" s="8"/>
      <c r="K132" s="8"/>
      <c r="L132" s="8"/>
      <c r="M132" s="8" t="s">
        <v>2011</v>
      </c>
      <c r="N132" s="8" t="s">
        <v>1957</v>
      </c>
      <c r="O132" s="8">
        <v>1905</v>
      </c>
      <c r="P132" s="8" t="s">
        <v>2036</v>
      </c>
      <c r="Q132" s="1" t="s">
        <v>160</v>
      </c>
      <c r="R132" s="1">
        <v>1</v>
      </c>
      <c r="S132" s="8">
        <v>0.25</v>
      </c>
      <c r="T132" s="10" t="s">
        <v>1264</v>
      </c>
      <c r="U132" s="10" t="s">
        <v>1265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  <c r="FE132" s="32"/>
      <c r="FF132" s="36"/>
    </row>
    <row r="133" spans="1:162" customFormat="1" ht="4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158</v>
      </c>
      <c r="F133" s="6">
        <v>92</v>
      </c>
      <c r="G133" s="19">
        <v>92</v>
      </c>
      <c r="H133" s="8"/>
      <c r="I133" s="45"/>
      <c r="J133" s="8"/>
      <c r="K133" s="8"/>
      <c r="L133" s="8"/>
      <c r="M133" s="8" t="s">
        <v>2011</v>
      </c>
      <c r="N133" s="8" t="s">
        <v>1960</v>
      </c>
      <c r="O133" s="8">
        <v>1906</v>
      </c>
      <c r="P133" s="8" t="s">
        <v>2036</v>
      </c>
      <c r="Q133" s="1" t="s">
        <v>161</v>
      </c>
      <c r="R133" s="1">
        <v>17</v>
      </c>
      <c r="S133" s="8">
        <v>5</v>
      </c>
      <c r="T133" s="10" t="s">
        <v>1265</v>
      </c>
      <c r="U133" s="10" t="s">
        <v>1266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  <c r="FE133" s="32"/>
      <c r="FF133" s="36"/>
    </row>
    <row r="134" spans="1:162" customFormat="1" ht="75" hidden="1" x14ac:dyDescent="0.25">
      <c r="A134" s="6" t="s">
        <v>592</v>
      </c>
      <c r="B134" s="6" t="s">
        <v>114</v>
      </c>
      <c r="C134" s="6" t="s">
        <v>110</v>
      </c>
      <c r="D134" s="6" t="s">
        <v>112</v>
      </c>
      <c r="E134" s="6" t="s">
        <v>162</v>
      </c>
      <c r="F134" s="6">
        <v>11.7</v>
      </c>
      <c r="G134" s="19">
        <v>11.7</v>
      </c>
      <c r="H134" s="8"/>
      <c r="I134" s="45"/>
      <c r="J134" s="8"/>
      <c r="K134" s="8"/>
      <c r="L134" s="8"/>
      <c r="M134" s="8" t="s">
        <v>2011</v>
      </c>
      <c r="N134" s="8" t="s">
        <v>1957</v>
      </c>
      <c r="O134" s="8">
        <v>1905</v>
      </c>
      <c r="P134" s="8" t="s">
        <v>2036</v>
      </c>
      <c r="Q134" s="1" t="s">
        <v>163</v>
      </c>
      <c r="R134" s="1">
        <v>3800</v>
      </c>
      <c r="S134" s="8">
        <v>950</v>
      </c>
      <c r="T134" s="10" t="s">
        <v>1266</v>
      </c>
      <c r="U134" s="10" t="s">
        <v>1267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  <c r="FE134" s="32"/>
      <c r="FF134" s="36"/>
    </row>
    <row r="135" spans="1:162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119</v>
      </c>
      <c r="E135" s="6" t="s">
        <v>162</v>
      </c>
      <c r="F135" s="6">
        <v>11.7</v>
      </c>
      <c r="G135" s="19">
        <v>11.7</v>
      </c>
      <c r="H135" s="8"/>
      <c r="I135" s="45"/>
      <c r="J135" s="8"/>
      <c r="K135" s="8"/>
      <c r="L135" s="8"/>
      <c r="M135" s="8" t="s">
        <v>2011</v>
      </c>
      <c r="N135" s="8" t="s">
        <v>1957</v>
      </c>
      <c r="O135" s="8">
        <v>1905</v>
      </c>
      <c r="P135" s="8" t="s">
        <v>2036</v>
      </c>
      <c r="Q135" s="1" t="s">
        <v>164</v>
      </c>
      <c r="R135" s="1">
        <v>4</v>
      </c>
      <c r="S135" s="8">
        <v>1</v>
      </c>
      <c r="T135" s="10" t="s">
        <v>1267</v>
      </c>
      <c r="U135" s="10" t="s">
        <v>1268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  <c r="FE135" s="32"/>
      <c r="FF135" s="36"/>
    </row>
    <row r="136" spans="1:162" customFormat="1" ht="45" hidden="1" x14ac:dyDescent="0.25">
      <c r="A136" s="6" t="s">
        <v>592</v>
      </c>
      <c r="B136" s="6" t="s">
        <v>114</v>
      </c>
      <c r="C136" s="6" t="s">
        <v>110</v>
      </c>
      <c r="D136" s="6" t="s">
        <v>112</v>
      </c>
      <c r="E136" s="6" t="s">
        <v>162</v>
      </c>
      <c r="F136" s="6">
        <v>11.7</v>
      </c>
      <c r="G136" s="19">
        <v>11.7</v>
      </c>
      <c r="H136" s="8"/>
      <c r="I136" s="45"/>
      <c r="J136" s="8"/>
      <c r="K136" s="8"/>
      <c r="L136" s="8"/>
      <c r="M136" s="8" t="s">
        <v>2011</v>
      </c>
      <c r="N136" s="8" t="s">
        <v>1957</v>
      </c>
      <c r="O136" s="8">
        <v>1905</v>
      </c>
      <c r="P136" s="8" t="s">
        <v>2036</v>
      </c>
      <c r="Q136" s="1" t="s">
        <v>165</v>
      </c>
      <c r="R136" s="1">
        <v>3800</v>
      </c>
      <c r="S136" s="8">
        <v>950</v>
      </c>
      <c r="T136" s="10" t="s">
        <v>1268</v>
      </c>
      <c r="U136" s="10" t="s">
        <v>1269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  <c r="FE136" s="32"/>
      <c r="FF136" s="36"/>
    </row>
    <row r="137" spans="1:162" customFormat="1" ht="6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45"/>
      <c r="J137" s="8"/>
      <c r="K137" s="8"/>
      <c r="L137" s="8"/>
      <c r="M137" s="8" t="s">
        <v>2011</v>
      </c>
      <c r="N137" s="8" t="s">
        <v>1957</v>
      </c>
      <c r="O137" s="8">
        <v>1905</v>
      </c>
      <c r="P137" s="8" t="s">
        <v>2036</v>
      </c>
      <c r="Q137" s="1" t="s">
        <v>166</v>
      </c>
      <c r="R137" s="1">
        <v>4</v>
      </c>
      <c r="S137" s="8">
        <v>1</v>
      </c>
      <c r="T137" s="10" t="s">
        <v>1269</v>
      </c>
      <c r="U137" s="10" t="s">
        <v>1270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  <c r="FE137" s="32"/>
      <c r="FF137" s="36"/>
    </row>
    <row r="138" spans="1:162" customFormat="1" ht="90" hidden="1" x14ac:dyDescent="0.25">
      <c r="A138" s="6" t="s">
        <v>592</v>
      </c>
      <c r="B138" s="6" t="s">
        <v>114</v>
      </c>
      <c r="C138" s="6" t="s">
        <v>110</v>
      </c>
      <c r="D138" s="6" t="s">
        <v>119</v>
      </c>
      <c r="E138" s="6" t="s">
        <v>162</v>
      </c>
      <c r="F138" s="6">
        <v>11.7</v>
      </c>
      <c r="G138" s="19">
        <v>11.7</v>
      </c>
      <c r="H138" s="8"/>
      <c r="I138" s="45"/>
      <c r="J138" s="8"/>
      <c r="K138" s="8"/>
      <c r="L138" s="8"/>
      <c r="M138" s="8" t="s">
        <v>2011</v>
      </c>
      <c r="N138" s="8" t="s">
        <v>1957</v>
      </c>
      <c r="O138" s="8">
        <v>1905</v>
      </c>
      <c r="P138" s="8" t="s">
        <v>2036</v>
      </c>
      <c r="Q138" s="1" t="s">
        <v>167</v>
      </c>
      <c r="R138" s="1">
        <v>30</v>
      </c>
      <c r="S138" s="8">
        <v>8</v>
      </c>
      <c r="T138" s="10" t="s">
        <v>1270</v>
      </c>
      <c r="U138" s="10" t="s">
        <v>1271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  <c r="FE138" s="32"/>
      <c r="FF138" s="36"/>
    </row>
    <row r="139" spans="1:162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112</v>
      </c>
      <c r="E139" s="6" t="s">
        <v>162</v>
      </c>
      <c r="F139" s="6">
        <v>11.7</v>
      </c>
      <c r="G139" s="19">
        <v>11.7</v>
      </c>
      <c r="H139" s="8"/>
      <c r="I139" s="45"/>
      <c r="J139" s="8"/>
      <c r="K139" s="8"/>
      <c r="L139" s="8"/>
      <c r="M139" s="8" t="s">
        <v>2011</v>
      </c>
      <c r="N139" s="8" t="s">
        <v>1957</v>
      </c>
      <c r="O139" s="8">
        <v>1905</v>
      </c>
      <c r="P139" s="8" t="s">
        <v>2036</v>
      </c>
      <c r="Q139" s="1" t="s">
        <v>169</v>
      </c>
      <c r="R139" s="1">
        <v>48</v>
      </c>
      <c r="S139" s="8">
        <v>12</v>
      </c>
      <c r="T139" s="10" t="s">
        <v>1271</v>
      </c>
      <c r="U139" s="10" t="s">
        <v>1272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si="9"/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si="10"/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si="11"/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si="12"/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si="13"/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si="14"/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si="15"/>
        <v>0</v>
      </c>
      <c r="FD139" s="32">
        <f t="shared" si="16"/>
        <v>0</v>
      </c>
      <c r="FE139" s="32"/>
      <c r="FF139" s="36"/>
    </row>
    <row r="140" spans="1:162" customFormat="1" ht="45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45"/>
      <c r="J140" s="8"/>
      <c r="K140" s="8"/>
      <c r="L140" s="8"/>
      <c r="M140" s="8" t="s">
        <v>2011</v>
      </c>
      <c r="N140" s="8" t="s">
        <v>1957</v>
      </c>
      <c r="O140" s="8">
        <v>1905</v>
      </c>
      <c r="P140" s="8" t="s">
        <v>2036</v>
      </c>
      <c r="Q140" s="1" t="s">
        <v>1124</v>
      </c>
      <c r="R140" s="1">
        <v>16</v>
      </c>
      <c r="S140" s="8">
        <v>4</v>
      </c>
      <c r="T140" s="10" t="s">
        <v>1272</v>
      </c>
      <c r="U140" s="10" t="s">
        <v>1273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ref="AN140:AN203" si="28">SUM(X140:AM140)</f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ref="BE140:BE203" si="29">SUM(AO140:BD140)</f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ref="BV140:BV203" si="30">SUM(BF140:BU140)</f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si="17"/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ref="DD140:DD203" si="31">SUM(CN140:DC140)</f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ref="DU140:DU203" si="32">SUM(DE140:DT140)</f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ref="EL140:EL203" si="33">SUM(DV140:EK140)</f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ref="FC140:FC203" si="34">SUM(EM140:FB140)</f>
        <v>0</v>
      </c>
      <c r="FD140" s="32">
        <f t="shared" ref="FD140:FD203" si="35">SUM(AN140+BE140+BV140+CM140+DD140+DU140+EL140+FC140)</f>
        <v>0</v>
      </c>
      <c r="FE140" s="32"/>
      <c r="FF140" s="36"/>
    </row>
    <row r="141" spans="1:162" customFormat="1" ht="60" hidden="1" x14ac:dyDescent="0.25">
      <c r="A141" s="6" t="s">
        <v>592</v>
      </c>
      <c r="B141" s="6" t="s">
        <v>114</v>
      </c>
      <c r="C141" s="6" t="s">
        <v>110</v>
      </c>
      <c r="D141" s="6" t="s">
        <v>119</v>
      </c>
      <c r="E141" s="6" t="s">
        <v>168</v>
      </c>
      <c r="F141" s="6">
        <v>95</v>
      </c>
      <c r="G141" s="19">
        <v>95</v>
      </c>
      <c r="H141" s="8"/>
      <c r="I141" s="45"/>
      <c r="J141" s="8"/>
      <c r="K141" s="8"/>
      <c r="L141" s="8"/>
      <c r="M141" s="8" t="s">
        <v>2011</v>
      </c>
      <c r="N141" s="8" t="s">
        <v>1957</v>
      </c>
      <c r="O141" s="8">
        <v>1905</v>
      </c>
      <c r="P141" s="8" t="s">
        <v>2036</v>
      </c>
      <c r="Q141" s="1" t="s">
        <v>170</v>
      </c>
      <c r="R141" s="1">
        <v>8</v>
      </c>
      <c r="S141" s="8">
        <v>2</v>
      </c>
      <c r="T141" s="10" t="s">
        <v>1273</v>
      </c>
      <c r="U141" s="10" t="s">
        <v>1274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2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2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3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ref="CM141:CM204" si="36">SUM(BW141:CL141)</f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3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3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3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34"/>
        <v>0</v>
      </c>
      <c r="FD141" s="32">
        <f t="shared" si="35"/>
        <v>0</v>
      </c>
      <c r="FE141" s="32"/>
      <c r="FF141" s="36"/>
    </row>
    <row r="142" spans="1:162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168</v>
      </c>
      <c r="F142" s="6">
        <v>95</v>
      </c>
      <c r="G142" s="19">
        <v>95</v>
      </c>
      <c r="H142" s="8"/>
      <c r="I142" s="45"/>
      <c r="J142" s="8"/>
      <c r="K142" s="8"/>
      <c r="L142" s="8"/>
      <c r="M142" s="8" t="s">
        <v>2011</v>
      </c>
      <c r="N142" s="8" t="s">
        <v>1957</v>
      </c>
      <c r="O142" s="8">
        <v>1905</v>
      </c>
      <c r="P142" s="8" t="s">
        <v>2036</v>
      </c>
      <c r="Q142" s="1" t="s">
        <v>171</v>
      </c>
      <c r="R142" s="1">
        <v>1</v>
      </c>
      <c r="S142" s="8">
        <v>0.3</v>
      </c>
      <c r="T142" s="10" t="s">
        <v>1274</v>
      </c>
      <c r="U142" s="10" t="s">
        <v>1275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2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2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3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3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3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3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3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34"/>
        <v>0</v>
      </c>
      <c r="FD142" s="32">
        <f t="shared" si="35"/>
        <v>0</v>
      </c>
      <c r="FE142" s="32"/>
      <c r="FF142" s="36"/>
    </row>
    <row r="143" spans="1:162" customFormat="1" ht="4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172</v>
      </c>
      <c r="F143" s="6">
        <v>85</v>
      </c>
      <c r="G143" s="19">
        <v>85</v>
      </c>
      <c r="H143" s="8"/>
      <c r="I143" s="45"/>
      <c r="J143" s="8"/>
      <c r="K143" s="8"/>
      <c r="L143" s="8"/>
      <c r="M143" s="8" t="s">
        <v>2011</v>
      </c>
      <c r="N143" s="8" t="s">
        <v>1960</v>
      </c>
      <c r="O143" s="8">
        <v>1906</v>
      </c>
      <c r="P143" s="8" t="s">
        <v>2036</v>
      </c>
      <c r="Q143" s="1" t="s">
        <v>215</v>
      </c>
      <c r="R143" s="1">
        <v>95</v>
      </c>
      <c r="S143" s="8">
        <v>25</v>
      </c>
      <c r="T143" s="10" t="s">
        <v>1275</v>
      </c>
      <c r="U143" s="10" t="s">
        <v>1276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2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2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3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3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3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3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3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34"/>
        <v>0</v>
      </c>
      <c r="FD143" s="32">
        <f t="shared" si="35"/>
        <v>0</v>
      </c>
      <c r="FE143" s="32"/>
      <c r="FF143" s="36"/>
    </row>
    <row r="144" spans="1:162" customFormat="1" ht="7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45"/>
      <c r="J144" s="8"/>
      <c r="K144" s="8"/>
      <c r="L144" s="8"/>
      <c r="M144" s="8" t="s">
        <v>2011</v>
      </c>
      <c r="N144" s="8" t="s">
        <v>1960</v>
      </c>
      <c r="O144" s="8">
        <v>1906</v>
      </c>
      <c r="P144" s="8" t="s">
        <v>2036</v>
      </c>
      <c r="Q144" s="1" t="s">
        <v>174</v>
      </c>
      <c r="R144" s="1">
        <v>93</v>
      </c>
      <c r="S144" s="8">
        <v>24</v>
      </c>
      <c r="T144" s="10" t="s">
        <v>1276</v>
      </c>
      <c r="U144" s="10" t="s">
        <v>1277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2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2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3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3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3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3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3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34"/>
        <v>0</v>
      </c>
      <c r="FD144" s="32">
        <f t="shared" si="35"/>
        <v>0</v>
      </c>
      <c r="FE144" s="32"/>
      <c r="FF144" s="36"/>
    </row>
    <row r="145" spans="1:162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45"/>
      <c r="J145" s="8"/>
      <c r="K145" s="8"/>
      <c r="L145" s="8"/>
      <c r="M145" s="8" t="s">
        <v>2011</v>
      </c>
      <c r="N145" s="8" t="s">
        <v>1957</v>
      </c>
      <c r="O145" s="8">
        <v>1905</v>
      </c>
      <c r="P145" s="8" t="s">
        <v>2036</v>
      </c>
      <c r="Q145" s="1" t="s">
        <v>175</v>
      </c>
      <c r="R145" s="1">
        <v>4</v>
      </c>
      <c r="S145" s="8">
        <v>1</v>
      </c>
      <c r="T145" s="10" t="s">
        <v>1277</v>
      </c>
      <c r="U145" s="10" t="s">
        <v>1278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2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2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3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3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3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3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3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34"/>
        <v>0</v>
      </c>
      <c r="FD145" s="32">
        <f t="shared" si="35"/>
        <v>0</v>
      </c>
      <c r="FE145" s="32"/>
      <c r="FF145" s="36"/>
    </row>
    <row r="146" spans="1:162" customFormat="1" ht="45" hidden="1" x14ac:dyDescent="0.25">
      <c r="A146" s="6" t="s">
        <v>592</v>
      </c>
      <c r="B146" s="6" t="s">
        <v>114</v>
      </c>
      <c r="C146" s="6" t="s">
        <v>110</v>
      </c>
      <c r="D146" s="6" t="s">
        <v>112</v>
      </c>
      <c r="E146" s="6" t="s">
        <v>173</v>
      </c>
      <c r="F146" s="6">
        <v>100</v>
      </c>
      <c r="G146" s="19">
        <v>100</v>
      </c>
      <c r="H146" s="8"/>
      <c r="I146" s="45"/>
      <c r="J146" s="8"/>
      <c r="K146" s="8"/>
      <c r="L146" s="8"/>
      <c r="M146" s="8" t="s">
        <v>2011</v>
      </c>
      <c r="N146" s="8" t="s">
        <v>1957</v>
      </c>
      <c r="O146" s="8">
        <v>1905</v>
      </c>
      <c r="P146" s="8" t="s">
        <v>2036</v>
      </c>
      <c r="Q146" s="1" t="s">
        <v>1125</v>
      </c>
      <c r="R146" s="1">
        <v>42</v>
      </c>
      <c r="S146" s="8">
        <v>12</v>
      </c>
      <c r="T146" s="10" t="s">
        <v>1278</v>
      </c>
      <c r="U146" s="10" t="s">
        <v>1279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2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2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3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3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3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3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3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34"/>
        <v>0</v>
      </c>
      <c r="FD146" s="32">
        <f t="shared" si="35"/>
        <v>0</v>
      </c>
      <c r="FE146" s="32"/>
      <c r="FF146" s="36"/>
    </row>
    <row r="147" spans="1:162" customFormat="1" ht="60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216</v>
      </c>
      <c r="F147" s="6">
        <v>100</v>
      </c>
      <c r="G147" s="19">
        <v>100</v>
      </c>
      <c r="H147" s="8"/>
      <c r="I147" s="45"/>
      <c r="J147" s="8"/>
      <c r="K147" s="8"/>
      <c r="L147" s="8"/>
      <c r="M147" s="8" t="s">
        <v>2011</v>
      </c>
      <c r="N147" s="8" t="s">
        <v>1957</v>
      </c>
      <c r="O147" s="8">
        <v>1905</v>
      </c>
      <c r="P147" s="8" t="s">
        <v>2036</v>
      </c>
      <c r="Q147" s="1" t="s">
        <v>176</v>
      </c>
      <c r="R147" s="1">
        <v>36</v>
      </c>
      <c r="S147" s="8">
        <v>9</v>
      </c>
      <c r="T147" s="10" t="s">
        <v>1279</v>
      </c>
      <c r="U147" s="10" t="s">
        <v>1280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2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2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3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3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3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3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3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34"/>
        <v>0</v>
      </c>
      <c r="FD147" s="32">
        <f t="shared" si="35"/>
        <v>0</v>
      </c>
      <c r="FE147" s="32"/>
      <c r="FF147" s="36"/>
    </row>
    <row r="148" spans="1:162" customFormat="1" ht="45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45"/>
      <c r="J148" s="8"/>
      <c r="K148" s="8"/>
      <c r="L148" s="8"/>
      <c r="M148" s="8" t="s">
        <v>2011</v>
      </c>
      <c r="N148" s="8" t="s">
        <v>1957</v>
      </c>
      <c r="O148" s="8">
        <v>1905</v>
      </c>
      <c r="P148" s="8" t="s">
        <v>2036</v>
      </c>
      <c r="Q148" s="1" t="s">
        <v>178</v>
      </c>
      <c r="R148" s="1">
        <v>425</v>
      </c>
      <c r="S148" s="8">
        <v>106</v>
      </c>
      <c r="T148" s="10" t="s">
        <v>1280</v>
      </c>
      <c r="U148" s="10" t="s">
        <v>1281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2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2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3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3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3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3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3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34"/>
        <v>0</v>
      </c>
      <c r="FD148" s="32">
        <f t="shared" si="35"/>
        <v>0</v>
      </c>
      <c r="FE148" s="32"/>
      <c r="FF148" s="36"/>
    </row>
    <row r="149" spans="1:162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45"/>
      <c r="J149" s="8"/>
      <c r="K149" s="8"/>
      <c r="L149" s="8"/>
      <c r="M149" s="8" t="s">
        <v>2011</v>
      </c>
      <c r="N149" s="8" t="s">
        <v>1957</v>
      </c>
      <c r="O149" s="8">
        <v>1905</v>
      </c>
      <c r="P149" s="8" t="s">
        <v>2036</v>
      </c>
      <c r="Q149" s="1" t="s">
        <v>179</v>
      </c>
      <c r="R149" s="1">
        <v>34379</v>
      </c>
      <c r="S149" s="8">
        <v>9823</v>
      </c>
      <c r="T149" s="10" t="s">
        <v>1281</v>
      </c>
      <c r="U149" s="10" t="s">
        <v>1282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2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2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3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3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3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3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3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34"/>
        <v>0</v>
      </c>
      <c r="FD149" s="32">
        <f t="shared" si="35"/>
        <v>0</v>
      </c>
      <c r="FE149" s="32"/>
      <c r="FF149" s="36"/>
    </row>
    <row r="150" spans="1:162" customFormat="1" ht="60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45"/>
      <c r="J150" s="8"/>
      <c r="K150" s="8"/>
      <c r="L150" s="8"/>
      <c r="M150" s="8" t="s">
        <v>2011</v>
      </c>
      <c r="N150" s="8" t="s">
        <v>1957</v>
      </c>
      <c r="O150" s="8">
        <v>1905</v>
      </c>
      <c r="P150" s="8" t="s">
        <v>2036</v>
      </c>
      <c r="Q150" s="1" t="s">
        <v>180</v>
      </c>
      <c r="R150" s="1">
        <v>27504</v>
      </c>
      <c r="S150" s="8">
        <v>7858</v>
      </c>
      <c r="T150" s="10" t="s">
        <v>1282</v>
      </c>
      <c r="U150" s="10" t="s">
        <v>1283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2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2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3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3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3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3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3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34"/>
        <v>0</v>
      </c>
      <c r="FD150" s="32">
        <f t="shared" si="35"/>
        <v>0</v>
      </c>
      <c r="FE150" s="32"/>
      <c r="FF150" s="36"/>
    </row>
    <row r="151" spans="1:162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45"/>
      <c r="J151" s="8"/>
      <c r="K151" s="8"/>
      <c r="L151" s="8"/>
      <c r="M151" s="8" t="s">
        <v>2011</v>
      </c>
      <c r="N151" s="8" t="s">
        <v>1957</v>
      </c>
      <c r="O151" s="8">
        <v>1905</v>
      </c>
      <c r="P151" s="8" t="s">
        <v>2036</v>
      </c>
      <c r="Q151" s="1" t="s">
        <v>217</v>
      </c>
      <c r="R151" s="1">
        <v>473</v>
      </c>
      <c r="S151" s="8">
        <v>135</v>
      </c>
      <c r="T151" s="10" t="s">
        <v>1283</v>
      </c>
      <c r="U151" s="10" t="s">
        <v>1284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2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2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3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3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3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3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3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34"/>
        <v>0</v>
      </c>
      <c r="FD151" s="32">
        <f t="shared" si="35"/>
        <v>0</v>
      </c>
      <c r="FE151" s="32"/>
      <c r="FF151" s="36"/>
    </row>
    <row r="152" spans="1:162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177</v>
      </c>
      <c r="F152" s="6">
        <v>90</v>
      </c>
      <c r="G152" s="19">
        <v>90</v>
      </c>
      <c r="H152" s="8"/>
      <c r="I152" s="45"/>
      <c r="J152" s="8"/>
      <c r="K152" s="8"/>
      <c r="L152" s="8"/>
      <c r="M152" s="8" t="s">
        <v>2011</v>
      </c>
      <c r="N152" s="8" t="s">
        <v>1957</v>
      </c>
      <c r="O152" s="8">
        <v>1905</v>
      </c>
      <c r="P152" s="8" t="s">
        <v>2036</v>
      </c>
      <c r="Q152" s="1" t="s">
        <v>181</v>
      </c>
      <c r="R152" s="1">
        <v>1624</v>
      </c>
      <c r="S152" s="8">
        <v>464</v>
      </c>
      <c r="T152" s="10" t="s">
        <v>1284</v>
      </c>
      <c r="U152" s="10" t="s">
        <v>1285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2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2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3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3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3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3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3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34"/>
        <v>0</v>
      </c>
      <c r="FD152" s="32">
        <f t="shared" si="35"/>
        <v>0</v>
      </c>
      <c r="FE152" s="32"/>
      <c r="FF152" s="36"/>
    </row>
    <row r="153" spans="1:162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45"/>
      <c r="J153" s="8"/>
      <c r="K153" s="8"/>
      <c r="L153" s="8"/>
      <c r="M153" s="8" t="s">
        <v>2011</v>
      </c>
      <c r="N153" s="8" t="s">
        <v>1957</v>
      </c>
      <c r="O153" s="8">
        <v>1905</v>
      </c>
      <c r="P153" s="8" t="s">
        <v>2036</v>
      </c>
      <c r="Q153" s="1" t="s">
        <v>183</v>
      </c>
      <c r="R153" s="1">
        <v>1894</v>
      </c>
      <c r="S153" s="8">
        <v>541</v>
      </c>
      <c r="T153" s="10" t="s">
        <v>1285</v>
      </c>
      <c r="U153" s="10" t="s">
        <v>1286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2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2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3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3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3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3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3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34"/>
        <v>0</v>
      </c>
      <c r="FD153" s="32">
        <f t="shared" si="35"/>
        <v>0</v>
      </c>
      <c r="FE153" s="32"/>
      <c r="FF153" s="36"/>
    </row>
    <row r="154" spans="1:162" customFormat="1" ht="45" hidden="1" x14ac:dyDescent="0.25">
      <c r="A154" s="6" t="s">
        <v>592</v>
      </c>
      <c r="B154" s="6" t="s">
        <v>114</v>
      </c>
      <c r="C154" s="6" t="s">
        <v>110</v>
      </c>
      <c r="D154" s="6" t="s">
        <v>119</v>
      </c>
      <c r="E154" s="6" t="s">
        <v>182</v>
      </c>
      <c r="F154" s="6">
        <v>100</v>
      </c>
      <c r="G154" s="19">
        <v>100</v>
      </c>
      <c r="H154" s="8"/>
      <c r="I154" s="45"/>
      <c r="J154" s="8"/>
      <c r="K154" s="8"/>
      <c r="L154" s="8"/>
      <c r="M154" s="8" t="s">
        <v>2011</v>
      </c>
      <c r="N154" s="8" t="s">
        <v>1957</v>
      </c>
      <c r="O154" s="8">
        <v>1905</v>
      </c>
      <c r="P154" s="8" t="s">
        <v>2036</v>
      </c>
      <c r="Q154" s="1" t="s">
        <v>184</v>
      </c>
      <c r="R154" s="1">
        <v>16</v>
      </c>
      <c r="S154" s="8">
        <v>4</v>
      </c>
      <c r="T154" s="10" t="s">
        <v>1286</v>
      </c>
      <c r="U154" s="10" t="s">
        <v>1287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2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2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3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3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3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3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3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34"/>
        <v>0</v>
      </c>
      <c r="FD154" s="32">
        <f t="shared" si="35"/>
        <v>0</v>
      </c>
      <c r="FE154" s="32"/>
      <c r="FF154" s="36"/>
    </row>
    <row r="155" spans="1:162" customFormat="1" ht="45" hidden="1" x14ac:dyDescent="0.25">
      <c r="A155" s="7" t="s">
        <v>592</v>
      </c>
      <c r="B155" s="7" t="s">
        <v>114</v>
      </c>
      <c r="C155" s="7" t="s">
        <v>110</v>
      </c>
      <c r="D155" s="7" t="s">
        <v>112</v>
      </c>
      <c r="E155" s="7" t="s">
        <v>185</v>
      </c>
      <c r="F155" s="7">
        <v>166</v>
      </c>
      <c r="G155" s="19">
        <v>100</v>
      </c>
      <c r="H155" s="8"/>
      <c r="I155" s="45"/>
      <c r="J155" s="8"/>
      <c r="K155" s="8"/>
      <c r="L155" s="8"/>
      <c r="M155" s="8" t="s">
        <v>2011</v>
      </c>
      <c r="N155" s="8" t="s">
        <v>1957</v>
      </c>
      <c r="O155" s="8">
        <v>1905</v>
      </c>
      <c r="P155" s="8" t="s">
        <v>2036</v>
      </c>
      <c r="Q155" s="2" t="s">
        <v>186</v>
      </c>
      <c r="R155" s="2">
        <v>10</v>
      </c>
      <c r="S155" s="8">
        <v>3</v>
      </c>
      <c r="T155" s="10" t="s">
        <v>1287</v>
      </c>
      <c r="U155" s="10" t="s">
        <v>1288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2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2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3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3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3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3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3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34"/>
        <v>0</v>
      </c>
      <c r="FD155" s="32">
        <f t="shared" si="35"/>
        <v>0</v>
      </c>
      <c r="FE155" s="32"/>
      <c r="FF155" s="36"/>
    </row>
    <row r="156" spans="1:162" customFormat="1" ht="60" hidden="1" x14ac:dyDescent="0.25">
      <c r="A156" s="7" t="s">
        <v>592</v>
      </c>
      <c r="B156" s="7" t="s">
        <v>114</v>
      </c>
      <c r="C156" s="7" t="s">
        <v>110</v>
      </c>
      <c r="D156" s="7" t="s">
        <v>119</v>
      </c>
      <c r="E156" s="7" t="s">
        <v>185</v>
      </c>
      <c r="F156" s="7">
        <v>166</v>
      </c>
      <c r="G156" s="19">
        <v>100</v>
      </c>
      <c r="H156" s="8"/>
      <c r="I156" s="45"/>
      <c r="J156" s="8"/>
      <c r="K156" s="8"/>
      <c r="L156" s="8"/>
      <c r="M156" s="8" t="s">
        <v>2011</v>
      </c>
      <c r="N156" s="8" t="s">
        <v>1957</v>
      </c>
      <c r="O156" s="8">
        <v>1905</v>
      </c>
      <c r="P156" s="8" t="s">
        <v>2036</v>
      </c>
      <c r="Q156" s="2" t="s">
        <v>218</v>
      </c>
      <c r="R156" s="2">
        <v>4</v>
      </c>
      <c r="S156" s="8">
        <v>1</v>
      </c>
      <c r="T156" s="10" t="s">
        <v>1288</v>
      </c>
      <c r="U156" s="10" t="s">
        <v>1289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2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2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3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3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3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3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3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34"/>
        <v>0</v>
      </c>
      <c r="FD156" s="32">
        <f t="shared" si="35"/>
        <v>0</v>
      </c>
      <c r="FE156" s="32"/>
      <c r="FF156" s="36"/>
    </row>
    <row r="157" spans="1:162" customFormat="1" ht="75" hidden="1" x14ac:dyDescent="0.25">
      <c r="A157" s="7" t="s">
        <v>592</v>
      </c>
      <c r="B157" s="7" t="s">
        <v>114</v>
      </c>
      <c r="C157" s="7" t="s">
        <v>110</v>
      </c>
      <c r="D157" s="7" t="s">
        <v>112</v>
      </c>
      <c r="E157" s="7" t="s">
        <v>185</v>
      </c>
      <c r="F157" s="7">
        <v>166</v>
      </c>
      <c r="G157" s="19">
        <v>100</v>
      </c>
      <c r="H157" s="8"/>
      <c r="I157" s="45"/>
      <c r="J157" s="8"/>
      <c r="K157" s="8"/>
      <c r="L157" s="8"/>
      <c r="M157" s="8" t="s">
        <v>2013</v>
      </c>
      <c r="N157" s="8" t="s">
        <v>1961</v>
      </c>
      <c r="O157" s="8">
        <v>3203</v>
      </c>
      <c r="P157" s="8" t="s">
        <v>2037</v>
      </c>
      <c r="Q157" s="2" t="s">
        <v>187</v>
      </c>
      <c r="R157" s="2">
        <v>10</v>
      </c>
      <c r="S157" s="8">
        <v>3</v>
      </c>
      <c r="T157" s="10" t="s">
        <v>1289</v>
      </c>
      <c r="U157" s="10" t="s">
        <v>1290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2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2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3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3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3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3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3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34"/>
        <v>0</v>
      </c>
      <c r="FD157" s="32">
        <f t="shared" si="35"/>
        <v>0</v>
      </c>
      <c r="FE157" s="32"/>
      <c r="FF157" s="36"/>
    </row>
    <row r="158" spans="1:162" customFormat="1" ht="45" hidden="1" x14ac:dyDescent="0.25">
      <c r="A158" s="7" t="s">
        <v>592</v>
      </c>
      <c r="B158" s="7" t="s">
        <v>114</v>
      </c>
      <c r="C158" s="7" t="s">
        <v>110</v>
      </c>
      <c r="D158" s="7" t="s">
        <v>119</v>
      </c>
      <c r="E158" s="7" t="s">
        <v>185</v>
      </c>
      <c r="F158" s="7">
        <v>166</v>
      </c>
      <c r="G158" s="19">
        <v>100</v>
      </c>
      <c r="H158" s="8"/>
      <c r="I158" s="45"/>
      <c r="J158" s="8"/>
      <c r="K158" s="8"/>
      <c r="L158" s="8"/>
      <c r="M158" s="8" t="s">
        <v>2011</v>
      </c>
      <c r="N158" s="8" t="s">
        <v>1957</v>
      </c>
      <c r="O158" s="8">
        <v>1905</v>
      </c>
      <c r="P158" s="8" t="s">
        <v>2036</v>
      </c>
      <c r="Q158" s="2" t="s">
        <v>188</v>
      </c>
      <c r="R158" s="2">
        <v>4</v>
      </c>
      <c r="S158" s="8">
        <v>1</v>
      </c>
      <c r="T158" s="10" t="s">
        <v>1290</v>
      </c>
      <c r="U158" s="10" t="s">
        <v>1291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2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2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3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3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3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3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3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34"/>
        <v>0</v>
      </c>
      <c r="FD158" s="32">
        <f t="shared" si="35"/>
        <v>0</v>
      </c>
      <c r="FE158" s="32"/>
      <c r="FF158" s="36"/>
    </row>
    <row r="159" spans="1:162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45"/>
      <c r="J159" s="8"/>
      <c r="K159" s="8"/>
      <c r="L159" s="8"/>
      <c r="M159" s="8" t="s">
        <v>2011</v>
      </c>
      <c r="N159" s="8" t="s">
        <v>1957</v>
      </c>
      <c r="O159" s="8">
        <v>1905</v>
      </c>
      <c r="P159" s="8" t="s">
        <v>2036</v>
      </c>
      <c r="Q159" s="1" t="s">
        <v>190</v>
      </c>
      <c r="R159" s="1">
        <v>8</v>
      </c>
      <c r="S159" s="8">
        <v>2</v>
      </c>
      <c r="T159" s="10" t="s">
        <v>1291</v>
      </c>
      <c r="U159" s="10" t="s">
        <v>1292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2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2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3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3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3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3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3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34"/>
        <v>0</v>
      </c>
      <c r="FD159" s="32">
        <f t="shared" si="35"/>
        <v>0</v>
      </c>
      <c r="FE159" s="32"/>
      <c r="FF159" s="36"/>
    </row>
    <row r="160" spans="1:162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45"/>
      <c r="J160" s="8"/>
      <c r="K160" s="8"/>
      <c r="L160" s="8"/>
      <c r="M160" s="8" t="s">
        <v>2011</v>
      </c>
      <c r="N160" s="8" t="s">
        <v>1957</v>
      </c>
      <c r="O160" s="8">
        <v>1905</v>
      </c>
      <c r="P160" s="8" t="s">
        <v>2036</v>
      </c>
      <c r="Q160" s="1" t="s">
        <v>219</v>
      </c>
      <c r="R160" s="1">
        <v>48</v>
      </c>
      <c r="S160" s="8">
        <v>12</v>
      </c>
      <c r="T160" s="10" t="s">
        <v>1292</v>
      </c>
      <c r="U160" s="10" t="s">
        <v>1293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2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2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3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3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3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3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3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34"/>
        <v>0</v>
      </c>
      <c r="FD160" s="32">
        <f t="shared" si="35"/>
        <v>0</v>
      </c>
      <c r="FE160" s="32"/>
      <c r="FF160" s="36"/>
    </row>
    <row r="161" spans="1:162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>
        <v>25</v>
      </c>
      <c r="H161" s="8"/>
      <c r="I161" s="45"/>
      <c r="J161" s="8"/>
      <c r="K161" s="8"/>
      <c r="L161" s="8"/>
      <c r="M161" s="8" t="s">
        <v>2011</v>
      </c>
      <c r="N161" s="8" t="s">
        <v>1957</v>
      </c>
      <c r="O161" s="8">
        <v>1905</v>
      </c>
      <c r="P161" s="8" t="s">
        <v>2036</v>
      </c>
      <c r="Q161" s="1" t="s">
        <v>191</v>
      </c>
      <c r="R161" s="1">
        <v>48</v>
      </c>
      <c r="S161" s="8">
        <v>12</v>
      </c>
      <c r="T161" s="10" t="s">
        <v>1293</v>
      </c>
      <c r="U161" s="10" t="s">
        <v>1294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2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2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3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3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3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3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3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34"/>
        <v>0</v>
      </c>
      <c r="FD161" s="32">
        <f t="shared" si="35"/>
        <v>0</v>
      </c>
      <c r="FE161" s="32"/>
      <c r="FF161" s="36"/>
    </row>
    <row r="162" spans="1:162" customFormat="1" ht="45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189</v>
      </c>
      <c r="F162" s="6">
        <v>0</v>
      </c>
      <c r="G162" s="19" t="s">
        <v>1936</v>
      </c>
      <c r="H162" s="8"/>
      <c r="I162" s="45"/>
      <c r="J162" s="8"/>
      <c r="K162" s="8"/>
      <c r="L162" s="8"/>
      <c r="M162" s="8" t="s">
        <v>2011</v>
      </c>
      <c r="N162" s="8" t="s">
        <v>1957</v>
      </c>
      <c r="O162" s="8">
        <v>1905</v>
      </c>
      <c r="P162" s="8" t="s">
        <v>2036</v>
      </c>
      <c r="Q162" s="1" t="s">
        <v>192</v>
      </c>
      <c r="R162" s="1">
        <v>1</v>
      </c>
      <c r="S162" s="8">
        <v>0.8</v>
      </c>
      <c r="T162" s="10" t="s">
        <v>1294</v>
      </c>
      <c r="U162" s="10" t="s">
        <v>1295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2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2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3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3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3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3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3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34"/>
        <v>0</v>
      </c>
      <c r="FD162" s="32">
        <f t="shared" si="35"/>
        <v>0</v>
      </c>
      <c r="FE162" s="32"/>
      <c r="FF162" s="36"/>
    </row>
    <row r="163" spans="1:162" customFormat="1" ht="90" hidden="1" x14ac:dyDescent="0.25">
      <c r="A163" s="6" t="s">
        <v>592</v>
      </c>
      <c r="B163" s="6" t="s">
        <v>114</v>
      </c>
      <c r="C163" s="6" t="s">
        <v>110</v>
      </c>
      <c r="D163" s="6" t="s">
        <v>119</v>
      </c>
      <c r="E163" s="6" t="s">
        <v>193</v>
      </c>
      <c r="F163" s="6">
        <v>111.8</v>
      </c>
      <c r="G163" s="19">
        <v>111.8</v>
      </c>
      <c r="H163" s="8"/>
      <c r="I163" s="45"/>
      <c r="J163" s="8"/>
      <c r="K163" s="8"/>
      <c r="L163" s="8"/>
      <c r="M163" s="8" t="s">
        <v>2011</v>
      </c>
      <c r="N163" s="8" t="s">
        <v>1957</v>
      </c>
      <c r="O163" s="8">
        <v>1905</v>
      </c>
      <c r="P163" s="8" t="s">
        <v>2036</v>
      </c>
      <c r="Q163" s="1" t="s">
        <v>194</v>
      </c>
      <c r="R163" s="1">
        <v>4</v>
      </c>
      <c r="S163" s="8">
        <v>1</v>
      </c>
      <c r="T163" s="10" t="s">
        <v>1295</v>
      </c>
      <c r="U163" s="10" t="s">
        <v>1296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2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2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3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3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3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3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3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34"/>
        <v>0</v>
      </c>
      <c r="FD163" s="32">
        <f t="shared" si="35"/>
        <v>0</v>
      </c>
      <c r="FE163" s="32"/>
      <c r="FF163" s="36"/>
    </row>
    <row r="164" spans="1:162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112</v>
      </c>
      <c r="E164" s="6" t="s">
        <v>193</v>
      </c>
      <c r="F164" s="6">
        <v>111.8</v>
      </c>
      <c r="G164" s="19">
        <v>111.8</v>
      </c>
      <c r="H164" s="8"/>
      <c r="I164" s="45"/>
      <c r="J164" s="8"/>
      <c r="K164" s="8"/>
      <c r="L164" s="8"/>
      <c r="M164" s="8" t="s">
        <v>2011</v>
      </c>
      <c r="N164" s="8" t="s">
        <v>1960</v>
      </c>
      <c r="O164" s="8">
        <v>1906</v>
      </c>
      <c r="P164" s="8" t="s">
        <v>2036</v>
      </c>
      <c r="Q164" s="1" t="s">
        <v>220</v>
      </c>
      <c r="R164" s="1">
        <v>87</v>
      </c>
      <c r="S164" s="8">
        <v>22</v>
      </c>
      <c r="T164" s="10" t="s">
        <v>1296</v>
      </c>
      <c r="U164" s="10" t="s">
        <v>1297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2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2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3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3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3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3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3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34"/>
        <v>0</v>
      </c>
      <c r="FD164" s="32">
        <f t="shared" si="35"/>
        <v>0</v>
      </c>
      <c r="FE164" s="32"/>
      <c r="FF164" s="36"/>
    </row>
    <row r="165" spans="1:162" customFormat="1" ht="6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193</v>
      </c>
      <c r="F165" s="6">
        <v>111.8</v>
      </c>
      <c r="G165" s="19">
        <v>111.8</v>
      </c>
      <c r="H165" s="8"/>
      <c r="I165" s="45"/>
      <c r="J165" s="8"/>
      <c r="K165" s="8"/>
      <c r="L165" s="8"/>
      <c r="M165" s="8" t="s">
        <v>2011</v>
      </c>
      <c r="N165" s="8" t="s">
        <v>1957</v>
      </c>
      <c r="O165" s="8">
        <v>1905</v>
      </c>
      <c r="P165" s="8" t="s">
        <v>2036</v>
      </c>
      <c r="Q165" s="1" t="s">
        <v>195</v>
      </c>
      <c r="R165" s="1">
        <v>28</v>
      </c>
      <c r="S165" s="8">
        <v>7</v>
      </c>
      <c r="T165" s="10" t="s">
        <v>1297</v>
      </c>
      <c r="U165" s="10" t="s">
        <v>1298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2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2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3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3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3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3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3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34"/>
        <v>0</v>
      </c>
      <c r="FD165" s="32">
        <f t="shared" si="35"/>
        <v>0</v>
      </c>
      <c r="FE165" s="32"/>
      <c r="FF165" s="36"/>
    </row>
    <row r="166" spans="1:162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45"/>
      <c r="J166" s="8"/>
      <c r="K166" s="8"/>
      <c r="L166" s="8"/>
      <c r="M166" s="8" t="s">
        <v>2011</v>
      </c>
      <c r="N166" s="8" t="s">
        <v>1957</v>
      </c>
      <c r="O166" s="8">
        <v>1905</v>
      </c>
      <c r="P166" s="8" t="s">
        <v>2036</v>
      </c>
      <c r="Q166" s="1" t="s">
        <v>197</v>
      </c>
      <c r="R166" s="1">
        <v>4</v>
      </c>
      <c r="S166" s="8">
        <v>1</v>
      </c>
      <c r="T166" s="10" t="s">
        <v>1298</v>
      </c>
      <c r="U166" s="10" t="s">
        <v>1299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2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2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3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3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3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3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3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34"/>
        <v>0</v>
      </c>
      <c r="FD166" s="32">
        <f t="shared" si="35"/>
        <v>0</v>
      </c>
      <c r="FE166" s="32"/>
      <c r="FF166" s="36"/>
    </row>
    <row r="167" spans="1:162" customFormat="1" ht="90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45"/>
      <c r="J167" s="8"/>
      <c r="K167" s="8"/>
      <c r="L167" s="8"/>
      <c r="M167" s="8" t="s">
        <v>2011</v>
      </c>
      <c r="N167" s="8" t="s">
        <v>1960</v>
      </c>
      <c r="O167" s="8">
        <v>1906</v>
      </c>
      <c r="P167" s="8" t="s">
        <v>2036</v>
      </c>
      <c r="Q167" s="1" t="s">
        <v>221</v>
      </c>
      <c r="R167" s="1">
        <v>4</v>
      </c>
      <c r="S167" s="8">
        <v>1</v>
      </c>
      <c r="T167" s="10" t="s">
        <v>1299</v>
      </c>
      <c r="U167" s="10" t="s">
        <v>1300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2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2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3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3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3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3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3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34"/>
        <v>0</v>
      </c>
      <c r="FD167" s="32">
        <f t="shared" si="35"/>
        <v>0</v>
      </c>
      <c r="FE167" s="32"/>
      <c r="FF167" s="36"/>
    </row>
    <row r="168" spans="1:162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45"/>
      <c r="J168" s="8"/>
      <c r="K168" s="8"/>
      <c r="L168" s="8"/>
      <c r="M168" s="8" t="s">
        <v>2011</v>
      </c>
      <c r="N168" s="8" t="s">
        <v>1957</v>
      </c>
      <c r="O168" s="8">
        <v>1905</v>
      </c>
      <c r="P168" s="8" t="s">
        <v>2036</v>
      </c>
      <c r="Q168" s="1" t="s">
        <v>222</v>
      </c>
      <c r="R168" s="1">
        <v>10</v>
      </c>
      <c r="S168" s="8">
        <v>3</v>
      </c>
      <c r="T168" s="10" t="s">
        <v>1300</v>
      </c>
      <c r="U168" s="10" t="s">
        <v>1301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2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2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3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3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3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3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3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34"/>
        <v>0</v>
      </c>
      <c r="FD168" s="32">
        <f t="shared" si="35"/>
        <v>0</v>
      </c>
      <c r="FE168" s="32"/>
      <c r="FF168" s="36"/>
    </row>
    <row r="169" spans="1:162" customFormat="1" ht="7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223</v>
      </c>
      <c r="F169" s="6">
        <v>70</v>
      </c>
      <c r="G169" s="19">
        <v>50</v>
      </c>
      <c r="H169" s="8"/>
      <c r="I169" s="45"/>
      <c r="J169" s="8"/>
      <c r="K169" s="8"/>
      <c r="L169" s="8"/>
      <c r="M169" s="8" t="s">
        <v>2011</v>
      </c>
      <c r="N169" s="8" t="s">
        <v>1957</v>
      </c>
      <c r="O169" s="8">
        <v>1905</v>
      </c>
      <c r="P169" s="8" t="s">
        <v>2036</v>
      </c>
      <c r="Q169" s="1" t="s">
        <v>198</v>
      </c>
      <c r="R169" s="1">
        <v>1</v>
      </c>
      <c r="S169" s="8">
        <v>1</v>
      </c>
      <c r="T169" s="10" t="s">
        <v>1301</v>
      </c>
      <c r="U169" s="10" t="s">
        <v>1302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2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2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3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3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3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3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3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34"/>
        <v>0</v>
      </c>
      <c r="FD169" s="32">
        <f t="shared" si="35"/>
        <v>0</v>
      </c>
      <c r="FE169" s="32"/>
      <c r="FF169" s="36"/>
    </row>
    <row r="170" spans="1:162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45"/>
      <c r="J170" s="8"/>
      <c r="K170" s="8"/>
      <c r="L170" s="8"/>
      <c r="M170" s="8" t="s">
        <v>2011</v>
      </c>
      <c r="N170" s="8" t="s">
        <v>1957</v>
      </c>
      <c r="O170" s="8">
        <v>1905</v>
      </c>
      <c r="P170" s="8" t="s">
        <v>2036</v>
      </c>
      <c r="Q170" s="1" t="s">
        <v>224</v>
      </c>
      <c r="R170" s="1">
        <v>6</v>
      </c>
      <c r="S170" s="8">
        <v>2</v>
      </c>
      <c r="T170" s="10" t="s">
        <v>1302</v>
      </c>
      <c r="U170" s="10" t="s">
        <v>1303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2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2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3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3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3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3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3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34"/>
        <v>0</v>
      </c>
      <c r="FD170" s="32">
        <f t="shared" si="35"/>
        <v>0</v>
      </c>
      <c r="FE170" s="32"/>
      <c r="FF170" s="36"/>
    </row>
    <row r="171" spans="1:162" customFormat="1" ht="45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45"/>
      <c r="J171" s="8"/>
      <c r="K171" s="8"/>
      <c r="L171" s="8"/>
      <c r="M171" s="8" t="s">
        <v>2011</v>
      </c>
      <c r="N171" s="8" t="s">
        <v>1957</v>
      </c>
      <c r="O171" s="8">
        <v>1905</v>
      </c>
      <c r="P171" s="8" t="s">
        <v>2036</v>
      </c>
      <c r="Q171" s="1" t="s">
        <v>1126</v>
      </c>
      <c r="R171" s="1">
        <v>16</v>
      </c>
      <c r="S171" s="8">
        <v>4</v>
      </c>
      <c r="T171" s="10" t="s">
        <v>1303</v>
      </c>
      <c r="U171" s="10" t="s">
        <v>1304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2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2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3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3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3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3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3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34"/>
        <v>0</v>
      </c>
      <c r="FD171" s="32">
        <f t="shared" si="35"/>
        <v>0</v>
      </c>
      <c r="FE171" s="32"/>
      <c r="FF171" s="36"/>
    </row>
    <row r="172" spans="1:162" customFormat="1" ht="6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45"/>
      <c r="J172" s="8"/>
      <c r="K172" s="8"/>
      <c r="L172" s="8"/>
      <c r="M172" s="8" t="s">
        <v>2011</v>
      </c>
      <c r="N172" s="8" t="s">
        <v>1960</v>
      </c>
      <c r="O172" s="8">
        <v>1906</v>
      </c>
      <c r="P172" s="8" t="s">
        <v>2036</v>
      </c>
      <c r="Q172" s="1" t="s">
        <v>200</v>
      </c>
      <c r="R172" s="1">
        <v>4</v>
      </c>
      <c r="S172" s="8">
        <v>1</v>
      </c>
      <c r="T172" s="10" t="s">
        <v>1304</v>
      </c>
      <c r="U172" s="10" t="s">
        <v>1305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2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2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3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3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3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3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3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34"/>
        <v>0</v>
      </c>
      <c r="FD172" s="32">
        <f t="shared" si="35"/>
        <v>0</v>
      </c>
      <c r="FE172" s="32"/>
      <c r="FF172" s="36"/>
    </row>
    <row r="173" spans="1:162" customFormat="1" ht="120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45"/>
      <c r="J173" s="8"/>
      <c r="K173" s="8"/>
      <c r="L173" s="8"/>
      <c r="M173" s="8" t="s">
        <v>2014</v>
      </c>
      <c r="N173" s="8" t="s">
        <v>1962</v>
      </c>
      <c r="O173" s="8">
        <v>2302</v>
      </c>
      <c r="P173" s="8" t="s">
        <v>2038</v>
      </c>
      <c r="Q173" s="1" t="s">
        <v>201</v>
      </c>
      <c r="R173" s="1">
        <v>7</v>
      </c>
      <c r="S173" s="8">
        <v>2</v>
      </c>
      <c r="T173" s="10" t="s">
        <v>1305</v>
      </c>
      <c r="U173" s="10" t="s">
        <v>1306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2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2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3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3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3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3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3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34"/>
        <v>0</v>
      </c>
      <c r="FD173" s="32">
        <f t="shared" si="35"/>
        <v>0</v>
      </c>
      <c r="FE173" s="32"/>
      <c r="FF173" s="36"/>
    </row>
    <row r="174" spans="1:162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45"/>
      <c r="J174" s="8"/>
      <c r="K174" s="8"/>
      <c r="L174" s="8"/>
      <c r="M174" s="8" t="s">
        <v>2011</v>
      </c>
      <c r="N174" s="8" t="s">
        <v>1960</v>
      </c>
      <c r="O174" s="8">
        <v>1906</v>
      </c>
      <c r="P174" s="8" t="s">
        <v>2036</v>
      </c>
      <c r="Q174" s="1" t="s">
        <v>225</v>
      </c>
      <c r="R174" s="1">
        <v>7</v>
      </c>
      <c r="S174" s="8">
        <v>2</v>
      </c>
      <c r="T174" s="10" t="s">
        <v>1306</v>
      </c>
      <c r="U174" s="10" t="s">
        <v>1307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2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2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3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3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3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3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3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34"/>
        <v>0</v>
      </c>
      <c r="FD174" s="32">
        <f t="shared" si="35"/>
        <v>0</v>
      </c>
      <c r="FE174" s="32"/>
      <c r="FF174" s="36"/>
    </row>
    <row r="175" spans="1:162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45"/>
      <c r="J175" s="8"/>
      <c r="K175" s="8"/>
      <c r="L175" s="8"/>
      <c r="M175" s="8" t="s">
        <v>2011</v>
      </c>
      <c r="N175" s="8" t="s">
        <v>1960</v>
      </c>
      <c r="O175" s="8">
        <v>1906</v>
      </c>
      <c r="P175" s="8" t="s">
        <v>2036</v>
      </c>
      <c r="Q175" s="1" t="s">
        <v>226</v>
      </c>
      <c r="R175" s="1">
        <v>42</v>
      </c>
      <c r="S175" s="8">
        <v>12</v>
      </c>
      <c r="T175" s="10" t="s">
        <v>1307</v>
      </c>
      <c r="U175" s="10" t="s">
        <v>1308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2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2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3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3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3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3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3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34"/>
        <v>0</v>
      </c>
      <c r="FD175" s="32">
        <f t="shared" si="35"/>
        <v>0</v>
      </c>
      <c r="FE175" s="32"/>
      <c r="FF175" s="36"/>
    </row>
    <row r="176" spans="1:162" customFormat="1" ht="45" hidden="1" x14ac:dyDescent="0.25">
      <c r="A176" s="6" t="s">
        <v>592</v>
      </c>
      <c r="B176" s="6" t="s">
        <v>114</v>
      </c>
      <c r="C176" s="6" t="s">
        <v>110</v>
      </c>
      <c r="D176" s="6" t="s">
        <v>119</v>
      </c>
      <c r="E176" s="6" t="s">
        <v>199</v>
      </c>
      <c r="F176" s="6">
        <v>85</v>
      </c>
      <c r="G176" s="19">
        <v>85</v>
      </c>
      <c r="H176" s="8"/>
      <c r="I176" s="45"/>
      <c r="J176" s="8"/>
      <c r="K176" s="8"/>
      <c r="L176" s="8"/>
      <c r="M176" s="8" t="s">
        <v>2011</v>
      </c>
      <c r="N176" s="8" t="s">
        <v>1960</v>
      </c>
      <c r="O176" s="8">
        <v>1906</v>
      </c>
      <c r="P176" s="8" t="s">
        <v>2036</v>
      </c>
      <c r="Q176" s="1" t="s">
        <v>202</v>
      </c>
      <c r="R176" s="1">
        <v>7</v>
      </c>
      <c r="S176" s="8">
        <v>2</v>
      </c>
      <c r="T176" s="10" t="s">
        <v>1308</v>
      </c>
      <c r="U176" s="10" t="s">
        <v>1309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2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2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3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3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3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3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3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34"/>
        <v>0</v>
      </c>
      <c r="FD176" s="32">
        <f t="shared" si="35"/>
        <v>0</v>
      </c>
      <c r="FE176" s="32"/>
      <c r="FF176" s="36"/>
    </row>
    <row r="177" spans="1:162" customFormat="1" ht="60" hidden="1" x14ac:dyDescent="0.25">
      <c r="A177" s="6" t="s">
        <v>592</v>
      </c>
      <c r="B177" s="6" t="s">
        <v>114</v>
      </c>
      <c r="C177" s="6" t="s">
        <v>233</v>
      </c>
      <c r="D177" s="6" t="s">
        <v>112</v>
      </c>
      <c r="E177" s="6" t="s">
        <v>152</v>
      </c>
      <c r="F177" s="6">
        <v>0</v>
      </c>
      <c r="G177" s="19" t="s">
        <v>1936</v>
      </c>
      <c r="H177" s="8"/>
      <c r="I177" s="45"/>
      <c r="J177" s="8"/>
      <c r="K177" s="8"/>
      <c r="L177" s="8"/>
      <c r="M177" s="8" t="s">
        <v>2011</v>
      </c>
      <c r="N177" s="8" t="s">
        <v>1957</v>
      </c>
      <c r="O177" s="8">
        <v>1905</v>
      </c>
      <c r="P177" s="8" t="s">
        <v>2036</v>
      </c>
      <c r="Q177" s="1" t="s">
        <v>227</v>
      </c>
      <c r="R177" s="1">
        <v>0.6</v>
      </c>
      <c r="S177" s="8">
        <v>0.15</v>
      </c>
      <c r="T177" s="10" t="s">
        <v>1309</v>
      </c>
      <c r="U177" s="10" t="s">
        <v>1310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2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2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3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3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3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3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3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34"/>
        <v>0</v>
      </c>
      <c r="FD177" s="32">
        <f t="shared" si="35"/>
        <v>0</v>
      </c>
      <c r="FE177" s="32"/>
      <c r="FF177" s="36"/>
    </row>
    <row r="178" spans="1:162" customFormat="1" ht="7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152</v>
      </c>
      <c r="F178" s="6">
        <v>0</v>
      </c>
      <c r="G178" s="19" t="s">
        <v>1936</v>
      </c>
      <c r="H178" s="8"/>
      <c r="I178" s="45"/>
      <c r="J178" s="8"/>
      <c r="K178" s="8"/>
      <c r="L178" s="8"/>
      <c r="M178" s="8" t="s">
        <v>2011</v>
      </c>
      <c r="N178" s="8" t="s">
        <v>1957</v>
      </c>
      <c r="O178" s="8">
        <v>1905</v>
      </c>
      <c r="P178" s="8" t="s">
        <v>2036</v>
      </c>
      <c r="Q178" s="1" t="s">
        <v>228</v>
      </c>
      <c r="R178" s="1">
        <v>1</v>
      </c>
      <c r="S178" s="8">
        <v>0.25</v>
      </c>
      <c r="T178" s="10" t="s">
        <v>1310</v>
      </c>
      <c r="U178" s="10" t="s">
        <v>1311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2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2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3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3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3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3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3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34"/>
        <v>0</v>
      </c>
      <c r="FD178" s="32">
        <f t="shared" si="35"/>
        <v>0</v>
      </c>
      <c r="FE178" s="32"/>
      <c r="FF178" s="36"/>
    </row>
    <row r="179" spans="1:162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45"/>
      <c r="J179" s="8"/>
      <c r="K179" s="8"/>
      <c r="L179" s="8"/>
      <c r="M179" s="8" t="s">
        <v>2011</v>
      </c>
      <c r="N179" s="8" t="s">
        <v>1957</v>
      </c>
      <c r="O179" s="8">
        <v>1905</v>
      </c>
      <c r="P179" s="8" t="s">
        <v>2036</v>
      </c>
      <c r="Q179" s="1" t="s">
        <v>230</v>
      </c>
      <c r="R179" s="1">
        <v>0.7</v>
      </c>
      <c r="S179" s="8">
        <v>0.2</v>
      </c>
      <c r="T179" s="10" t="s">
        <v>1311</v>
      </c>
      <c r="U179" s="10" t="s">
        <v>1312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2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2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3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3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3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3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3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34"/>
        <v>0</v>
      </c>
      <c r="FD179" s="32">
        <f t="shared" si="35"/>
        <v>0</v>
      </c>
      <c r="FE179" s="32"/>
      <c r="FF179" s="36"/>
    </row>
    <row r="180" spans="1:162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119</v>
      </c>
      <c r="E180" s="6" t="s">
        <v>229</v>
      </c>
      <c r="F180" s="6">
        <v>15</v>
      </c>
      <c r="G180" s="19">
        <v>16</v>
      </c>
      <c r="H180" s="8"/>
      <c r="I180" s="45"/>
      <c r="J180" s="8"/>
      <c r="K180" s="8"/>
      <c r="L180" s="8"/>
      <c r="M180" s="8" t="s">
        <v>2011</v>
      </c>
      <c r="N180" s="8" t="s">
        <v>1957</v>
      </c>
      <c r="O180" s="8">
        <v>1905</v>
      </c>
      <c r="P180" s="8" t="s">
        <v>2036</v>
      </c>
      <c r="Q180" s="1" t="s">
        <v>231</v>
      </c>
      <c r="R180" s="1">
        <v>1</v>
      </c>
      <c r="S180" s="8">
        <v>0.25</v>
      </c>
      <c r="T180" s="10" t="s">
        <v>1312</v>
      </c>
      <c r="U180" s="10" t="s">
        <v>1313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2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2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3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3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3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3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3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34"/>
        <v>0</v>
      </c>
      <c r="FD180" s="32">
        <f t="shared" si="35"/>
        <v>0</v>
      </c>
      <c r="FE180" s="32"/>
      <c r="FF180" s="36"/>
    </row>
    <row r="181" spans="1:162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45"/>
      <c r="J181" s="8"/>
      <c r="K181" s="8"/>
      <c r="L181" s="8"/>
      <c r="M181" s="8" t="s">
        <v>2011</v>
      </c>
      <c r="N181" s="8" t="s">
        <v>1957</v>
      </c>
      <c r="O181" s="8">
        <v>1905</v>
      </c>
      <c r="P181" s="8" t="s">
        <v>2036</v>
      </c>
      <c r="Q181" s="1" t="s">
        <v>232</v>
      </c>
      <c r="R181" s="1">
        <v>1</v>
      </c>
      <c r="S181" s="8">
        <v>0.3</v>
      </c>
      <c r="T181" s="10" t="s">
        <v>1313</v>
      </c>
      <c r="U181" s="10" t="s">
        <v>1314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2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2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3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3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3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3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3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34"/>
        <v>0</v>
      </c>
      <c r="FD181" s="32">
        <f t="shared" si="35"/>
        <v>0</v>
      </c>
      <c r="FE181" s="32"/>
      <c r="FF181" s="36"/>
    </row>
    <row r="182" spans="1:162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112</v>
      </c>
      <c r="E182" s="6" t="s">
        <v>155</v>
      </c>
      <c r="F182" s="6">
        <v>8.8000000000000007</v>
      </c>
      <c r="G182" s="19" t="s">
        <v>1202</v>
      </c>
      <c r="H182" s="8"/>
      <c r="I182" s="45"/>
      <c r="J182" s="8"/>
      <c r="K182" s="8"/>
      <c r="L182" s="8"/>
      <c r="M182" s="8" t="s">
        <v>2011</v>
      </c>
      <c r="N182" s="8" t="s">
        <v>1957</v>
      </c>
      <c r="O182" s="8">
        <v>1905</v>
      </c>
      <c r="P182" s="8" t="s">
        <v>2036</v>
      </c>
      <c r="Q182" s="1" t="s">
        <v>234</v>
      </c>
      <c r="R182" s="1">
        <v>1</v>
      </c>
      <c r="S182" s="8">
        <v>0.3</v>
      </c>
      <c r="T182" s="10" t="s">
        <v>1314</v>
      </c>
      <c r="U182" s="10" t="s">
        <v>1315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2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2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3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3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3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3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3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34"/>
        <v>0</v>
      </c>
      <c r="FD182" s="32">
        <f t="shared" si="35"/>
        <v>0</v>
      </c>
      <c r="FE182" s="32"/>
      <c r="FF182" s="36"/>
    </row>
    <row r="183" spans="1:162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119</v>
      </c>
      <c r="E183" s="6" t="s">
        <v>158</v>
      </c>
      <c r="F183" s="6">
        <v>92</v>
      </c>
      <c r="G183" s="19">
        <v>92</v>
      </c>
      <c r="H183" s="8"/>
      <c r="I183" s="45"/>
      <c r="J183" s="8"/>
      <c r="K183" s="8"/>
      <c r="L183" s="8"/>
      <c r="M183" s="8" t="s">
        <v>2011</v>
      </c>
      <c r="N183" s="8" t="s">
        <v>1960</v>
      </c>
      <c r="O183" s="8">
        <v>1906</v>
      </c>
      <c r="P183" s="8" t="s">
        <v>2036</v>
      </c>
      <c r="Q183" s="1" t="s">
        <v>235</v>
      </c>
      <c r="R183" s="1">
        <v>32</v>
      </c>
      <c r="S183" s="8">
        <v>8</v>
      </c>
      <c r="T183" s="10" t="s">
        <v>1315</v>
      </c>
      <c r="U183" s="10" t="s">
        <v>1316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2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2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3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3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3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3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3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34"/>
        <v>0</v>
      </c>
      <c r="FD183" s="32">
        <f t="shared" si="35"/>
        <v>0</v>
      </c>
      <c r="FE183" s="32"/>
      <c r="FF183" s="36"/>
    </row>
    <row r="184" spans="1:162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140</v>
      </c>
      <c r="E184" s="6" t="s">
        <v>158</v>
      </c>
      <c r="F184" s="6">
        <v>92</v>
      </c>
      <c r="G184" s="19">
        <v>92</v>
      </c>
      <c r="H184" s="8"/>
      <c r="I184" s="45"/>
      <c r="J184" s="8"/>
      <c r="K184" s="8"/>
      <c r="L184" s="8"/>
      <c r="M184" s="8" t="s">
        <v>2011</v>
      </c>
      <c r="N184" s="8" t="s">
        <v>1957</v>
      </c>
      <c r="O184" s="8">
        <v>1905</v>
      </c>
      <c r="P184" s="8" t="s">
        <v>2036</v>
      </c>
      <c r="Q184" s="1" t="s">
        <v>236</v>
      </c>
      <c r="R184" s="1">
        <v>1</v>
      </c>
      <c r="S184" s="8">
        <v>0.3</v>
      </c>
      <c r="T184" s="10" t="s">
        <v>1316</v>
      </c>
      <c r="U184" s="10" t="s">
        <v>1317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2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2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3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3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3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3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3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34"/>
        <v>0</v>
      </c>
      <c r="FD184" s="32">
        <f t="shared" si="35"/>
        <v>0</v>
      </c>
      <c r="FE184" s="32"/>
      <c r="FF184" s="36"/>
    </row>
    <row r="185" spans="1:162" customFormat="1" ht="45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158</v>
      </c>
      <c r="F185" s="6">
        <v>92</v>
      </c>
      <c r="G185" s="19">
        <v>92</v>
      </c>
      <c r="H185" s="8"/>
      <c r="I185" s="45"/>
      <c r="J185" s="8"/>
      <c r="K185" s="8"/>
      <c r="L185" s="8"/>
      <c r="M185" s="8" t="s">
        <v>2011</v>
      </c>
      <c r="N185" s="8" t="s">
        <v>1960</v>
      </c>
      <c r="O185" s="8">
        <v>1906</v>
      </c>
      <c r="P185" s="8" t="s">
        <v>2036</v>
      </c>
      <c r="Q185" s="1" t="s">
        <v>237</v>
      </c>
      <c r="R185" s="1">
        <v>17</v>
      </c>
      <c r="S185" s="8">
        <v>5</v>
      </c>
      <c r="T185" s="10" t="s">
        <v>1317</v>
      </c>
      <c r="U185" s="10" t="s">
        <v>1318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2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2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3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3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3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3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3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34"/>
        <v>0</v>
      </c>
      <c r="FD185" s="32">
        <f t="shared" si="35"/>
        <v>0</v>
      </c>
      <c r="FE185" s="32"/>
      <c r="FF185" s="36"/>
    </row>
    <row r="186" spans="1:162" customFormat="1" ht="90" hidden="1" x14ac:dyDescent="0.25">
      <c r="A186" s="6" t="s">
        <v>592</v>
      </c>
      <c r="B186" s="6" t="s">
        <v>114</v>
      </c>
      <c r="C186" s="6" t="s">
        <v>233</v>
      </c>
      <c r="D186" s="6" t="s">
        <v>112</v>
      </c>
      <c r="E186" s="6" t="s">
        <v>162</v>
      </c>
      <c r="F186" s="6">
        <v>11.7</v>
      </c>
      <c r="G186" s="19">
        <v>11.7</v>
      </c>
      <c r="H186" s="8"/>
      <c r="I186" s="45"/>
      <c r="J186" s="8"/>
      <c r="K186" s="8"/>
      <c r="L186" s="8"/>
      <c r="M186" s="8" t="s">
        <v>2011</v>
      </c>
      <c r="N186" s="8" t="s">
        <v>1957</v>
      </c>
      <c r="O186" s="8">
        <v>1905</v>
      </c>
      <c r="P186" s="8" t="s">
        <v>2036</v>
      </c>
      <c r="Q186" s="1" t="s">
        <v>238</v>
      </c>
      <c r="R186" s="1">
        <v>1</v>
      </c>
      <c r="S186" s="8">
        <v>0.25</v>
      </c>
      <c r="T186" s="10" t="s">
        <v>1318</v>
      </c>
      <c r="U186" s="10" t="s">
        <v>1319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2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2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3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3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3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3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3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34"/>
        <v>0</v>
      </c>
      <c r="FD186" s="32">
        <f t="shared" si="35"/>
        <v>0</v>
      </c>
      <c r="FE186" s="32"/>
      <c r="FF186" s="36"/>
    </row>
    <row r="187" spans="1:162" customFormat="1" ht="60" hidden="1" x14ac:dyDescent="0.25">
      <c r="A187" s="6" t="s">
        <v>592</v>
      </c>
      <c r="B187" s="6" t="s">
        <v>114</v>
      </c>
      <c r="C187" s="6" t="s">
        <v>233</v>
      </c>
      <c r="D187" s="6" t="s">
        <v>119</v>
      </c>
      <c r="E187" s="6" t="s">
        <v>162</v>
      </c>
      <c r="F187" s="6">
        <v>11.7</v>
      </c>
      <c r="G187" s="19">
        <v>11.7</v>
      </c>
      <c r="H187" s="8"/>
      <c r="I187" s="45"/>
      <c r="J187" s="8"/>
      <c r="K187" s="8"/>
      <c r="L187" s="8"/>
      <c r="M187" s="8" t="s">
        <v>2011</v>
      </c>
      <c r="N187" s="8" t="s">
        <v>1957</v>
      </c>
      <c r="O187" s="8">
        <v>1905</v>
      </c>
      <c r="P187" s="8" t="s">
        <v>2036</v>
      </c>
      <c r="Q187" s="1" t="s">
        <v>239</v>
      </c>
      <c r="R187" s="1">
        <v>1</v>
      </c>
      <c r="S187" s="8">
        <v>1</v>
      </c>
      <c r="T187" s="10" t="s">
        <v>1319</v>
      </c>
      <c r="U187" s="10" t="s">
        <v>1320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2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2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3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3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3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3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3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34"/>
        <v>0</v>
      </c>
      <c r="FD187" s="32">
        <f t="shared" si="35"/>
        <v>0</v>
      </c>
      <c r="FE187" s="32"/>
      <c r="FF187" s="36"/>
    </row>
    <row r="188" spans="1:162" customFormat="1" ht="45" hidden="1" x14ac:dyDescent="0.25">
      <c r="A188" s="6" t="s">
        <v>592</v>
      </c>
      <c r="B188" s="6" t="s">
        <v>114</v>
      </c>
      <c r="C188" s="6" t="s">
        <v>233</v>
      </c>
      <c r="D188" s="6" t="s">
        <v>112</v>
      </c>
      <c r="E188" s="6" t="s">
        <v>162</v>
      </c>
      <c r="F188" s="6">
        <v>11.7</v>
      </c>
      <c r="G188" s="19">
        <v>11.7</v>
      </c>
      <c r="H188" s="8"/>
      <c r="I188" s="45"/>
      <c r="J188" s="8"/>
      <c r="K188" s="8"/>
      <c r="L188" s="8"/>
      <c r="M188" s="8" t="s">
        <v>2011</v>
      </c>
      <c r="N188" s="8" t="s">
        <v>1957</v>
      </c>
      <c r="O188" s="8">
        <v>1905</v>
      </c>
      <c r="P188" s="8" t="s">
        <v>2036</v>
      </c>
      <c r="Q188" s="1" t="s">
        <v>240</v>
      </c>
      <c r="R188" s="1">
        <v>1</v>
      </c>
      <c r="S188" s="8">
        <v>1</v>
      </c>
      <c r="T188" s="10" t="s">
        <v>1320</v>
      </c>
      <c r="U188" s="10" t="s">
        <v>1321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2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2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3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3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3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3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3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34"/>
        <v>0</v>
      </c>
      <c r="FD188" s="32">
        <f t="shared" si="35"/>
        <v>0</v>
      </c>
      <c r="FE188" s="32"/>
      <c r="FF188" s="36"/>
    </row>
    <row r="189" spans="1:162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45"/>
      <c r="J189" s="8"/>
      <c r="K189" s="8"/>
      <c r="L189" s="8"/>
      <c r="M189" s="8" t="s">
        <v>2009</v>
      </c>
      <c r="N189" s="8" t="s">
        <v>1954</v>
      </c>
      <c r="O189" s="8">
        <v>4103</v>
      </c>
      <c r="P189" s="8" t="s">
        <v>2034</v>
      </c>
      <c r="Q189" s="1" t="s">
        <v>242</v>
      </c>
      <c r="R189" s="1">
        <v>1</v>
      </c>
      <c r="S189" s="8">
        <v>1</v>
      </c>
      <c r="T189" s="10" t="s">
        <v>1321</v>
      </c>
      <c r="U189" s="10" t="s">
        <v>1322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2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2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3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3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3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3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3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34"/>
        <v>0</v>
      </c>
      <c r="FD189" s="32">
        <f t="shared" si="35"/>
        <v>0</v>
      </c>
      <c r="FE189" s="32"/>
      <c r="FF189" s="36"/>
    </row>
    <row r="190" spans="1:162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45"/>
      <c r="J190" s="8"/>
      <c r="K190" s="8"/>
      <c r="L190" s="8"/>
      <c r="M190" s="8" t="s">
        <v>2009</v>
      </c>
      <c r="N190" s="8" t="s">
        <v>1954</v>
      </c>
      <c r="O190" s="8">
        <v>4103</v>
      </c>
      <c r="P190" s="8" t="s">
        <v>2034</v>
      </c>
      <c r="Q190" s="1" t="s">
        <v>243</v>
      </c>
      <c r="R190" s="1">
        <v>2</v>
      </c>
      <c r="S190" s="8">
        <v>3</v>
      </c>
      <c r="T190" s="10" t="s">
        <v>1322</v>
      </c>
      <c r="U190" s="10" t="s">
        <v>1323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2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2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3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3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3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3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3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34"/>
        <v>0</v>
      </c>
      <c r="FD190" s="32">
        <f t="shared" si="35"/>
        <v>0</v>
      </c>
      <c r="FE190" s="32"/>
      <c r="FF190" s="36"/>
    </row>
    <row r="191" spans="1:162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45"/>
      <c r="J191" s="8"/>
      <c r="K191" s="8"/>
      <c r="L191" s="8"/>
      <c r="M191" s="8" t="s">
        <v>2009</v>
      </c>
      <c r="N191" s="8" t="s">
        <v>1958</v>
      </c>
      <c r="O191" s="8">
        <v>4102</v>
      </c>
      <c r="P191" s="8" t="s">
        <v>2034</v>
      </c>
      <c r="Q191" s="1" t="s">
        <v>244</v>
      </c>
      <c r="R191" s="1">
        <v>150</v>
      </c>
      <c r="S191" s="8">
        <v>150</v>
      </c>
      <c r="T191" s="10" t="s">
        <v>1323</v>
      </c>
      <c r="U191" s="10" t="s">
        <v>1324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2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2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3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3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3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3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3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34"/>
        <v>0</v>
      </c>
      <c r="FD191" s="32">
        <f t="shared" si="35"/>
        <v>0</v>
      </c>
      <c r="FE191" s="32"/>
      <c r="FF191" s="36"/>
    </row>
    <row r="192" spans="1:162" customFormat="1" ht="75" hidden="1" x14ac:dyDescent="0.25">
      <c r="A192" s="6" t="s">
        <v>592</v>
      </c>
      <c r="B192" s="6" t="s">
        <v>1144</v>
      </c>
      <c r="C192" s="6" t="s">
        <v>233</v>
      </c>
      <c r="D192" s="6" t="s">
        <v>241</v>
      </c>
      <c r="E192" s="6" t="s">
        <v>246</v>
      </c>
      <c r="F192" s="6">
        <v>1</v>
      </c>
      <c r="G192" s="19">
        <v>1</v>
      </c>
      <c r="H192" s="8"/>
      <c r="I192" s="45"/>
      <c r="J192" s="8"/>
      <c r="K192" s="8"/>
      <c r="L192" s="8"/>
      <c r="M192" s="8" t="s">
        <v>2009</v>
      </c>
      <c r="N192" s="8" t="s">
        <v>1958</v>
      </c>
      <c r="O192" s="8">
        <v>4102</v>
      </c>
      <c r="P192" s="8" t="s">
        <v>2034</v>
      </c>
      <c r="Q192" s="1" t="s">
        <v>245</v>
      </c>
      <c r="R192" s="1">
        <v>32</v>
      </c>
      <c r="S192" s="8">
        <v>8</v>
      </c>
      <c r="T192" s="10" t="s">
        <v>1324</v>
      </c>
      <c r="U192" s="10" t="s">
        <v>1325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2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2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3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3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3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3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3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34"/>
        <v>0</v>
      </c>
      <c r="FD192" s="32">
        <f t="shared" si="35"/>
        <v>0</v>
      </c>
      <c r="FE192" s="32"/>
      <c r="FF192" s="36"/>
    </row>
    <row r="193" spans="1:162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45"/>
      <c r="J193" s="8"/>
      <c r="K193" s="8"/>
      <c r="L193" s="8"/>
      <c r="M193" s="8" t="s">
        <v>2009</v>
      </c>
      <c r="N193" s="8" t="s">
        <v>1963</v>
      </c>
      <c r="O193" s="8">
        <v>4103</v>
      </c>
      <c r="P193" s="8" t="s">
        <v>2034</v>
      </c>
      <c r="Q193" s="1" t="s">
        <v>250</v>
      </c>
      <c r="R193" s="1">
        <v>500</v>
      </c>
      <c r="S193" s="8">
        <v>150</v>
      </c>
      <c r="T193" s="10" t="s">
        <v>1325</v>
      </c>
      <c r="U193" s="10" t="s">
        <v>1326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2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2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3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3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3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3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3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34"/>
        <v>0</v>
      </c>
      <c r="FD193" s="32">
        <f t="shared" si="35"/>
        <v>0</v>
      </c>
      <c r="FE193" s="32"/>
      <c r="FF193" s="36"/>
    </row>
    <row r="194" spans="1:162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248</v>
      </c>
      <c r="F194" s="6">
        <v>100</v>
      </c>
      <c r="G194" s="19">
        <v>30</v>
      </c>
      <c r="H194" s="8"/>
      <c r="I194" s="45"/>
      <c r="J194" s="8"/>
      <c r="K194" s="8"/>
      <c r="L194" s="8"/>
      <c r="M194" s="8" t="s">
        <v>2009</v>
      </c>
      <c r="N194" s="8" t="s">
        <v>1963</v>
      </c>
      <c r="O194" s="8">
        <v>4103</v>
      </c>
      <c r="P194" s="8" t="s">
        <v>2034</v>
      </c>
      <c r="Q194" s="1" t="s">
        <v>251</v>
      </c>
      <c r="R194" s="1">
        <v>1</v>
      </c>
      <c r="S194" s="8">
        <v>1</v>
      </c>
      <c r="T194" s="10" t="s">
        <v>1326</v>
      </c>
      <c r="U194" s="10" t="s">
        <v>1327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2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2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3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3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3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3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3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34"/>
        <v>0</v>
      </c>
      <c r="FD194" s="32">
        <f t="shared" si="35"/>
        <v>0</v>
      </c>
      <c r="FE194" s="32"/>
      <c r="FF194" s="36"/>
    </row>
    <row r="195" spans="1:162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45"/>
      <c r="J195" s="8"/>
      <c r="K195" s="8"/>
      <c r="L195" s="8"/>
      <c r="M195" s="8" t="s">
        <v>2009</v>
      </c>
      <c r="N195" s="8" t="s">
        <v>1963</v>
      </c>
      <c r="O195" s="8">
        <v>4103</v>
      </c>
      <c r="P195" s="8" t="s">
        <v>2034</v>
      </c>
      <c r="Q195" s="1" t="s">
        <v>1127</v>
      </c>
      <c r="R195" s="1">
        <v>1800</v>
      </c>
      <c r="S195" s="8">
        <v>650</v>
      </c>
      <c r="T195" s="10" t="s">
        <v>1327</v>
      </c>
      <c r="U195" s="10" t="s">
        <v>1328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2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2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3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3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3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3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3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34"/>
        <v>0</v>
      </c>
      <c r="FD195" s="32">
        <f t="shared" si="35"/>
        <v>0</v>
      </c>
      <c r="FE195" s="32"/>
      <c r="FF195" s="36"/>
    </row>
    <row r="196" spans="1:162" customFormat="1" ht="75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45"/>
      <c r="J196" s="8"/>
      <c r="K196" s="8"/>
      <c r="L196" s="8"/>
      <c r="M196" s="8" t="s">
        <v>2009</v>
      </c>
      <c r="N196" s="8" t="s">
        <v>1963</v>
      </c>
      <c r="O196" s="8">
        <v>4103</v>
      </c>
      <c r="P196" s="8" t="s">
        <v>2034</v>
      </c>
      <c r="Q196" s="1" t="s">
        <v>253</v>
      </c>
      <c r="R196" s="1">
        <v>1</v>
      </c>
      <c r="S196" s="8" t="s">
        <v>1936</v>
      </c>
      <c r="T196" s="10" t="s">
        <v>1328</v>
      </c>
      <c r="U196" s="10" t="s">
        <v>1329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2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2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3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3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3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3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3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34"/>
        <v>0</v>
      </c>
      <c r="FD196" s="32">
        <f t="shared" si="35"/>
        <v>0</v>
      </c>
      <c r="FE196" s="32"/>
      <c r="FF196" s="36"/>
    </row>
    <row r="197" spans="1:162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45"/>
      <c r="J197" s="8"/>
      <c r="K197" s="8"/>
      <c r="L197" s="8"/>
      <c r="M197" s="8" t="s">
        <v>2009</v>
      </c>
      <c r="N197" s="8" t="s">
        <v>1963</v>
      </c>
      <c r="O197" s="8">
        <v>4103</v>
      </c>
      <c r="P197" s="8" t="s">
        <v>2034</v>
      </c>
      <c r="Q197" s="1" t="s">
        <v>259</v>
      </c>
      <c r="R197" s="1">
        <v>3</v>
      </c>
      <c r="S197" s="8">
        <v>1</v>
      </c>
      <c r="T197" s="10" t="s">
        <v>1329</v>
      </c>
      <c r="U197" s="10" t="s">
        <v>1330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2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2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3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3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3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3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3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34"/>
        <v>0</v>
      </c>
      <c r="FD197" s="32">
        <f t="shared" si="35"/>
        <v>0</v>
      </c>
      <c r="FE197" s="32"/>
      <c r="FF197" s="36"/>
    </row>
    <row r="198" spans="1:162" customFormat="1" ht="90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45"/>
      <c r="J198" s="8"/>
      <c r="K198" s="8"/>
      <c r="L198" s="8"/>
      <c r="M198" s="8" t="s">
        <v>2009</v>
      </c>
      <c r="N198" s="8" t="s">
        <v>1963</v>
      </c>
      <c r="O198" s="8">
        <v>4103</v>
      </c>
      <c r="P198" s="8" t="s">
        <v>2034</v>
      </c>
      <c r="Q198" s="1" t="s">
        <v>254</v>
      </c>
      <c r="R198" s="1">
        <v>3</v>
      </c>
      <c r="S198" s="8">
        <v>3</v>
      </c>
      <c r="T198" s="10" t="s">
        <v>1330</v>
      </c>
      <c r="U198" s="10" t="s">
        <v>1331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2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2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3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3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3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3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3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34"/>
        <v>0</v>
      </c>
      <c r="FD198" s="32">
        <f t="shared" si="35"/>
        <v>0</v>
      </c>
      <c r="FE198" s="32"/>
      <c r="FF198" s="36"/>
    </row>
    <row r="199" spans="1:162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45"/>
      <c r="J199" s="8"/>
      <c r="K199" s="8"/>
      <c r="L199" s="8"/>
      <c r="M199" s="8" t="s">
        <v>2009</v>
      </c>
      <c r="N199" s="8" t="s">
        <v>1963</v>
      </c>
      <c r="O199" s="8">
        <v>4103</v>
      </c>
      <c r="P199" s="8" t="s">
        <v>2034</v>
      </c>
      <c r="Q199" s="1" t="s">
        <v>255</v>
      </c>
      <c r="R199" s="1">
        <v>1</v>
      </c>
      <c r="S199" s="8">
        <v>1</v>
      </c>
      <c r="T199" s="10" t="s">
        <v>1331</v>
      </c>
      <c r="U199" s="10" t="s">
        <v>1332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2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2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3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3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3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3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3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34"/>
        <v>0</v>
      </c>
      <c r="FD199" s="32">
        <f t="shared" si="35"/>
        <v>0</v>
      </c>
      <c r="FE199" s="32"/>
      <c r="FF199" s="36"/>
    </row>
    <row r="200" spans="1:162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45"/>
      <c r="J200" s="8"/>
      <c r="K200" s="8"/>
      <c r="L200" s="8"/>
      <c r="M200" s="8" t="s">
        <v>2009</v>
      </c>
      <c r="N200" s="8" t="s">
        <v>1963</v>
      </c>
      <c r="O200" s="8">
        <v>4103</v>
      </c>
      <c r="P200" s="8" t="s">
        <v>2034</v>
      </c>
      <c r="Q200" s="1" t="s">
        <v>256</v>
      </c>
      <c r="R200" s="1">
        <v>1</v>
      </c>
      <c r="S200" s="8" t="s">
        <v>1936</v>
      </c>
      <c r="T200" s="10" t="s">
        <v>1332</v>
      </c>
      <c r="U200" s="10" t="s">
        <v>1333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2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2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3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3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3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3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3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34"/>
        <v>0</v>
      </c>
      <c r="FD200" s="32">
        <f t="shared" si="35"/>
        <v>0</v>
      </c>
      <c r="FE200" s="32"/>
      <c r="FF200" s="36"/>
    </row>
    <row r="201" spans="1:162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45"/>
      <c r="J201" s="8"/>
      <c r="K201" s="8"/>
      <c r="L201" s="8"/>
      <c r="M201" s="8" t="s">
        <v>2009</v>
      </c>
      <c r="N201" s="8" t="s">
        <v>1963</v>
      </c>
      <c r="O201" s="8">
        <v>4103</v>
      </c>
      <c r="P201" s="8" t="s">
        <v>2034</v>
      </c>
      <c r="Q201" s="1" t="s">
        <v>257</v>
      </c>
      <c r="R201" s="1">
        <v>4</v>
      </c>
      <c r="S201" s="8">
        <v>1</v>
      </c>
      <c r="T201" s="10" t="s">
        <v>1333</v>
      </c>
      <c r="U201" s="10" t="s">
        <v>1334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2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2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3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3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3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3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3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34"/>
        <v>0</v>
      </c>
      <c r="FD201" s="32">
        <f t="shared" si="35"/>
        <v>0</v>
      </c>
      <c r="FE201" s="32"/>
      <c r="FF201" s="36"/>
    </row>
    <row r="202" spans="1:162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252</v>
      </c>
      <c r="F202" s="6">
        <v>100</v>
      </c>
      <c r="G202" s="19">
        <v>36</v>
      </c>
      <c r="H202" s="8"/>
      <c r="I202" s="45"/>
      <c r="J202" s="8"/>
      <c r="K202" s="8"/>
      <c r="L202" s="8"/>
      <c r="M202" s="8" t="s">
        <v>2009</v>
      </c>
      <c r="N202" s="8" t="s">
        <v>1963</v>
      </c>
      <c r="O202" s="8">
        <v>4103</v>
      </c>
      <c r="P202" s="8" t="s">
        <v>2034</v>
      </c>
      <c r="Q202" s="1" t="s">
        <v>258</v>
      </c>
      <c r="R202" s="1">
        <v>200</v>
      </c>
      <c r="S202" s="8">
        <v>80</v>
      </c>
      <c r="T202" s="10" t="s">
        <v>1334</v>
      </c>
      <c r="U202" s="10" t="s">
        <v>1335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2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2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3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3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3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3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3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34"/>
        <v>0</v>
      </c>
      <c r="FD202" s="32">
        <f t="shared" si="35"/>
        <v>0</v>
      </c>
      <c r="FE202" s="32"/>
      <c r="FF202" s="36"/>
    </row>
    <row r="203" spans="1:162" customFormat="1" ht="75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45"/>
      <c r="J203" s="8"/>
      <c r="K203" s="8"/>
      <c r="L203" s="8"/>
      <c r="M203" s="8" t="s">
        <v>2009</v>
      </c>
      <c r="N203" s="8" t="s">
        <v>1963</v>
      </c>
      <c r="O203" s="8">
        <v>4103</v>
      </c>
      <c r="P203" s="8" t="s">
        <v>2034</v>
      </c>
      <c r="Q203" s="1" t="s">
        <v>261</v>
      </c>
      <c r="R203" s="1">
        <v>1</v>
      </c>
      <c r="S203" s="8" t="s">
        <v>1936</v>
      </c>
      <c r="T203" s="10" t="s">
        <v>1335</v>
      </c>
      <c r="U203" s="10" t="s">
        <v>1336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si="28"/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si="29"/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si="30"/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3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si="31"/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si="32"/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si="33"/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si="34"/>
        <v>0</v>
      </c>
      <c r="FD203" s="32">
        <f t="shared" si="35"/>
        <v>0</v>
      </c>
      <c r="FE203" s="32"/>
      <c r="FF203" s="36"/>
    </row>
    <row r="204" spans="1:162" customFormat="1" ht="90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45"/>
      <c r="J204" s="8"/>
      <c r="K204" s="8"/>
      <c r="L204" s="8"/>
      <c r="M204" s="8" t="s">
        <v>2009</v>
      </c>
      <c r="N204" s="8" t="s">
        <v>1963</v>
      </c>
      <c r="O204" s="8">
        <v>4103</v>
      </c>
      <c r="P204" s="8" t="s">
        <v>2034</v>
      </c>
      <c r="Q204" s="1" t="s">
        <v>262</v>
      </c>
      <c r="R204" s="1">
        <v>4</v>
      </c>
      <c r="S204" s="8">
        <v>1</v>
      </c>
      <c r="T204" s="10" t="s">
        <v>1336</v>
      </c>
      <c r="U204" s="10" t="s">
        <v>1337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ref="AN204:AN267" si="37">SUM(X204:AM204)</f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ref="BE204:BE267" si="38">SUM(AO204:BD204)</f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ref="BV204:BV267" si="39">SUM(BF204:BU204)</f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si="36"/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ref="DD204:DD267" si="40">SUM(CN204:DC204)</f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ref="DU204:DU267" si="41">SUM(DE204:DT204)</f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ref="EL204:EL267" si="42">SUM(DV204:EK204)</f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ref="FC204:FC267" si="43">SUM(EM204:FB204)</f>
        <v>0</v>
      </c>
      <c r="FD204" s="32">
        <f t="shared" ref="FD204:FD267" si="44">SUM(AN204+BE204+BV204+CM204+DD204+DU204+EL204+FC204)</f>
        <v>0</v>
      </c>
      <c r="FE204" s="32"/>
      <c r="FF204" s="36"/>
    </row>
    <row r="205" spans="1:162" customFormat="1" ht="10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45"/>
      <c r="J205" s="8"/>
      <c r="K205" s="8"/>
      <c r="L205" s="8"/>
      <c r="M205" s="8" t="s">
        <v>2009</v>
      </c>
      <c r="N205" s="8" t="s">
        <v>1963</v>
      </c>
      <c r="O205" s="8">
        <v>4103</v>
      </c>
      <c r="P205" s="8" t="s">
        <v>2034</v>
      </c>
      <c r="Q205" s="1" t="s">
        <v>263</v>
      </c>
      <c r="R205" s="1">
        <v>12</v>
      </c>
      <c r="S205" s="8">
        <v>4</v>
      </c>
      <c r="T205" s="10" t="s">
        <v>1337</v>
      </c>
      <c r="U205" s="10" t="s">
        <v>1338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3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3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3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ref="CM205:CM268" si="45">SUM(BW205:CL205)</f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4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4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4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43"/>
        <v>0</v>
      </c>
      <c r="FD205" s="32">
        <f t="shared" si="44"/>
        <v>0</v>
      </c>
      <c r="FE205" s="32"/>
      <c r="FF205" s="36"/>
    </row>
    <row r="206" spans="1:162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45"/>
      <c r="J206" s="8"/>
      <c r="K206" s="8"/>
      <c r="L206" s="8"/>
      <c r="M206" s="8" t="s">
        <v>2009</v>
      </c>
      <c r="N206" s="8" t="s">
        <v>1963</v>
      </c>
      <c r="O206" s="8">
        <v>4103</v>
      </c>
      <c r="P206" s="8" t="s">
        <v>2034</v>
      </c>
      <c r="Q206" s="1" t="s">
        <v>264</v>
      </c>
      <c r="R206" s="1">
        <v>1</v>
      </c>
      <c r="S206" s="8" t="s">
        <v>1936</v>
      </c>
      <c r="T206" s="10" t="s">
        <v>1338</v>
      </c>
      <c r="U206" s="10" t="s">
        <v>1339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3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3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3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4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4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4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4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43"/>
        <v>0</v>
      </c>
      <c r="FD206" s="32">
        <f t="shared" si="44"/>
        <v>0</v>
      </c>
      <c r="FE206" s="32"/>
      <c r="FF206" s="36"/>
    </row>
    <row r="207" spans="1:162" customFormat="1" ht="75" hidden="1" x14ac:dyDescent="0.25">
      <c r="A207" s="6" t="s">
        <v>592</v>
      </c>
      <c r="B207" s="6" t="s">
        <v>1142</v>
      </c>
      <c r="C207" s="6" t="s">
        <v>247</v>
      </c>
      <c r="D207" s="6" t="s">
        <v>249</v>
      </c>
      <c r="E207" s="6" t="s">
        <v>260</v>
      </c>
      <c r="F207" s="6">
        <v>100</v>
      </c>
      <c r="G207" s="19">
        <v>25</v>
      </c>
      <c r="H207" s="8"/>
      <c r="I207" s="45"/>
      <c r="J207" s="8"/>
      <c r="K207" s="8"/>
      <c r="L207" s="8"/>
      <c r="M207" s="8" t="s">
        <v>2009</v>
      </c>
      <c r="N207" s="8" t="s">
        <v>1963</v>
      </c>
      <c r="O207" s="8">
        <v>4103</v>
      </c>
      <c r="P207" s="8" t="s">
        <v>2034</v>
      </c>
      <c r="Q207" s="1" t="s">
        <v>265</v>
      </c>
      <c r="R207" s="1">
        <v>2</v>
      </c>
      <c r="S207" s="8">
        <v>1</v>
      </c>
      <c r="T207" s="10" t="s">
        <v>1339</v>
      </c>
      <c r="U207" s="10" t="s">
        <v>1340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3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3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3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4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4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4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4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43"/>
        <v>0</v>
      </c>
      <c r="FD207" s="32">
        <f t="shared" si="44"/>
        <v>0</v>
      </c>
      <c r="FE207" s="32"/>
      <c r="FF207" s="36"/>
    </row>
    <row r="208" spans="1:162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45"/>
      <c r="J208" s="8"/>
      <c r="K208" s="8"/>
      <c r="L208" s="8"/>
      <c r="M208" s="8" t="s">
        <v>2009</v>
      </c>
      <c r="N208" s="8" t="s">
        <v>1963</v>
      </c>
      <c r="O208" s="8">
        <v>4103</v>
      </c>
      <c r="P208" s="8" t="s">
        <v>2034</v>
      </c>
      <c r="Q208" s="1" t="s">
        <v>268</v>
      </c>
      <c r="R208" s="1">
        <v>35</v>
      </c>
      <c r="S208" s="8">
        <v>10</v>
      </c>
      <c r="T208" s="10" t="s">
        <v>1340</v>
      </c>
      <c r="U208" s="10" t="s">
        <v>1341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3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3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3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4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4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4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4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43"/>
        <v>0</v>
      </c>
      <c r="FD208" s="32">
        <f t="shared" si="44"/>
        <v>0</v>
      </c>
      <c r="FE208" s="32"/>
      <c r="FF208" s="36"/>
    </row>
    <row r="209" spans="1:162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266</v>
      </c>
      <c r="F209" s="6">
        <v>100</v>
      </c>
      <c r="G209" s="19">
        <v>29</v>
      </c>
      <c r="H209" s="8"/>
      <c r="I209" s="45"/>
      <c r="J209" s="8"/>
      <c r="K209" s="8"/>
      <c r="L209" s="8"/>
      <c r="M209" s="8" t="s">
        <v>2009</v>
      </c>
      <c r="N209" s="8" t="s">
        <v>1963</v>
      </c>
      <c r="O209" s="8">
        <v>4103</v>
      </c>
      <c r="P209" s="8" t="s">
        <v>2034</v>
      </c>
      <c r="Q209" s="1" t="s">
        <v>269</v>
      </c>
      <c r="R209" s="1">
        <v>3</v>
      </c>
      <c r="S209" s="8">
        <v>1</v>
      </c>
      <c r="T209" s="10" t="s">
        <v>1341</v>
      </c>
      <c r="U209" s="10" t="s">
        <v>1342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3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3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3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4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4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4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4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43"/>
        <v>0</v>
      </c>
      <c r="FD209" s="32">
        <f t="shared" si="44"/>
        <v>0</v>
      </c>
      <c r="FE209" s="32"/>
      <c r="FF209" s="36"/>
    </row>
    <row r="210" spans="1:162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45"/>
      <c r="J210" s="8"/>
      <c r="K210" s="8"/>
      <c r="L210" s="8"/>
      <c r="M210" s="8" t="s">
        <v>2009</v>
      </c>
      <c r="N210" s="8" t="s">
        <v>1963</v>
      </c>
      <c r="O210" s="8">
        <v>4103</v>
      </c>
      <c r="P210" s="8" t="s">
        <v>2034</v>
      </c>
      <c r="Q210" s="1" t="s">
        <v>273</v>
      </c>
      <c r="R210" s="1">
        <v>100</v>
      </c>
      <c r="S210" s="8">
        <v>25</v>
      </c>
      <c r="T210" s="10" t="s">
        <v>1342</v>
      </c>
      <c r="U210" s="10" t="s">
        <v>1343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3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3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3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4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4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4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4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43"/>
        <v>0</v>
      </c>
      <c r="FD210" s="32">
        <f t="shared" si="44"/>
        <v>0</v>
      </c>
      <c r="FE210" s="32"/>
      <c r="FF210" s="36"/>
    </row>
    <row r="211" spans="1:162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45"/>
      <c r="J211" s="8"/>
      <c r="K211" s="8"/>
      <c r="L211" s="8"/>
      <c r="M211" s="8" t="s">
        <v>2009</v>
      </c>
      <c r="N211" s="8" t="s">
        <v>1963</v>
      </c>
      <c r="O211" s="8">
        <v>4103</v>
      </c>
      <c r="P211" s="8" t="s">
        <v>2034</v>
      </c>
      <c r="Q211" s="1" t="s">
        <v>277</v>
      </c>
      <c r="R211" s="1">
        <v>1000</v>
      </c>
      <c r="S211" s="8">
        <v>350</v>
      </c>
      <c r="T211" s="10" t="s">
        <v>1343</v>
      </c>
      <c r="U211" s="10" t="s">
        <v>1344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3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3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3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4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4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4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4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43"/>
        <v>0</v>
      </c>
      <c r="FD211" s="32">
        <f t="shared" si="44"/>
        <v>0</v>
      </c>
      <c r="FE211" s="32"/>
      <c r="FF211" s="36"/>
    </row>
    <row r="212" spans="1:162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45"/>
      <c r="J212" s="8"/>
      <c r="K212" s="8"/>
      <c r="L212" s="8"/>
      <c r="M212" s="8" t="s">
        <v>2009</v>
      </c>
      <c r="N212" s="8" t="s">
        <v>1963</v>
      </c>
      <c r="O212" s="8">
        <v>4103</v>
      </c>
      <c r="P212" s="8" t="s">
        <v>2034</v>
      </c>
      <c r="Q212" s="1" t="s">
        <v>271</v>
      </c>
      <c r="R212" s="1">
        <v>1</v>
      </c>
      <c r="S212" s="8">
        <v>1</v>
      </c>
      <c r="T212" s="10" t="s">
        <v>1344</v>
      </c>
      <c r="U212" s="10" t="s">
        <v>1345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3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3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3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4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4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4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4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43"/>
        <v>0</v>
      </c>
      <c r="FD212" s="32">
        <f t="shared" si="44"/>
        <v>0</v>
      </c>
      <c r="FE212" s="32"/>
      <c r="FF212" s="36"/>
    </row>
    <row r="213" spans="1:162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45"/>
      <c r="J213" s="8"/>
      <c r="K213" s="8"/>
      <c r="L213" s="8"/>
      <c r="M213" s="8" t="s">
        <v>2009</v>
      </c>
      <c r="N213" s="8" t="s">
        <v>1963</v>
      </c>
      <c r="O213" s="8">
        <v>4103</v>
      </c>
      <c r="P213" s="8" t="s">
        <v>2034</v>
      </c>
      <c r="Q213" s="1" t="s">
        <v>276</v>
      </c>
      <c r="R213" s="1">
        <v>60</v>
      </c>
      <c r="S213" s="8">
        <v>20</v>
      </c>
      <c r="T213" s="10" t="s">
        <v>1345</v>
      </c>
      <c r="U213" s="10" t="s">
        <v>1346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3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3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3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4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4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4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4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43"/>
        <v>0</v>
      </c>
      <c r="FD213" s="32">
        <f t="shared" si="44"/>
        <v>0</v>
      </c>
      <c r="FE213" s="32"/>
      <c r="FF213" s="36"/>
    </row>
    <row r="214" spans="1:162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45"/>
      <c r="J214" s="8"/>
      <c r="K214" s="8"/>
      <c r="L214" s="8"/>
      <c r="M214" s="8" t="s">
        <v>2009</v>
      </c>
      <c r="N214" s="8" t="s">
        <v>1963</v>
      </c>
      <c r="O214" s="8">
        <v>4103</v>
      </c>
      <c r="P214" s="8" t="s">
        <v>2034</v>
      </c>
      <c r="Q214" s="1" t="s">
        <v>274</v>
      </c>
      <c r="R214" s="1">
        <v>4</v>
      </c>
      <c r="S214" s="8">
        <v>1</v>
      </c>
      <c r="T214" s="10" t="s">
        <v>1346</v>
      </c>
      <c r="U214" s="10" t="s">
        <v>1347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3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3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3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4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4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4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4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43"/>
        <v>0</v>
      </c>
      <c r="FD214" s="32">
        <f t="shared" si="44"/>
        <v>0</v>
      </c>
      <c r="FE214" s="32"/>
      <c r="FF214" s="36"/>
    </row>
    <row r="215" spans="1:162" customFormat="1" ht="105" hidden="1" x14ac:dyDescent="0.25">
      <c r="A215" s="6" t="s">
        <v>592</v>
      </c>
      <c r="B215" s="6" t="s">
        <v>1142</v>
      </c>
      <c r="C215" s="6" t="s">
        <v>270</v>
      </c>
      <c r="D215" s="6" t="s">
        <v>267</v>
      </c>
      <c r="E215" s="6" t="s">
        <v>272</v>
      </c>
      <c r="F215" s="6">
        <v>100</v>
      </c>
      <c r="G215" s="19">
        <v>35</v>
      </c>
      <c r="H215" s="8"/>
      <c r="I215" s="45"/>
      <c r="J215" s="8"/>
      <c r="K215" s="8"/>
      <c r="L215" s="8"/>
      <c r="M215" s="8" t="s">
        <v>2009</v>
      </c>
      <c r="N215" s="8" t="s">
        <v>1963</v>
      </c>
      <c r="O215" s="8">
        <v>4103</v>
      </c>
      <c r="P215" s="8" t="s">
        <v>2034</v>
      </c>
      <c r="Q215" s="1" t="s">
        <v>275</v>
      </c>
      <c r="R215" s="1">
        <v>2</v>
      </c>
      <c r="S215" s="8">
        <v>1</v>
      </c>
      <c r="T215" s="10" t="s">
        <v>1347</v>
      </c>
      <c r="U215" s="10" t="s">
        <v>1348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3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3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3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4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4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4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4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43"/>
        <v>0</v>
      </c>
      <c r="FD215" s="32">
        <f t="shared" si="44"/>
        <v>0</v>
      </c>
      <c r="FE215" s="32"/>
      <c r="FF215" s="36"/>
    </row>
    <row r="216" spans="1:162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45"/>
      <c r="J216" s="8"/>
      <c r="K216" s="8"/>
      <c r="L216" s="8"/>
      <c r="M216" s="8" t="s">
        <v>2009</v>
      </c>
      <c r="N216" s="8" t="s">
        <v>1958</v>
      </c>
      <c r="O216" s="8">
        <v>4102</v>
      </c>
      <c r="P216" s="8" t="s">
        <v>2034</v>
      </c>
      <c r="Q216" s="1" t="s">
        <v>281</v>
      </c>
      <c r="R216" s="1">
        <v>20</v>
      </c>
      <c r="S216" s="8">
        <v>5</v>
      </c>
      <c r="T216" s="10" t="s">
        <v>1348</v>
      </c>
      <c r="U216" s="10" t="s">
        <v>1349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3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3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3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4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4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4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4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43"/>
        <v>0</v>
      </c>
      <c r="FD216" s="32">
        <f t="shared" si="44"/>
        <v>0</v>
      </c>
      <c r="FE216" s="32"/>
      <c r="FF216" s="36"/>
    </row>
    <row r="217" spans="1:162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45"/>
      <c r="J217" s="8"/>
      <c r="K217" s="8"/>
      <c r="L217" s="8"/>
      <c r="M217" s="8" t="s">
        <v>2009</v>
      </c>
      <c r="N217" s="8" t="s">
        <v>1958</v>
      </c>
      <c r="O217" s="8">
        <v>4102</v>
      </c>
      <c r="P217" s="8" t="s">
        <v>2034</v>
      </c>
      <c r="Q217" s="1" t="s">
        <v>282</v>
      </c>
      <c r="R217" s="1">
        <v>1</v>
      </c>
      <c r="S217" s="8">
        <v>1</v>
      </c>
      <c r="T217" s="10" t="s">
        <v>1349</v>
      </c>
      <c r="U217" s="10" t="s">
        <v>1350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3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3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3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4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>
        <v>0</v>
      </c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4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4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4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43"/>
        <v>0</v>
      </c>
      <c r="FD217" s="32">
        <f t="shared" si="44"/>
        <v>0</v>
      </c>
      <c r="FE217" s="32"/>
      <c r="FF217" s="36"/>
    </row>
    <row r="218" spans="1:162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45"/>
      <c r="J218" s="8"/>
      <c r="K218" s="8"/>
      <c r="L218" s="8"/>
      <c r="M218" s="8" t="s">
        <v>2009</v>
      </c>
      <c r="N218" s="8" t="s">
        <v>1958</v>
      </c>
      <c r="O218" s="8">
        <v>4102</v>
      </c>
      <c r="P218" s="8" t="s">
        <v>2034</v>
      </c>
      <c r="Q218" s="1" t="s">
        <v>283</v>
      </c>
      <c r="R218" s="1">
        <v>12</v>
      </c>
      <c r="S218" s="8">
        <v>3</v>
      </c>
      <c r="T218" s="10" t="s">
        <v>1350</v>
      </c>
      <c r="U218" s="10" t="s">
        <v>1351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3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3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3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4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/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4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4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4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43"/>
        <v>0</v>
      </c>
      <c r="FD218" s="32">
        <f t="shared" si="44"/>
        <v>0</v>
      </c>
      <c r="FE218" s="32"/>
      <c r="FF218" s="36"/>
    </row>
    <row r="219" spans="1:162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45"/>
      <c r="J219" s="8"/>
      <c r="K219" s="8"/>
      <c r="L219" s="8"/>
      <c r="M219" s="8" t="s">
        <v>2009</v>
      </c>
      <c r="N219" s="8" t="s">
        <v>1958</v>
      </c>
      <c r="O219" s="8">
        <v>4102</v>
      </c>
      <c r="P219" s="8" t="s">
        <v>2034</v>
      </c>
      <c r="Q219" s="1" t="s">
        <v>284</v>
      </c>
      <c r="R219" s="1">
        <v>8</v>
      </c>
      <c r="S219" s="8">
        <v>2</v>
      </c>
      <c r="T219" s="10" t="s">
        <v>1351</v>
      </c>
      <c r="U219" s="10" t="s">
        <v>1352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3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3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3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4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4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4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4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43"/>
        <v>0</v>
      </c>
      <c r="FD219" s="32">
        <f t="shared" si="44"/>
        <v>0</v>
      </c>
      <c r="FE219" s="32"/>
      <c r="FF219" s="36"/>
    </row>
    <row r="220" spans="1:162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45"/>
      <c r="J220" s="8"/>
      <c r="K220" s="8"/>
      <c r="L220" s="8"/>
      <c r="M220" s="8" t="s">
        <v>2009</v>
      </c>
      <c r="N220" s="8" t="s">
        <v>1958</v>
      </c>
      <c r="O220" s="8">
        <v>4102</v>
      </c>
      <c r="P220" s="8" t="s">
        <v>2034</v>
      </c>
      <c r="Q220" s="1" t="s">
        <v>285</v>
      </c>
      <c r="R220" s="1">
        <v>4</v>
      </c>
      <c r="S220" s="8">
        <v>1</v>
      </c>
      <c r="T220" s="10" t="s">
        <v>1352</v>
      </c>
      <c r="U220" s="10" t="s">
        <v>1353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3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3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3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4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4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4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4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43"/>
        <v>0</v>
      </c>
      <c r="FD220" s="32">
        <f t="shared" si="44"/>
        <v>0</v>
      </c>
      <c r="FE220" s="32"/>
      <c r="FF220" s="36"/>
    </row>
    <row r="221" spans="1:162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45"/>
      <c r="J221" s="8"/>
      <c r="K221" s="8"/>
      <c r="L221" s="8"/>
      <c r="M221" s="8" t="s">
        <v>2009</v>
      </c>
      <c r="N221" s="8" t="s">
        <v>1958</v>
      </c>
      <c r="O221" s="8">
        <v>4102</v>
      </c>
      <c r="P221" s="8" t="s">
        <v>2034</v>
      </c>
      <c r="Q221" s="1" t="s">
        <v>286</v>
      </c>
      <c r="R221" s="1">
        <v>1</v>
      </c>
      <c r="S221" s="8">
        <v>1</v>
      </c>
      <c r="T221" s="10" t="s">
        <v>1353</v>
      </c>
      <c r="U221" s="10" t="s">
        <v>1354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3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3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3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4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4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4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4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43"/>
        <v>0</v>
      </c>
      <c r="FD221" s="32">
        <f t="shared" si="44"/>
        <v>0</v>
      </c>
      <c r="FE221" s="32"/>
      <c r="FF221" s="36"/>
    </row>
    <row r="222" spans="1:162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45"/>
      <c r="J222" s="8"/>
      <c r="K222" s="8"/>
      <c r="L222" s="8"/>
      <c r="M222" s="8" t="s">
        <v>2009</v>
      </c>
      <c r="N222" s="8" t="s">
        <v>1958</v>
      </c>
      <c r="O222" s="8">
        <v>4102</v>
      </c>
      <c r="P222" s="8" t="s">
        <v>2034</v>
      </c>
      <c r="Q222" s="1" t="s">
        <v>287</v>
      </c>
      <c r="R222" s="1">
        <v>100</v>
      </c>
      <c r="S222" s="8">
        <v>25</v>
      </c>
      <c r="T222" s="10" t="s">
        <v>1354</v>
      </c>
      <c r="U222" s="10" t="s">
        <v>1355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3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3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3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4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4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4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4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43"/>
        <v>0</v>
      </c>
      <c r="FD222" s="32">
        <f t="shared" si="44"/>
        <v>0</v>
      </c>
      <c r="FE222" s="32"/>
      <c r="FF222" s="36"/>
    </row>
    <row r="223" spans="1:162" customFormat="1" ht="60" hidden="1" x14ac:dyDescent="0.25">
      <c r="A223" s="6" t="s">
        <v>592</v>
      </c>
      <c r="B223" s="6" t="s">
        <v>1143</v>
      </c>
      <c r="C223" s="6" t="s">
        <v>278</v>
      </c>
      <c r="D223" s="6" t="s">
        <v>280</v>
      </c>
      <c r="E223" s="6" t="s">
        <v>279</v>
      </c>
      <c r="F223" s="6">
        <v>100</v>
      </c>
      <c r="G223" s="19">
        <v>25</v>
      </c>
      <c r="H223" s="8"/>
      <c r="I223" s="45"/>
      <c r="J223" s="8"/>
      <c r="K223" s="8"/>
      <c r="L223" s="8"/>
      <c r="M223" s="8" t="s">
        <v>2009</v>
      </c>
      <c r="N223" s="8" t="s">
        <v>1958</v>
      </c>
      <c r="O223" s="8">
        <v>4102</v>
      </c>
      <c r="P223" s="8" t="s">
        <v>2034</v>
      </c>
      <c r="Q223" s="1" t="s">
        <v>288</v>
      </c>
      <c r="R223" s="1">
        <v>5</v>
      </c>
      <c r="S223" s="8">
        <v>2</v>
      </c>
      <c r="T223" s="10" t="s">
        <v>1355</v>
      </c>
      <c r="U223" s="10" t="s">
        <v>1356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3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3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3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4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4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4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4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43"/>
        <v>0</v>
      </c>
      <c r="FD223" s="32">
        <f t="shared" si="44"/>
        <v>0</v>
      </c>
      <c r="FE223" s="32"/>
      <c r="FF223" s="36"/>
    </row>
    <row r="224" spans="1:162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45"/>
      <c r="J224" s="8"/>
      <c r="K224" s="8"/>
      <c r="L224" s="8"/>
      <c r="M224" s="8" t="s">
        <v>2009</v>
      </c>
      <c r="N224" s="8" t="s">
        <v>1958</v>
      </c>
      <c r="O224" s="8">
        <v>4102</v>
      </c>
      <c r="P224" s="8" t="s">
        <v>2034</v>
      </c>
      <c r="Q224" s="1" t="s">
        <v>292</v>
      </c>
      <c r="R224" s="1">
        <v>12</v>
      </c>
      <c r="S224" s="8">
        <v>3</v>
      </c>
      <c r="T224" s="10" t="s">
        <v>1356</v>
      </c>
      <c r="U224" s="10" t="s">
        <v>1357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3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3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3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4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4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4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4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43"/>
        <v>0</v>
      </c>
      <c r="FD224" s="32">
        <f t="shared" si="44"/>
        <v>0</v>
      </c>
      <c r="FE224" s="32"/>
      <c r="FF224" s="36"/>
    </row>
    <row r="225" spans="1:162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45"/>
      <c r="J225" s="8"/>
      <c r="K225" s="8"/>
      <c r="L225" s="8"/>
      <c r="M225" s="8" t="s">
        <v>2009</v>
      </c>
      <c r="N225" s="8" t="s">
        <v>1958</v>
      </c>
      <c r="O225" s="8">
        <v>4102</v>
      </c>
      <c r="P225" s="8" t="s">
        <v>2034</v>
      </c>
      <c r="Q225" s="1" t="s">
        <v>293</v>
      </c>
      <c r="R225" s="1">
        <v>16</v>
      </c>
      <c r="S225" s="8">
        <v>4</v>
      </c>
      <c r="T225" s="10" t="s">
        <v>1357</v>
      </c>
      <c r="U225" s="10" t="s">
        <v>1358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3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3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3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4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4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4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4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43"/>
        <v>0</v>
      </c>
      <c r="FD225" s="32">
        <f t="shared" si="44"/>
        <v>0</v>
      </c>
      <c r="FE225" s="32"/>
      <c r="FF225" s="36"/>
    </row>
    <row r="226" spans="1:162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45"/>
      <c r="J226" s="8"/>
      <c r="K226" s="8"/>
      <c r="L226" s="8"/>
      <c r="M226" s="8" t="s">
        <v>2009</v>
      </c>
      <c r="N226" s="8" t="s">
        <v>1958</v>
      </c>
      <c r="O226" s="8">
        <v>4102</v>
      </c>
      <c r="P226" s="8" t="s">
        <v>2034</v>
      </c>
      <c r="Q226" s="1" t="s">
        <v>294</v>
      </c>
      <c r="R226" s="1">
        <v>1</v>
      </c>
      <c r="S226" s="8">
        <v>1</v>
      </c>
      <c r="T226" s="10" t="s">
        <v>1358</v>
      </c>
      <c r="U226" s="10" t="s">
        <v>1359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3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3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3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4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4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4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4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43"/>
        <v>0</v>
      </c>
      <c r="FD226" s="32">
        <f t="shared" si="44"/>
        <v>0</v>
      </c>
      <c r="FE226" s="32"/>
      <c r="FF226" s="36"/>
    </row>
    <row r="227" spans="1:162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45"/>
      <c r="J227" s="8"/>
      <c r="K227" s="8"/>
      <c r="L227" s="8"/>
      <c r="M227" s="8" t="s">
        <v>2009</v>
      </c>
      <c r="N227" s="8" t="s">
        <v>1958</v>
      </c>
      <c r="O227" s="8">
        <v>4102</v>
      </c>
      <c r="P227" s="8" t="s">
        <v>2034</v>
      </c>
      <c r="Q227" s="1" t="s">
        <v>295</v>
      </c>
      <c r="R227" s="1">
        <v>1</v>
      </c>
      <c r="S227" s="8">
        <v>2</v>
      </c>
      <c r="T227" s="10" t="s">
        <v>1359</v>
      </c>
      <c r="U227" s="10" t="s">
        <v>1360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3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3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3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4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4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4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4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43"/>
        <v>0</v>
      </c>
      <c r="FD227" s="32">
        <f t="shared" si="44"/>
        <v>0</v>
      </c>
      <c r="FE227" s="32"/>
      <c r="FF227" s="36"/>
    </row>
    <row r="228" spans="1:162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45"/>
      <c r="J228" s="8"/>
      <c r="K228" s="8"/>
      <c r="L228" s="8"/>
      <c r="M228" s="8" t="s">
        <v>2009</v>
      </c>
      <c r="N228" s="8" t="s">
        <v>1959</v>
      </c>
      <c r="O228" s="8">
        <v>4104</v>
      </c>
      <c r="P228" s="8" t="s">
        <v>2034</v>
      </c>
      <c r="Q228" s="1" t="s">
        <v>296</v>
      </c>
      <c r="R228" s="1">
        <v>12</v>
      </c>
      <c r="S228" s="8">
        <v>12</v>
      </c>
      <c r="T228" s="10" t="s">
        <v>1360</v>
      </c>
      <c r="U228" s="10" t="s">
        <v>1361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3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3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3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4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4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4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4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43"/>
        <v>0</v>
      </c>
      <c r="FD228" s="32">
        <f t="shared" si="44"/>
        <v>0</v>
      </c>
      <c r="FE228" s="32"/>
      <c r="FF228" s="36"/>
    </row>
    <row r="229" spans="1:162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45"/>
      <c r="J229" s="8"/>
      <c r="K229" s="8"/>
      <c r="L229" s="8"/>
      <c r="M229" s="8" t="s">
        <v>2009</v>
      </c>
      <c r="N229" s="8" t="s">
        <v>1958</v>
      </c>
      <c r="O229" s="8">
        <v>4102</v>
      </c>
      <c r="P229" s="8" t="s">
        <v>2034</v>
      </c>
      <c r="Q229" s="1" t="s">
        <v>297</v>
      </c>
      <c r="R229" s="1">
        <v>1</v>
      </c>
      <c r="S229" s="8">
        <v>1</v>
      </c>
      <c r="T229" s="10" t="s">
        <v>1361</v>
      </c>
      <c r="U229" s="10" t="s">
        <v>1362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3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3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3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4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4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4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4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43"/>
        <v>0</v>
      </c>
      <c r="FD229" s="32">
        <f t="shared" si="44"/>
        <v>0</v>
      </c>
      <c r="FE229" s="32"/>
      <c r="FF229" s="36"/>
    </row>
    <row r="230" spans="1:162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45"/>
      <c r="J230" s="8"/>
      <c r="K230" s="8"/>
      <c r="L230" s="8"/>
      <c r="M230" s="8" t="s">
        <v>2009</v>
      </c>
      <c r="N230" s="8" t="s">
        <v>1958</v>
      </c>
      <c r="O230" s="8">
        <v>4102</v>
      </c>
      <c r="P230" s="8" t="s">
        <v>2034</v>
      </c>
      <c r="Q230" s="1" t="s">
        <v>298</v>
      </c>
      <c r="R230" s="1">
        <v>1</v>
      </c>
      <c r="S230" s="8">
        <v>1</v>
      </c>
      <c r="T230" s="10" t="s">
        <v>1362</v>
      </c>
      <c r="U230" s="10" t="s">
        <v>1363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3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3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3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4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4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4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4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43"/>
        <v>0</v>
      </c>
      <c r="FD230" s="32">
        <f t="shared" si="44"/>
        <v>0</v>
      </c>
      <c r="FE230" s="32"/>
      <c r="FF230" s="36"/>
    </row>
    <row r="231" spans="1:162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45"/>
      <c r="J231" s="8"/>
      <c r="K231" s="8"/>
      <c r="L231" s="8"/>
      <c r="M231" s="8" t="s">
        <v>2009</v>
      </c>
      <c r="N231" s="8" t="s">
        <v>1958</v>
      </c>
      <c r="O231" s="8">
        <v>4102</v>
      </c>
      <c r="P231" s="8" t="s">
        <v>2034</v>
      </c>
      <c r="Q231" s="1" t="s">
        <v>299</v>
      </c>
      <c r="R231" s="1">
        <v>1</v>
      </c>
      <c r="S231" s="8">
        <v>1</v>
      </c>
      <c r="T231" s="10" t="s">
        <v>1363</v>
      </c>
      <c r="U231" s="10" t="s">
        <v>1364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3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3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3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4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4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4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4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43"/>
        <v>0</v>
      </c>
      <c r="FD231" s="32">
        <f t="shared" si="44"/>
        <v>0</v>
      </c>
      <c r="FE231" s="32"/>
      <c r="FF231" s="36"/>
    </row>
    <row r="232" spans="1:162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45"/>
      <c r="J232" s="8"/>
      <c r="K232" s="8"/>
      <c r="L232" s="8"/>
      <c r="M232" s="8" t="s">
        <v>2009</v>
      </c>
      <c r="N232" s="8" t="s">
        <v>1959</v>
      </c>
      <c r="O232" s="8">
        <v>4104</v>
      </c>
      <c r="P232" s="8" t="s">
        <v>2034</v>
      </c>
      <c r="Q232" s="1" t="s">
        <v>300</v>
      </c>
      <c r="R232" s="1">
        <v>16</v>
      </c>
      <c r="S232" s="8">
        <v>4</v>
      </c>
      <c r="T232" s="10" t="s">
        <v>1364</v>
      </c>
      <c r="U232" s="10" t="s">
        <v>1365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3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3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3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4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4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4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4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43"/>
        <v>0</v>
      </c>
      <c r="FD232" s="32">
        <f t="shared" si="44"/>
        <v>0</v>
      </c>
      <c r="FE232" s="32"/>
      <c r="FF232" s="36"/>
    </row>
    <row r="233" spans="1:162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290</v>
      </c>
      <c r="F233" s="6">
        <v>1.2</v>
      </c>
      <c r="G233" s="19">
        <v>1.2</v>
      </c>
      <c r="H233" s="8"/>
      <c r="I233" s="45"/>
      <c r="J233" s="8"/>
      <c r="K233" s="8"/>
      <c r="L233" s="8"/>
      <c r="M233" s="8" t="s">
        <v>2015</v>
      </c>
      <c r="N233" s="8" t="s">
        <v>1964</v>
      </c>
      <c r="O233" s="8">
        <v>4502</v>
      </c>
      <c r="P233" s="8" t="s">
        <v>2039</v>
      </c>
      <c r="Q233" s="1" t="s">
        <v>301</v>
      </c>
      <c r="R233" s="1">
        <v>4</v>
      </c>
      <c r="S233" s="8">
        <v>1</v>
      </c>
      <c r="T233" s="10" t="s">
        <v>1365</v>
      </c>
      <c r="U233" s="10" t="s">
        <v>1366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3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3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3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4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4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4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4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43"/>
        <v>0</v>
      </c>
      <c r="FD233" s="32">
        <f t="shared" si="44"/>
        <v>0</v>
      </c>
      <c r="FE233" s="32"/>
      <c r="FF233" s="36"/>
    </row>
    <row r="234" spans="1:162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45"/>
      <c r="J234" s="8"/>
      <c r="K234" s="8"/>
      <c r="L234" s="8"/>
      <c r="M234" s="8" t="s">
        <v>2009</v>
      </c>
      <c r="N234" s="8" t="s">
        <v>1958</v>
      </c>
      <c r="O234" s="8">
        <v>4102</v>
      </c>
      <c r="P234" s="8" t="s">
        <v>2034</v>
      </c>
      <c r="Q234" s="1" t="s">
        <v>303</v>
      </c>
      <c r="R234" s="1">
        <v>12</v>
      </c>
      <c r="S234" s="8">
        <v>3</v>
      </c>
      <c r="T234" s="10" t="s">
        <v>1366</v>
      </c>
      <c r="U234" s="10" t="s">
        <v>1367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3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3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3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4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4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4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4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43"/>
        <v>0</v>
      </c>
      <c r="FD234" s="32">
        <f t="shared" si="44"/>
        <v>0</v>
      </c>
      <c r="FE234" s="32"/>
      <c r="FF234" s="36"/>
    </row>
    <row r="235" spans="1:162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45"/>
      <c r="J235" s="8"/>
      <c r="K235" s="8"/>
      <c r="L235" s="8"/>
      <c r="M235" s="8" t="s">
        <v>2009</v>
      </c>
      <c r="N235" s="8" t="s">
        <v>1958</v>
      </c>
      <c r="O235" s="8">
        <v>4102</v>
      </c>
      <c r="P235" s="8" t="s">
        <v>2034</v>
      </c>
      <c r="Q235" s="1" t="s">
        <v>304</v>
      </c>
      <c r="R235" s="1">
        <v>800</v>
      </c>
      <c r="S235" s="8">
        <v>200</v>
      </c>
      <c r="T235" s="10" t="s">
        <v>1367</v>
      </c>
      <c r="U235" s="10" t="s">
        <v>1368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3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3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3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4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4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4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4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43"/>
        <v>0</v>
      </c>
      <c r="FD235" s="32">
        <f t="shared" si="44"/>
        <v>0</v>
      </c>
      <c r="FE235" s="32"/>
      <c r="FF235" s="36"/>
    </row>
    <row r="236" spans="1:162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302</v>
      </c>
      <c r="F236" s="6">
        <v>2</v>
      </c>
      <c r="G236" s="19">
        <v>3.5</v>
      </c>
      <c r="H236" s="8"/>
      <c r="I236" s="45"/>
      <c r="J236" s="8"/>
      <c r="K236" s="8"/>
      <c r="L236" s="8"/>
      <c r="M236" s="8" t="s">
        <v>2011</v>
      </c>
      <c r="N236" s="8" t="s">
        <v>1957</v>
      </c>
      <c r="O236" s="8">
        <v>1905</v>
      </c>
      <c r="P236" s="8" t="s">
        <v>2036</v>
      </c>
      <c r="Q236" s="1" t="s">
        <v>305</v>
      </c>
      <c r="R236" s="1">
        <v>1</v>
      </c>
      <c r="S236" s="8">
        <v>1</v>
      </c>
      <c r="T236" s="10" t="s">
        <v>1368</v>
      </c>
      <c r="U236" s="10" t="s">
        <v>1369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3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3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3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4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4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4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4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43"/>
        <v>0</v>
      </c>
      <c r="FD236" s="32">
        <f t="shared" si="44"/>
        <v>0</v>
      </c>
      <c r="FE236" s="32"/>
      <c r="FF236" s="36"/>
    </row>
    <row r="237" spans="1:162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45"/>
      <c r="J237" s="8"/>
      <c r="K237" s="8"/>
      <c r="L237" s="8"/>
      <c r="M237" s="8" t="s">
        <v>2009</v>
      </c>
      <c r="N237" s="8" t="s">
        <v>1958</v>
      </c>
      <c r="O237" s="8">
        <v>4102</v>
      </c>
      <c r="P237" s="8" t="s">
        <v>2034</v>
      </c>
      <c r="Q237" s="1" t="s">
        <v>307</v>
      </c>
      <c r="R237" s="1">
        <v>4000</v>
      </c>
      <c r="S237" s="8">
        <v>1200</v>
      </c>
      <c r="T237" s="10" t="s">
        <v>1369</v>
      </c>
      <c r="U237" s="10" t="s">
        <v>1370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3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3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3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4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4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4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4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43"/>
        <v>0</v>
      </c>
      <c r="FD237" s="32">
        <f t="shared" si="44"/>
        <v>0</v>
      </c>
      <c r="FE237" s="32"/>
      <c r="FF237" s="36"/>
    </row>
    <row r="238" spans="1:162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45"/>
      <c r="J238" s="8"/>
      <c r="K238" s="8"/>
      <c r="L238" s="8"/>
      <c r="M238" s="8" t="s">
        <v>2009</v>
      </c>
      <c r="N238" s="8" t="s">
        <v>1958</v>
      </c>
      <c r="O238" s="8">
        <v>4102</v>
      </c>
      <c r="P238" s="8" t="s">
        <v>2034</v>
      </c>
      <c r="Q238" s="1" t="s">
        <v>308</v>
      </c>
      <c r="R238" s="1">
        <v>4</v>
      </c>
      <c r="S238" s="8">
        <v>4</v>
      </c>
      <c r="T238" s="10" t="s">
        <v>1370</v>
      </c>
      <c r="U238" s="10" t="s">
        <v>1371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3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3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3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4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4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4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4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43"/>
        <v>0</v>
      </c>
      <c r="FD238" s="32">
        <f t="shared" si="44"/>
        <v>0</v>
      </c>
      <c r="FE238" s="32"/>
      <c r="FF238" s="36"/>
    </row>
    <row r="239" spans="1:162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45"/>
      <c r="J239" s="8"/>
      <c r="K239" s="8"/>
      <c r="L239" s="8"/>
      <c r="M239" s="8" t="s">
        <v>2009</v>
      </c>
      <c r="N239" s="8" t="s">
        <v>1959</v>
      </c>
      <c r="O239" s="8">
        <v>4104</v>
      </c>
      <c r="P239" s="8" t="s">
        <v>2034</v>
      </c>
      <c r="Q239" s="1" t="s">
        <v>309</v>
      </c>
      <c r="R239" s="1">
        <v>200</v>
      </c>
      <c r="S239" s="8">
        <v>200</v>
      </c>
      <c r="T239" s="10" t="s">
        <v>1371</v>
      </c>
      <c r="U239" s="10" t="s">
        <v>1372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3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3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3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4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4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4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4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43"/>
        <v>0</v>
      </c>
      <c r="FD239" s="32">
        <f t="shared" si="44"/>
        <v>0</v>
      </c>
      <c r="FE239" s="32"/>
      <c r="FF239" s="36"/>
    </row>
    <row r="240" spans="1:162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45"/>
      <c r="J240" s="8"/>
      <c r="K240" s="8"/>
      <c r="L240" s="8"/>
      <c r="M240" s="8" t="s">
        <v>2009</v>
      </c>
      <c r="N240" s="8" t="s">
        <v>1959</v>
      </c>
      <c r="O240" s="8">
        <v>4104</v>
      </c>
      <c r="P240" s="8" t="s">
        <v>2034</v>
      </c>
      <c r="Q240" s="1" t="s">
        <v>310</v>
      </c>
      <c r="R240" s="1">
        <v>1200</v>
      </c>
      <c r="S240" s="8">
        <v>300</v>
      </c>
      <c r="T240" s="10" t="s">
        <v>1372</v>
      </c>
      <c r="U240" s="10" t="s">
        <v>1373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3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3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3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4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4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4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4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43"/>
        <v>0</v>
      </c>
      <c r="FD240" s="32">
        <f t="shared" si="44"/>
        <v>0</v>
      </c>
      <c r="FE240" s="32"/>
      <c r="FF240" s="36"/>
    </row>
    <row r="241" spans="1:162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45"/>
      <c r="J241" s="8"/>
      <c r="K241" s="8"/>
      <c r="L241" s="8"/>
      <c r="M241" s="8" t="s">
        <v>2009</v>
      </c>
      <c r="N241" s="8" t="s">
        <v>1958</v>
      </c>
      <c r="O241" s="8">
        <v>4102</v>
      </c>
      <c r="P241" s="8" t="s">
        <v>2034</v>
      </c>
      <c r="Q241" s="1" t="s">
        <v>311</v>
      </c>
      <c r="R241" s="1">
        <v>1</v>
      </c>
      <c r="S241" s="8">
        <v>1</v>
      </c>
      <c r="T241" s="10" t="s">
        <v>1373</v>
      </c>
      <c r="U241" s="10" t="s">
        <v>1374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3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3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3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4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4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4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4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43"/>
        <v>0</v>
      </c>
      <c r="FD241" s="32">
        <f t="shared" si="44"/>
        <v>0</v>
      </c>
      <c r="FE241" s="32"/>
      <c r="FF241" s="36"/>
    </row>
    <row r="242" spans="1:162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45"/>
      <c r="J242" s="8"/>
      <c r="K242" s="8"/>
      <c r="L242" s="8"/>
      <c r="M242" s="8" t="s">
        <v>2009</v>
      </c>
      <c r="N242" s="8" t="s">
        <v>1958</v>
      </c>
      <c r="O242" s="8">
        <v>4102</v>
      </c>
      <c r="P242" s="8" t="s">
        <v>2034</v>
      </c>
      <c r="Q242" s="1" t="s">
        <v>312</v>
      </c>
      <c r="R242" s="1">
        <v>32</v>
      </c>
      <c r="S242" s="8">
        <v>8</v>
      </c>
      <c r="T242" s="10" t="s">
        <v>1374</v>
      </c>
      <c r="U242" s="10" t="s">
        <v>1375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3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3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3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4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4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4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4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43"/>
        <v>0</v>
      </c>
      <c r="FD242" s="32">
        <f t="shared" si="44"/>
        <v>0</v>
      </c>
      <c r="FE242" s="32"/>
      <c r="FF242" s="36"/>
    </row>
    <row r="243" spans="1:162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45"/>
      <c r="J243" s="8"/>
      <c r="K243" s="8"/>
      <c r="L243" s="8"/>
      <c r="M243" s="8" t="s">
        <v>2009</v>
      </c>
      <c r="N243" s="8" t="s">
        <v>1959</v>
      </c>
      <c r="O243" s="8">
        <v>4104</v>
      </c>
      <c r="P243" s="8" t="s">
        <v>2034</v>
      </c>
      <c r="Q243" s="1" t="s">
        <v>313</v>
      </c>
      <c r="R243" s="1">
        <v>1</v>
      </c>
      <c r="S243" s="8">
        <v>1</v>
      </c>
      <c r="T243" s="10" t="s">
        <v>1375</v>
      </c>
      <c r="U243" s="10" t="s">
        <v>1376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3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3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3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4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4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4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4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43"/>
        <v>0</v>
      </c>
      <c r="FD243" s="32">
        <f t="shared" si="44"/>
        <v>0</v>
      </c>
      <c r="FE243" s="32"/>
      <c r="FF243" s="36"/>
    </row>
    <row r="244" spans="1:162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291</v>
      </c>
      <c r="E244" s="6" t="s">
        <v>306</v>
      </c>
      <c r="F244" s="6">
        <v>100</v>
      </c>
      <c r="G244" s="19">
        <v>100</v>
      </c>
      <c r="H244" s="8"/>
      <c r="I244" s="45"/>
      <c r="J244" s="8"/>
      <c r="K244" s="8"/>
      <c r="L244" s="8"/>
      <c r="M244" s="8" t="s">
        <v>2009</v>
      </c>
      <c r="N244" s="8" t="s">
        <v>1965</v>
      </c>
      <c r="O244" s="8">
        <v>4103</v>
      </c>
      <c r="P244" s="8" t="s">
        <v>2034</v>
      </c>
      <c r="Q244" s="1" t="s">
        <v>314</v>
      </c>
      <c r="R244" s="1">
        <v>100</v>
      </c>
      <c r="S244" s="8">
        <v>25</v>
      </c>
      <c r="T244" s="10" t="s">
        <v>1376</v>
      </c>
      <c r="U244" s="10" t="s">
        <v>1377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3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3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3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4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4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4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4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43"/>
        <v>0</v>
      </c>
      <c r="FD244" s="32">
        <f t="shared" si="44"/>
        <v>0</v>
      </c>
      <c r="FE244" s="32"/>
      <c r="FF244" s="36"/>
    </row>
    <row r="245" spans="1:162" customFormat="1" ht="75" hidden="1" x14ac:dyDescent="0.25">
      <c r="A245" s="6" t="s">
        <v>592</v>
      </c>
      <c r="B245" s="6" t="s">
        <v>1144</v>
      </c>
      <c r="C245" s="6" t="s">
        <v>289</v>
      </c>
      <c r="D245" s="6" t="s">
        <v>316</v>
      </c>
      <c r="E245" s="6" t="s">
        <v>315</v>
      </c>
      <c r="F245" s="6">
        <v>100</v>
      </c>
      <c r="G245" s="19">
        <v>100</v>
      </c>
      <c r="H245" s="8"/>
      <c r="I245" s="45"/>
      <c r="J245" s="8"/>
      <c r="K245" s="8"/>
      <c r="L245" s="8"/>
      <c r="M245" s="8" t="s">
        <v>2009</v>
      </c>
      <c r="N245" s="8" t="s">
        <v>1958</v>
      </c>
      <c r="O245" s="8">
        <v>4102</v>
      </c>
      <c r="P245" s="8" t="s">
        <v>2034</v>
      </c>
      <c r="Q245" s="1" t="s">
        <v>317</v>
      </c>
      <c r="R245" s="1">
        <v>3</v>
      </c>
      <c r="S245" s="8">
        <v>3</v>
      </c>
      <c r="T245" s="10" t="s">
        <v>1377</v>
      </c>
      <c r="U245" s="10" t="s">
        <v>1378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3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3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3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4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4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4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4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43"/>
        <v>0</v>
      </c>
      <c r="FD245" s="32">
        <f t="shared" si="44"/>
        <v>0</v>
      </c>
      <c r="FE245" s="32"/>
      <c r="FF245" s="36"/>
    </row>
    <row r="246" spans="1:162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45"/>
      <c r="J246" s="8"/>
      <c r="K246" s="8"/>
      <c r="L246" s="8"/>
      <c r="M246" s="8" t="s">
        <v>2009</v>
      </c>
      <c r="N246" s="8" t="s">
        <v>1959</v>
      </c>
      <c r="O246" s="8">
        <v>4104</v>
      </c>
      <c r="P246" s="8" t="s">
        <v>2034</v>
      </c>
      <c r="Q246" s="1" t="s">
        <v>321</v>
      </c>
      <c r="R246" s="1">
        <v>6064</v>
      </c>
      <c r="S246" s="8">
        <v>6064</v>
      </c>
      <c r="T246" s="10" t="s">
        <v>1378</v>
      </c>
      <c r="U246" s="10" t="s">
        <v>1379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3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3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3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4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4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4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4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43"/>
        <v>0</v>
      </c>
      <c r="FD246" s="32">
        <f t="shared" si="44"/>
        <v>0</v>
      </c>
      <c r="FE246" s="32"/>
      <c r="FF246" s="36"/>
    </row>
    <row r="247" spans="1:162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45"/>
      <c r="J247" s="8"/>
      <c r="K247" s="8"/>
      <c r="L247" s="8"/>
      <c r="M247" s="8" t="s">
        <v>2009</v>
      </c>
      <c r="N247" s="8" t="s">
        <v>1959</v>
      </c>
      <c r="O247" s="8">
        <v>4104</v>
      </c>
      <c r="P247" s="8" t="s">
        <v>2034</v>
      </c>
      <c r="Q247" s="1" t="s">
        <v>322</v>
      </c>
      <c r="R247" s="1">
        <v>55</v>
      </c>
      <c r="S247" s="8">
        <v>55</v>
      </c>
      <c r="T247" s="10" t="s">
        <v>1379</v>
      </c>
      <c r="U247" s="10" t="s">
        <v>1380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3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3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3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4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4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4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4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43"/>
        <v>0</v>
      </c>
      <c r="FD247" s="32">
        <f t="shared" si="44"/>
        <v>0</v>
      </c>
      <c r="FE247" s="32"/>
      <c r="FF247" s="36"/>
    </row>
    <row r="248" spans="1:162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45"/>
      <c r="J248" s="8"/>
      <c r="K248" s="8"/>
      <c r="L248" s="8"/>
      <c r="M248" s="8" t="s">
        <v>2009</v>
      </c>
      <c r="N248" s="8" t="s">
        <v>1959</v>
      </c>
      <c r="O248" s="8">
        <v>4104</v>
      </c>
      <c r="P248" s="8" t="s">
        <v>2034</v>
      </c>
      <c r="Q248" s="1" t="s">
        <v>323</v>
      </c>
      <c r="R248" s="1">
        <v>2</v>
      </c>
      <c r="S248" s="8">
        <v>2</v>
      </c>
      <c r="T248" s="10" t="s">
        <v>1380</v>
      </c>
      <c r="U248" s="10" t="s">
        <v>1381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3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3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3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4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4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4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4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43"/>
        <v>0</v>
      </c>
      <c r="FD248" s="32">
        <f t="shared" si="44"/>
        <v>0</v>
      </c>
      <c r="FE248" s="32"/>
      <c r="FF248" s="36"/>
    </row>
    <row r="249" spans="1:162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45"/>
      <c r="J249" s="8"/>
      <c r="K249" s="8"/>
      <c r="L249" s="8"/>
      <c r="M249" s="8" t="s">
        <v>2009</v>
      </c>
      <c r="N249" s="8" t="s">
        <v>1959</v>
      </c>
      <c r="O249" s="8">
        <v>4104</v>
      </c>
      <c r="P249" s="8" t="s">
        <v>2034</v>
      </c>
      <c r="Q249" s="1" t="s">
        <v>324</v>
      </c>
      <c r="R249" s="1">
        <v>1</v>
      </c>
      <c r="S249" s="8">
        <v>1</v>
      </c>
      <c r="T249" s="10" t="s">
        <v>1381</v>
      </c>
      <c r="U249" s="10" t="s">
        <v>1382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3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3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3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4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4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4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4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43"/>
        <v>0</v>
      </c>
      <c r="FD249" s="32">
        <f t="shared" si="44"/>
        <v>0</v>
      </c>
      <c r="FE249" s="32"/>
      <c r="FF249" s="36"/>
    </row>
    <row r="250" spans="1:162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45"/>
      <c r="J250" s="8"/>
      <c r="K250" s="8"/>
      <c r="L250" s="8"/>
      <c r="M250" s="8" t="s">
        <v>2009</v>
      </c>
      <c r="N250" s="8" t="s">
        <v>1959</v>
      </c>
      <c r="O250" s="8">
        <v>4104</v>
      </c>
      <c r="P250" s="8" t="s">
        <v>2034</v>
      </c>
      <c r="Q250" s="1" t="s">
        <v>325</v>
      </c>
      <c r="R250" s="1">
        <v>16</v>
      </c>
      <c r="S250" s="8">
        <v>4</v>
      </c>
      <c r="T250" s="10" t="s">
        <v>1382</v>
      </c>
      <c r="U250" s="10" t="s">
        <v>1383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3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3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3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4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4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4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4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43"/>
        <v>0</v>
      </c>
      <c r="FD250" s="32">
        <f t="shared" si="44"/>
        <v>0</v>
      </c>
      <c r="FE250" s="32"/>
      <c r="FF250" s="36"/>
    </row>
    <row r="251" spans="1:162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45"/>
      <c r="J251" s="8"/>
      <c r="K251" s="8"/>
      <c r="L251" s="8"/>
      <c r="M251" s="8" t="s">
        <v>2009</v>
      </c>
      <c r="N251" s="8" t="s">
        <v>1959</v>
      </c>
      <c r="O251" s="8">
        <v>4104</v>
      </c>
      <c r="P251" s="8" t="s">
        <v>2034</v>
      </c>
      <c r="Q251" s="1" t="s">
        <v>326</v>
      </c>
      <c r="R251" s="1">
        <v>3</v>
      </c>
      <c r="S251" s="8">
        <v>3</v>
      </c>
      <c r="T251" s="10" t="s">
        <v>1383</v>
      </c>
      <c r="U251" s="10" t="s">
        <v>1384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3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3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3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4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4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4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4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43"/>
        <v>0</v>
      </c>
      <c r="FD251" s="32">
        <f t="shared" si="44"/>
        <v>0</v>
      </c>
      <c r="FE251" s="32"/>
      <c r="FF251" s="36"/>
    </row>
    <row r="252" spans="1:162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45"/>
      <c r="J252" s="8"/>
      <c r="K252" s="8"/>
      <c r="L252" s="8"/>
      <c r="M252" s="8" t="s">
        <v>2009</v>
      </c>
      <c r="N252" s="8" t="s">
        <v>1959</v>
      </c>
      <c r="O252" s="8">
        <v>4104</v>
      </c>
      <c r="P252" s="8" t="s">
        <v>2034</v>
      </c>
      <c r="Q252" s="1" t="s">
        <v>327</v>
      </c>
      <c r="R252" s="1">
        <v>2</v>
      </c>
      <c r="S252" s="8">
        <v>2</v>
      </c>
      <c r="T252" s="10" t="s">
        <v>1384</v>
      </c>
      <c r="U252" s="10" t="s">
        <v>1385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3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3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3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4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4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4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4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43"/>
        <v>0</v>
      </c>
      <c r="FD252" s="32">
        <f t="shared" si="44"/>
        <v>0</v>
      </c>
      <c r="FE252" s="32"/>
      <c r="FF252" s="36"/>
    </row>
    <row r="253" spans="1:162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45"/>
      <c r="J253" s="8"/>
      <c r="K253" s="8"/>
      <c r="L253" s="8"/>
      <c r="M253" s="8" t="s">
        <v>2009</v>
      </c>
      <c r="N253" s="8" t="s">
        <v>1958</v>
      </c>
      <c r="O253" s="8">
        <v>4102</v>
      </c>
      <c r="P253" s="8" t="s">
        <v>2034</v>
      </c>
      <c r="Q253" s="1" t="s">
        <v>328</v>
      </c>
      <c r="R253" s="1">
        <v>6</v>
      </c>
      <c r="S253" s="8">
        <v>2</v>
      </c>
      <c r="T253" s="10" t="s">
        <v>1385</v>
      </c>
      <c r="U253" s="10" t="s">
        <v>1386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3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3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3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4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4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4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4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43"/>
        <v>0</v>
      </c>
      <c r="FD253" s="32">
        <f t="shared" si="44"/>
        <v>0</v>
      </c>
      <c r="FE253" s="32"/>
      <c r="FF253" s="36"/>
    </row>
    <row r="254" spans="1:162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45"/>
      <c r="J254" s="8"/>
      <c r="K254" s="8"/>
      <c r="L254" s="8"/>
      <c r="M254" s="8" t="s">
        <v>2009</v>
      </c>
      <c r="N254" s="8" t="s">
        <v>1959</v>
      </c>
      <c r="O254" s="8">
        <v>4104</v>
      </c>
      <c r="P254" s="8" t="s">
        <v>2034</v>
      </c>
      <c r="Q254" s="1" t="s">
        <v>329</v>
      </c>
      <c r="R254" s="1">
        <v>2</v>
      </c>
      <c r="S254" s="8">
        <v>1</v>
      </c>
      <c r="T254" s="10" t="s">
        <v>1386</v>
      </c>
      <c r="U254" s="10" t="s">
        <v>1387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3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3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3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4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4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4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4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43"/>
        <v>0</v>
      </c>
      <c r="FD254" s="32">
        <f t="shared" si="44"/>
        <v>0</v>
      </c>
      <c r="FE254" s="32"/>
      <c r="FF254" s="36"/>
    </row>
    <row r="255" spans="1:162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45"/>
      <c r="J255" s="8"/>
      <c r="K255" s="8"/>
      <c r="L255" s="8"/>
      <c r="M255" s="8" t="s">
        <v>2009</v>
      </c>
      <c r="N255" s="8" t="s">
        <v>1959</v>
      </c>
      <c r="O255" s="8">
        <v>4104</v>
      </c>
      <c r="P255" s="8" t="s">
        <v>2034</v>
      </c>
      <c r="Q255" s="1" t="s">
        <v>330</v>
      </c>
      <c r="R255" s="1">
        <v>1</v>
      </c>
      <c r="S255" s="8">
        <v>1</v>
      </c>
      <c r="T255" s="10" t="s">
        <v>1387</v>
      </c>
      <c r="U255" s="10" t="s">
        <v>1388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3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3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3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4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4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4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4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43"/>
        <v>0</v>
      </c>
      <c r="FD255" s="32">
        <f t="shared" si="44"/>
        <v>0</v>
      </c>
      <c r="FE255" s="32"/>
      <c r="FF255" s="36"/>
    </row>
    <row r="256" spans="1:162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45"/>
      <c r="J256" s="8"/>
      <c r="K256" s="8"/>
      <c r="L256" s="8"/>
      <c r="M256" s="8" t="s">
        <v>2009</v>
      </c>
      <c r="N256" s="8" t="s">
        <v>1959</v>
      </c>
      <c r="O256" s="8">
        <v>4104</v>
      </c>
      <c r="P256" s="8" t="s">
        <v>2034</v>
      </c>
      <c r="Q256" s="1" t="s">
        <v>331</v>
      </c>
      <c r="R256" s="1">
        <v>1</v>
      </c>
      <c r="S256" s="8">
        <v>1</v>
      </c>
      <c r="T256" s="10" t="s">
        <v>1388</v>
      </c>
      <c r="U256" s="10" t="s">
        <v>1389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3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3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3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4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4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4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4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43"/>
        <v>0</v>
      </c>
      <c r="FD256" s="32">
        <f t="shared" si="44"/>
        <v>0</v>
      </c>
      <c r="FE256" s="32"/>
      <c r="FF256" s="36"/>
    </row>
    <row r="257" spans="1:162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45"/>
      <c r="J257" s="8"/>
      <c r="K257" s="8"/>
      <c r="L257" s="8"/>
      <c r="M257" s="8" t="s">
        <v>2009</v>
      </c>
      <c r="N257" s="8" t="s">
        <v>1959</v>
      </c>
      <c r="O257" s="8">
        <v>4104</v>
      </c>
      <c r="P257" s="8" t="s">
        <v>2034</v>
      </c>
      <c r="Q257" s="1" t="s">
        <v>332</v>
      </c>
      <c r="R257" s="1">
        <v>1</v>
      </c>
      <c r="S257" s="8">
        <v>0.3</v>
      </c>
      <c r="T257" s="10" t="s">
        <v>1389</v>
      </c>
      <c r="U257" s="10" t="s">
        <v>1390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3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3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3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4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4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4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4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43"/>
        <v>0</v>
      </c>
      <c r="FD257" s="32">
        <f t="shared" si="44"/>
        <v>0</v>
      </c>
      <c r="FE257" s="32"/>
      <c r="FF257" s="36"/>
    </row>
    <row r="258" spans="1:162" customFormat="1" ht="75" hidden="1" x14ac:dyDescent="0.25">
      <c r="A258" s="6" t="s">
        <v>592</v>
      </c>
      <c r="B258" s="6" t="s">
        <v>1144</v>
      </c>
      <c r="C258" s="6" t="s">
        <v>318</v>
      </c>
      <c r="D258" s="6" t="s">
        <v>320</v>
      </c>
      <c r="E258" s="6" t="s">
        <v>319</v>
      </c>
      <c r="F258" s="6">
        <v>5.5</v>
      </c>
      <c r="G258" s="19">
        <v>5.5</v>
      </c>
      <c r="H258" s="8"/>
      <c r="I258" s="45"/>
      <c r="J258" s="8"/>
      <c r="K258" s="8"/>
      <c r="L258" s="8"/>
      <c r="M258" s="8" t="s">
        <v>2009</v>
      </c>
      <c r="N258" s="8" t="s">
        <v>1959</v>
      </c>
      <c r="O258" s="8">
        <v>4104</v>
      </c>
      <c r="P258" s="8" t="s">
        <v>2034</v>
      </c>
      <c r="Q258" s="1" t="s">
        <v>333</v>
      </c>
      <c r="R258" s="1">
        <v>1352</v>
      </c>
      <c r="S258" s="8">
        <v>317</v>
      </c>
      <c r="T258" s="10" t="s">
        <v>1390</v>
      </c>
      <c r="U258" s="10" t="s">
        <v>1391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3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3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3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4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4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4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4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43"/>
        <v>0</v>
      </c>
      <c r="FD258" s="32">
        <f t="shared" si="44"/>
        <v>0</v>
      </c>
      <c r="FE258" s="32"/>
      <c r="FF258" s="36"/>
    </row>
    <row r="259" spans="1:162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45"/>
      <c r="J259" s="8"/>
      <c r="K259" s="8"/>
      <c r="L259" s="8"/>
      <c r="M259" s="8" t="s">
        <v>2009</v>
      </c>
      <c r="N259" s="8" t="s">
        <v>1959</v>
      </c>
      <c r="O259" s="8">
        <v>4104</v>
      </c>
      <c r="P259" s="8" t="s">
        <v>2034</v>
      </c>
      <c r="Q259" s="1" t="s">
        <v>336</v>
      </c>
      <c r="R259" s="1">
        <v>70</v>
      </c>
      <c r="S259" s="8">
        <v>70</v>
      </c>
      <c r="T259" s="10" t="s">
        <v>1391</v>
      </c>
      <c r="U259" s="10" t="s">
        <v>1392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3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3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3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4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4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4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4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43"/>
        <v>0</v>
      </c>
      <c r="FD259" s="32">
        <f t="shared" si="44"/>
        <v>0</v>
      </c>
      <c r="FE259" s="32"/>
      <c r="FF259" s="36"/>
    </row>
    <row r="260" spans="1:162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45"/>
      <c r="J260" s="8"/>
      <c r="K260" s="8"/>
      <c r="L260" s="8"/>
      <c r="M260" s="8" t="s">
        <v>2009</v>
      </c>
      <c r="N260" s="8" t="s">
        <v>1959</v>
      </c>
      <c r="O260" s="8">
        <v>4104</v>
      </c>
      <c r="P260" s="8" t="s">
        <v>2034</v>
      </c>
      <c r="Q260" s="1" t="s">
        <v>337</v>
      </c>
      <c r="R260" s="1">
        <v>7</v>
      </c>
      <c r="S260" s="8">
        <v>7</v>
      </c>
      <c r="T260" s="10" t="s">
        <v>1392</v>
      </c>
      <c r="U260" s="10" t="s">
        <v>1393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3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3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3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4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4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4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4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43"/>
        <v>0</v>
      </c>
      <c r="FD260" s="32">
        <f t="shared" si="44"/>
        <v>0</v>
      </c>
      <c r="FE260" s="32"/>
      <c r="FF260" s="36"/>
    </row>
    <row r="261" spans="1:162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45"/>
      <c r="J261" s="8"/>
      <c r="K261" s="8"/>
      <c r="L261" s="8"/>
      <c r="M261" s="8" t="s">
        <v>2009</v>
      </c>
      <c r="N261" s="8" t="s">
        <v>1959</v>
      </c>
      <c r="O261" s="8">
        <v>4104</v>
      </c>
      <c r="P261" s="8" t="s">
        <v>2034</v>
      </c>
      <c r="Q261" s="1" t="s">
        <v>338</v>
      </c>
      <c r="R261" s="1">
        <v>1</v>
      </c>
      <c r="S261" s="8">
        <v>1</v>
      </c>
      <c r="T261" s="10" t="s">
        <v>1393</v>
      </c>
      <c r="U261" s="10" t="s">
        <v>1394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3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3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3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4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4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4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4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43"/>
        <v>0</v>
      </c>
      <c r="FD261" s="32">
        <f t="shared" si="44"/>
        <v>0</v>
      </c>
      <c r="FE261" s="32"/>
      <c r="FF261" s="36"/>
    </row>
    <row r="262" spans="1:162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45"/>
      <c r="J262" s="8"/>
      <c r="K262" s="8"/>
      <c r="L262" s="8"/>
      <c r="M262" s="8" t="s">
        <v>2009</v>
      </c>
      <c r="N262" s="8" t="s">
        <v>1959</v>
      </c>
      <c r="O262" s="8">
        <v>4104</v>
      </c>
      <c r="P262" s="8" t="s">
        <v>2034</v>
      </c>
      <c r="Q262" s="1" t="s">
        <v>339</v>
      </c>
      <c r="R262" s="1">
        <v>4</v>
      </c>
      <c r="S262" s="8">
        <v>1</v>
      </c>
      <c r="T262" s="10" t="s">
        <v>1394</v>
      </c>
      <c r="U262" s="10" t="s">
        <v>1395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3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3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3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4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4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4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4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43"/>
        <v>0</v>
      </c>
      <c r="FD262" s="32">
        <f t="shared" si="44"/>
        <v>0</v>
      </c>
      <c r="FE262" s="32"/>
      <c r="FF262" s="36"/>
    </row>
    <row r="263" spans="1:162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45"/>
      <c r="J263" s="8"/>
      <c r="K263" s="8"/>
      <c r="L263" s="8"/>
      <c r="M263" s="8" t="s">
        <v>2009</v>
      </c>
      <c r="N263" s="8" t="s">
        <v>1959</v>
      </c>
      <c r="O263" s="8">
        <v>4104</v>
      </c>
      <c r="P263" s="8" t="s">
        <v>2034</v>
      </c>
      <c r="Q263" s="1" t="s">
        <v>340</v>
      </c>
      <c r="R263" s="1">
        <v>1</v>
      </c>
      <c r="S263" s="8">
        <v>1</v>
      </c>
      <c r="T263" s="10" t="s">
        <v>1395</v>
      </c>
      <c r="U263" s="10" t="s">
        <v>1396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3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3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3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4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4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4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4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43"/>
        <v>0</v>
      </c>
      <c r="FD263" s="32">
        <f t="shared" si="44"/>
        <v>0</v>
      </c>
      <c r="FE263" s="32"/>
      <c r="FF263" s="36"/>
    </row>
    <row r="264" spans="1:162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45"/>
      <c r="J264" s="8"/>
      <c r="K264" s="8"/>
      <c r="L264" s="8"/>
      <c r="M264" s="8" t="s">
        <v>2009</v>
      </c>
      <c r="N264" s="8" t="s">
        <v>1959</v>
      </c>
      <c r="O264" s="8">
        <v>4104</v>
      </c>
      <c r="P264" s="8" t="s">
        <v>2034</v>
      </c>
      <c r="Q264" s="1" t="s">
        <v>341</v>
      </c>
      <c r="R264" s="1">
        <v>1</v>
      </c>
      <c r="S264" s="8">
        <v>1</v>
      </c>
      <c r="T264" s="10" t="s">
        <v>1396</v>
      </c>
      <c r="U264" s="10" t="s">
        <v>1397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3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3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3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4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4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4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4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43"/>
        <v>0</v>
      </c>
      <c r="FD264" s="32">
        <f t="shared" si="44"/>
        <v>0</v>
      </c>
      <c r="FE264" s="32"/>
      <c r="FF264" s="36"/>
    </row>
    <row r="265" spans="1:162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45"/>
      <c r="J265" s="8"/>
      <c r="K265" s="8"/>
      <c r="L265" s="8"/>
      <c r="M265" s="8" t="s">
        <v>2009</v>
      </c>
      <c r="N265" s="8" t="s">
        <v>1959</v>
      </c>
      <c r="O265" s="8">
        <v>4104</v>
      </c>
      <c r="P265" s="8" t="s">
        <v>2034</v>
      </c>
      <c r="Q265" s="1" t="s">
        <v>342</v>
      </c>
      <c r="R265" s="1">
        <v>1</v>
      </c>
      <c r="S265" s="8">
        <v>1</v>
      </c>
      <c r="T265" s="10" t="s">
        <v>1397</v>
      </c>
      <c r="U265" s="10" t="s">
        <v>1398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3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3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3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4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4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4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4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43"/>
        <v>0</v>
      </c>
      <c r="FD265" s="32">
        <f t="shared" si="44"/>
        <v>0</v>
      </c>
      <c r="FE265" s="32"/>
      <c r="FF265" s="36"/>
    </row>
    <row r="266" spans="1:162" customFormat="1" ht="75" hidden="1" x14ac:dyDescent="0.25">
      <c r="A266" s="6" t="s">
        <v>592</v>
      </c>
      <c r="B266" s="6" t="s">
        <v>1144</v>
      </c>
      <c r="C266" s="6" t="s">
        <v>343</v>
      </c>
      <c r="D266" s="6" t="s">
        <v>335</v>
      </c>
      <c r="E266" s="6" t="s">
        <v>334</v>
      </c>
      <c r="F266" s="6">
        <v>100</v>
      </c>
      <c r="G266" s="19">
        <v>100</v>
      </c>
      <c r="H266" s="8"/>
      <c r="I266" s="45"/>
      <c r="J266" s="8"/>
      <c r="K266" s="8"/>
      <c r="L266" s="8"/>
      <c r="M266" s="8" t="s">
        <v>2009</v>
      </c>
      <c r="N266" s="8" t="s">
        <v>1959</v>
      </c>
      <c r="O266" s="8">
        <v>4104</v>
      </c>
      <c r="P266" s="8" t="s">
        <v>2034</v>
      </c>
      <c r="Q266" s="1" t="s">
        <v>344</v>
      </c>
      <c r="R266" s="1">
        <v>1</v>
      </c>
      <c r="S266" s="8">
        <v>1</v>
      </c>
      <c r="T266" s="10" t="s">
        <v>1398</v>
      </c>
      <c r="U266" s="10" t="s">
        <v>1399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3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3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3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4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4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4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4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43"/>
        <v>0</v>
      </c>
      <c r="FD266" s="32">
        <f t="shared" si="44"/>
        <v>0</v>
      </c>
      <c r="FE266" s="32"/>
      <c r="FF266" s="36"/>
    </row>
    <row r="267" spans="1:162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45"/>
      <c r="J267" s="8"/>
      <c r="K267" s="8"/>
      <c r="L267" s="8"/>
      <c r="M267" s="8" t="s">
        <v>2009</v>
      </c>
      <c r="N267" s="8" t="s">
        <v>1959</v>
      </c>
      <c r="O267" s="8">
        <v>4104</v>
      </c>
      <c r="P267" s="8" t="s">
        <v>2034</v>
      </c>
      <c r="Q267" s="1" t="s">
        <v>1128</v>
      </c>
      <c r="R267" s="1">
        <v>750</v>
      </c>
      <c r="S267" s="8">
        <v>750</v>
      </c>
      <c r="T267" s="10" t="s">
        <v>1399</v>
      </c>
      <c r="U267" s="10" t="s">
        <v>1400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si="37"/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si="38"/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si="39"/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4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si="40"/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si="41"/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si="42"/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si="43"/>
        <v>0</v>
      </c>
      <c r="FD267" s="32">
        <f t="shared" si="44"/>
        <v>0</v>
      </c>
      <c r="FE267" s="32"/>
      <c r="FF267" s="36"/>
    </row>
    <row r="268" spans="1:162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45"/>
      <c r="J268" s="8"/>
      <c r="K268" s="8"/>
      <c r="L268" s="8"/>
      <c r="M268" s="8" t="s">
        <v>2009</v>
      </c>
      <c r="N268" s="8" t="s">
        <v>1959</v>
      </c>
      <c r="O268" s="8">
        <v>4104</v>
      </c>
      <c r="P268" s="8" t="s">
        <v>2034</v>
      </c>
      <c r="Q268" s="1" t="s">
        <v>348</v>
      </c>
      <c r="R268" s="1">
        <v>1</v>
      </c>
      <c r="S268" s="8">
        <v>1</v>
      </c>
      <c r="T268" s="10" t="s">
        <v>1400</v>
      </c>
      <c r="U268" s="10" t="s">
        <v>1401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ref="AN268:AN331" si="46">SUM(X268:AM268)</f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ref="BE268:BE331" si="47">SUM(AO268:BD268)</f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ref="BV268:BV331" si="48">SUM(BF268:BU268)</f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si="45"/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ref="DD268:DD331" si="49">SUM(CN268:DC268)</f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ref="DU268:DU331" si="50">SUM(DE268:DT268)</f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ref="EL268:EL331" si="51">SUM(DV268:EK268)</f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ref="FC268:FC331" si="52">SUM(EM268:FB268)</f>
        <v>0</v>
      </c>
      <c r="FD268" s="32">
        <f t="shared" ref="FD268:FD331" si="53">SUM(AN268+BE268+BV268+CM268+DD268+DU268+EL268+FC268)</f>
        <v>0</v>
      </c>
      <c r="FE268" s="32"/>
      <c r="FF268" s="36"/>
    </row>
    <row r="269" spans="1:162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45"/>
      <c r="J269" s="8"/>
      <c r="K269" s="8"/>
      <c r="L269" s="8"/>
      <c r="M269" s="8" t="s">
        <v>2009</v>
      </c>
      <c r="N269" s="8" t="s">
        <v>1959</v>
      </c>
      <c r="O269" s="8">
        <v>4104</v>
      </c>
      <c r="P269" s="8" t="s">
        <v>2034</v>
      </c>
      <c r="Q269" s="1" t="s">
        <v>349</v>
      </c>
      <c r="R269" s="1">
        <v>50</v>
      </c>
      <c r="S269" s="8">
        <v>20</v>
      </c>
      <c r="T269" s="10" t="s">
        <v>1401</v>
      </c>
      <c r="U269" s="10" t="s">
        <v>1402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4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4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4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ref="CM269:CM332" si="54">SUM(BW269:CL269)</f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4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5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5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52"/>
        <v>0</v>
      </c>
      <c r="FD269" s="32">
        <f t="shared" si="53"/>
        <v>0</v>
      </c>
      <c r="FE269" s="32"/>
      <c r="FF269" s="36"/>
    </row>
    <row r="270" spans="1:162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45"/>
      <c r="J270" s="8"/>
      <c r="K270" s="8"/>
      <c r="L270" s="8"/>
      <c r="M270" s="8" t="s">
        <v>2009</v>
      </c>
      <c r="N270" s="8" t="s">
        <v>1959</v>
      </c>
      <c r="O270" s="8">
        <v>4104</v>
      </c>
      <c r="P270" s="8" t="s">
        <v>2034</v>
      </c>
      <c r="Q270" s="1" t="s">
        <v>350</v>
      </c>
      <c r="R270" s="1">
        <v>750</v>
      </c>
      <c r="S270" s="8">
        <v>200</v>
      </c>
      <c r="T270" s="10" t="s">
        <v>1402</v>
      </c>
      <c r="U270" s="10" t="s">
        <v>1403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4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4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4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5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4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5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5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52"/>
        <v>0</v>
      </c>
      <c r="FD270" s="32">
        <f t="shared" si="53"/>
        <v>0</v>
      </c>
      <c r="FE270" s="32"/>
      <c r="FF270" s="36"/>
    </row>
    <row r="271" spans="1:162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45"/>
      <c r="J271" s="8"/>
      <c r="K271" s="8"/>
      <c r="L271" s="8"/>
      <c r="M271" s="8" t="s">
        <v>2009</v>
      </c>
      <c r="N271" s="8" t="s">
        <v>1959</v>
      </c>
      <c r="O271" s="8">
        <v>4104</v>
      </c>
      <c r="P271" s="8" t="s">
        <v>2034</v>
      </c>
      <c r="Q271" s="1" t="s">
        <v>351</v>
      </c>
      <c r="R271" s="1">
        <v>1</v>
      </c>
      <c r="S271" s="8">
        <v>1</v>
      </c>
      <c r="T271" s="10" t="s">
        <v>1403</v>
      </c>
      <c r="U271" s="10" t="s">
        <v>1404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4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4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4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5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4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5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5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52"/>
        <v>0</v>
      </c>
      <c r="FD271" s="32">
        <f t="shared" si="53"/>
        <v>0</v>
      </c>
      <c r="FE271" s="32"/>
      <c r="FF271" s="36"/>
    </row>
    <row r="272" spans="1:162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45"/>
      <c r="J272" s="8"/>
      <c r="K272" s="8"/>
      <c r="L272" s="8"/>
      <c r="M272" s="8" t="s">
        <v>2009</v>
      </c>
      <c r="N272" s="8" t="s">
        <v>1959</v>
      </c>
      <c r="O272" s="8">
        <v>4104</v>
      </c>
      <c r="P272" s="8" t="s">
        <v>2034</v>
      </c>
      <c r="Q272" s="1" t="s">
        <v>352</v>
      </c>
      <c r="R272" s="1">
        <v>340</v>
      </c>
      <c r="S272" s="8">
        <v>100</v>
      </c>
      <c r="T272" s="10" t="s">
        <v>1404</v>
      </c>
      <c r="U272" s="10" t="s">
        <v>1405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4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4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4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5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4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5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5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52"/>
        <v>0</v>
      </c>
      <c r="FD272" s="32">
        <f t="shared" si="53"/>
        <v>0</v>
      </c>
      <c r="FE272" s="32"/>
      <c r="FF272" s="36"/>
    </row>
    <row r="273" spans="1:162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45"/>
      <c r="J273" s="8"/>
      <c r="K273" s="8"/>
      <c r="L273" s="8"/>
      <c r="M273" s="8" t="s">
        <v>2009</v>
      </c>
      <c r="N273" s="8" t="s">
        <v>1959</v>
      </c>
      <c r="O273" s="8">
        <v>4104</v>
      </c>
      <c r="P273" s="8" t="s">
        <v>2034</v>
      </c>
      <c r="Q273" s="1" t="s">
        <v>353</v>
      </c>
      <c r="R273" s="1">
        <v>4</v>
      </c>
      <c r="S273" s="8">
        <v>1</v>
      </c>
      <c r="T273" s="10" t="s">
        <v>1405</v>
      </c>
      <c r="U273" s="10" t="s">
        <v>1406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4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4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4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5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4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5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5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52"/>
        <v>0</v>
      </c>
      <c r="FD273" s="32">
        <f t="shared" si="53"/>
        <v>0</v>
      </c>
      <c r="FE273" s="32"/>
      <c r="FF273" s="36"/>
    </row>
    <row r="274" spans="1:162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45"/>
      <c r="J274" s="8"/>
      <c r="K274" s="8"/>
      <c r="L274" s="8"/>
      <c r="M274" s="8" t="s">
        <v>2009</v>
      </c>
      <c r="N274" s="8" t="s">
        <v>1959</v>
      </c>
      <c r="O274" s="8">
        <v>4104</v>
      </c>
      <c r="P274" s="8" t="s">
        <v>2034</v>
      </c>
      <c r="Q274" s="1" t="s">
        <v>354</v>
      </c>
      <c r="R274" s="1">
        <v>10</v>
      </c>
      <c r="S274" s="8">
        <v>3</v>
      </c>
      <c r="T274" s="10" t="s">
        <v>1406</v>
      </c>
      <c r="U274" s="10" t="s">
        <v>1407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4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4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4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5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4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5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5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52"/>
        <v>0</v>
      </c>
      <c r="FD274" s="32">
        <f t="shared" si="53"/>
        <v>0</v>
      </c>
      <c r="FE274" s="32"/>
      <c r="FF274" s="36"/>
    </row>
    <row r="275" spans="1:162" customFormat="1" ht="75" hidden="1" x14ac:dyDescent="0.25">
      <c r="A275" s="6" t="s">
        <v>592</v>
      </c>
      <c r="B275" s="6" t="s">
        <v>1144</v>
      </c>
      <c r="C275" s="6" t="s">
        <v>345</v>
      </c>
      <c r="D275" s="6" t="s">
        <v>347</v>
      </c>
      <c r="E275" s="6" t="s">
        <v>346</v>
      </c>
      <c r="F275" s="6">
        <v>10</v>
      </c>
      <c r="G275" s="19">
        <v>10</v>
      </c>
      <c r="H275" s="8"/>
      <c r="I275" s="45"/>
      <c r="J275" s="8"/>
      <c r="K275" s="8"/>
      <c r="L275" s="8"/>
      <c r="M275" s="8" t="s">
        <v>2009</v>
      </c>
      <c r="N275" s="8" t="s">
        <v>1959</v>
      </c>
      <c r="O275" s="8">
        <v>4104</v>
      </c>
      <c r="P275" s="8" t="s">
        <v>2034</v>
      </c>
      <c r="Q275" s="1" t="s">
        <v>355</v>
      </c>
      <c r="R275" s="1">
        <v>600</v>
      </c>
      <c r="S275" s="8">
        <v>150</v>
      </c>
      <c r="T275" s="10" t="s">
        <v>1407</v>
      </c>
      <c r="U275" s="10" t="s">
        <v>1408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4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4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4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5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4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5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5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52"/>
        <v>0</v>
      </c>
      <c r="FD275" s="32">
        <f t="shared" si="53"/>
        <v>0</v>
      </c>
      <c r="FE275" s="32"/>
      <c r="FF275" s="36"/>
    </row>
    <row r="276" spans="1:162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45"/>
      <c r="J276" s="8"/>
      <c r="K276" s="8"/>
      <c r="L276" s="8"/>
      <c r="M276" s="8" t="s">
        <v>2009</v>
      </c>
      <c r="N276" s="8" t="s">
        <v>1966</v>
      </c>
      <c r="O276" s="8">
        <v>4101</v>
      </c>
      <c r="P276" s="8" t="s">
        <v>2034</v>
      </c>
      <c r="Q276" s="1" t="s">
        <v>358</v>
      </c>
      <c r="R276" s="1">
        <v>1</v>
      </c>
      <c r="S276" s="8">
        <v>1</v>
      </c>
      <c r="T276" s="10" t="s">
        <v>1408</v>
      </c>
      <c r="U276" s="10" t="s">
        <v>1409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4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4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4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5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4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5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5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52"/>
        <v>0</v>
      </c>
      <c r="FD276" s="32">
        <f t="shared" si="53"/>
        <v>0</v>
      </c>
      <c r="FE276" s="32"/>
      <c r="FF276" s="36"/>
    </row>
    <row r="277" spans="1:162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45"/>
      <c r="J277" s="8"/>
      <c r="K277" s="8"/>
      <c r="L277" s="8"/>
      <c r="M277" s="8" t="s">
        <v>2009</v>
      </c>
      <c r="N277" s="8" t="s">
        <v>1966</v>
      </c>
      <c r="O277" s="8">
        <v>4101</v>
      </c>
      <c r="P277" s="8" t="s">
        <v>2034</v>
      </c>
      <c r="Q277" s="1" t="s">
        <v>359</v>
      </c>
      <c r="R277" s="1">
        <v>1</v>
      </c>
      <c r="S277" s="8">
        <v>1</v>
      </c>
      <c r="T277" s="10" t="s">
        <v>1409</v>
      </c>
      <c r="U277" s="10" t="s">
        <v>1410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4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4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4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5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4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5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5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52"/>
        <v>0</v>
      </c>
      <c r="FD277" s="32">
        <f t="shared" si="53"/>
        <v>0</v>
      </c>
      <c r="FE277" s="32"/>
      <c r="FF277" s="36"/>
    </row>
    <row r="278" spans="1:162" customFormat="1" ht="4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45"/>
      <c r="J278" s="8"/>
      <c r="K278" s="8"/>
      <c r="L278" s="8"/>
      <c r="M278" s="8" t="s">
        <v>2009</v>
      </c>
      <c r="N278" s="8" t="s">
        <v>1966</v>
      </c>
      <c r="O278" s="8">
        <v>4101</v>
      </c>
      <c r="P278" s="8" t="s">
        <v>2034</v>
      </c>
      <c r="Q278" s="1" t="s">
        <v>360</v>
      </c>
      <c r="R278" s="1">
        <v>1</v>
      </c>
      <c r="S278" s="8">
        <v>1</v>
      </c>
      <c r="T278" s="10" t="s">
        <v>1410</v>
      </c>
      <c r="U278" s="10" t="s">
        <v>1411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4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4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4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5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4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5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5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52"/>
        <v>0</v>
      </c>
      <c r="FD278" s="32">
        <f t="shared" si="53"/>
        <v>0</v>
      </c>
      <c r="FE278" s="32"/>
      <c r="FF278" s="36"/>
    </row>
    <row r="279" spans="1:162" customFormat="1" ht="7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45"/>
      <c r="J279" s="8"/>
      <c r="K279" s="8"/>
      <c r="L279" s="8"/>
      <c r="M279" s="8" t="s">
        <v>2009</v>
      </c>
      <c r="N279" s="8" t="s">
        <v>1966</v>
      </c>
      <c r="O279" s="8">
        <v>4101</v>
      </c>
      <c r="P279" s="8" t="s">
        <v>2034</v>
      </c>
      <c r="Q279" s="1" t="s">
        <v>1139</v>
      </c>
      <c r="R279" s="1">
        <v>4</v>
      </c>
      <c r="S279" s="8">
        <v>4</v>
      </c>
      <c r="T279" s="10" t="s">
        <v>1411</v>
      </c>
      <c r="U279" s="10" t="s">
        <v>1412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4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4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4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5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4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5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5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52"/>
        <v>0</v>
      </c>
      <c r="FD279" s="32">
        <f t="shared" si="53"/>
        <v>0</v>
      </c>
      <c r="FE279" s="32"/>
      <c r="FF279" s="36"/>
    </row>
    <row r="280" spans="1:162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45"/>
      <c r="J280" s="8"/>
      <c r="K280" s="8"/>
      <c r="L280" s="8"/>
      <c r="M280" s="8" t="s">
        <v>2009</v>
      </c>
      <c r="N280" s="8" t="s">
        <v>1966</v>
      </c>
      <c r="O280" s="8">
        <v>4101</v>
      </c>
      <c r="P280" s="8" t="s">
        <v>2034</v>
      </c>
      <c r="Q280" s="1" t="s">
        <v>365</v>
      </c>
      <c r="R280" s="1">
        <v>3</v>
      </c>
      <c r="S280" s="8">
        <v>3</v>
      </c>
      <c r="T280" s="10" t="s">
        <v>1412</v>
      </c>
      <c r="U280" s="10" t="s">
        <v>1413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4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4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4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5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4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5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5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52"/>
        <v>0</v>
      </c>
      <c r="FD280" s="32">
        <f t="shared" si="53"/>
        <v>0</v>
      </c>
      <c r="FE280" s="32"/>
      <c r="FF280" s="36"/>
    </row>
    <row r="281" spans="1:162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45"/>
      <c r="J281" s="8"/>
      <c r="K281" s="8"/>
      <c r="L281" s="8"/>
      <c r="M281" s="8" t="s">
        <v>2009</v>
      </c>
      <c r="N281" s="8" t="s">
        <v>1966</v>
      </c>
      <c r="O281" s="8">
        <v>4101</v>
      </c>
      <c r="P281" s="8" t="s">
        <v>2034</v>
      </c>
      <c r="Q281" s="1" t="s">
        <v>363</v>
      </c>
      <c r="R281" s="1">
        <v>1</v>
      </c>
      <c r="S281" s="8" t="s">
        <v>1936</v>
      </c>
      <c r="T281" s="10" t="s">
        <v>1413</v>
      </c>
      <c r="U281" s="10" t="s">
        <v>1414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4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4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4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5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4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5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5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52"/>
        <v>0</v>
      </c>
      <c r="FD281" s="32">
        <f t="shared" si="53"/>
        <v>0</v>
      </c>
      <c r="FE281" s="32"/>
      <c r="FF281" s="36"/>
    </row>
    <row r="282" spans="1:162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45"/>
      <c r="J282" s="8"/>
      <c r="K282" s="8"/>
      <c r="L282" s="8"/>
      <c r="M282" s="8" t="s">
        <v>2009</v>
      </c>
      <c r="N282" s="8" t="s">
        <v>1966</v>
      </c>
      <c r="O282" s="8">
        <v>4101</v>
      </c>
      <c r="P282" s="8" t="s">
        <v>2034</v>
      </c>
      <c r="Q282" s="1" t="s">
        <v>364</v>
      </c>
      <c r="R282" s="1">
        <v>340</v>
      </c>
      <c r="S282" s="8">
        <v>85</v>
      </c>
      <c r="T282" s="10" t="s">
        <v>1414</v>
      </c>
      <c r="U282" s="10" t="s">
        <v>1415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4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4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4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5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4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5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5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52"/>
        <v>0</v>
      </c>
      <c r="FD282" s="32">
        <f t="shared" si="53"/>
        <v>0</v>
      </c>
      <c r="FE282" s="32"/>
      <c r="FF282" s="36"/>
    </row>
    <row r="283" spans="1:162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45"/>
      <c r="J283" s="8"/>
      <c r="K283" s="8"/>
      <c r="L283" s="8"/>
      <c r="M283" s="8" t="s">
        <v>2009</v>
      </c>
      <c r="N283" s="8" t="s">
        <v>1966</v>
      </c>
      <c r="O283" s="8">
        <v>4101</v>
      </c>
      <c r="P283" s="8" t="s">
        <v>2034</v>
      </c>
      <c r="Q283" s="1" t="s">
        <v>366</v>
      </c>
      <c r="R283" s="1">
        <v>2</v>
      </c>
      <c r="S283" s="8">
        <v>2</v>
      </c>
      <c r="T283" s="10" t="s">
        <v>1415</v>
      </c>
      <c r="U283" s="10" t="s">
        <v>1416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4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4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4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5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4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5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5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52"/>
        <v>0</v>
      </c>
      <c r="FD283" s="32">
        <f t="shared" si="53"/>
        <v>0</v>
      </c>
      <c r="FE283" s="32"/>
      <c r="FF283" s="36"/>
    </row>
    <row r="284" spans="1:162" customFormat="1" ht="4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45"/>
      <c r="J284" s="8"/>
      <c r="K284" s="8"/>
      <c r="L284" s="8"/>
      <c r="M284" s="8" t="s">
        <v>2009</v>
      </c>
      <c r="N284" s="8" t="s">
        <v>1966</v>
      </c>
      <c r="O284" s="8">
        <v>4101</v>
      </c>
      <c r="P284" s="8" t="s">
        <v>2034</v>
      </c>
      <c r="Q284" s="1" t="s">
        <v>367</v>
      </c>
      <c r="R284" s="1">
        <v>2</v>
      </c>
      <c r="S284" s="8">
        <v>2</v>
      </c>
      <c r="T284" s="10" t="s">
        <v>1416</v>
      </c>
      <c r="U284" s="10" t="s">
        <v>1417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4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4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4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5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4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5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5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52"/>
        <v>0</v>
      </c>
      <c r="FD284" s="32">
        <f t="shared" si="53"/>
        <v>0</v>
      </c>
      <c r="FE284" s="32"/>
      <c r="FF284" s="36"/>
    </row>
    <row r="285" spans="1:162" customFormat="1" ht="7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45"/>
      <c r="J285" s="8"/>
      <c r="K285" s="8"/>
      <c r="L285" s="8"/>
      <c r="M285" s="8" t="s">
        <v>2009</v>
      </c>
      <c r="N285" s="8" t="s">
        <v>1966</v>
      </c>
      <c r="O285" s="8">
        <v>4101</v>
      </c>
      <c r="P285" s="8" t="s">
        <v>2034</v>
      </c>
      <c r="Q285" s="1" t="s">
        <v>368</v>
      </c>
      <c r="R285" s="1">
        <v>1</v>
      </c>
      <c r="S285" s="8">
        <v>1</v>
      </c>
      <c r="T285" s="10" t="s">
        <v>1417</v>
      </c>
      <c r="U285" s="10" t="s">
        <v>1418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4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4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4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5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4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5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5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52"/>
        <v>0</v>
      </c>
      <c r="FD285" s="32">
        <f t="shared" si="53"/>
        <v>0</v>
      </c>
      <c r="FE285" s="32"/>
      <c r="FF285" s="36"/>
    </row>
    <row r="286" spans="1:162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45"/>
      <c r="J286" s="8"/>
      <c r="K286" s="8"/>
      <c r="L286" s="8"/>
      <c r="M286" s="8" t="s">
        <v>2009</v>
      </c>
      <c r="N286" s="8" t="s">
        <v>1966</v>
      </c>
      <c r="O286" s="8">
        <v>4101</v>
      </c>
      <c r="P286" s="8" t="s">
        <v>2034</v>
      </c>
      <c r="Q286" s="1" t="s">
        <v>369</v>
      </c>
      <c r="R286" s="1">
        <v>12</v>
      </c>
      <c r="S286" s="8">
        <v>3</v>
      </c>
      <c r="T286" s="10" t="s">
        <v>1418</v>
      </c>
      <c r="U286" s="10" t="s">
        <v>1419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4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4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4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5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4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5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5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52"/>
        <v>0</v>
      </c>
      <c r="FD286" s="32">
        <f t="shared" si="53"/>
        <v>0</v>
      </c>
      <c r="FE286" s="32"/>
      <c r="FF286" s="36"/>
    </row>
    <row r="287" spans="1:162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45"/>
      <c r="J287" s="8"/>
      <c r="K287" s="8"/>
      <c r="L287" s="8"/>
      <c r="M287" s="8" t="s">
        <v>2009</v>
      </c>
      <c r="N287" s="8" t="s">
        <v>1966</v>
      </c>
      <c r="O287" s="8">
        <v>4101</v>
      </c>
      <c r="P287" s="8" t="s">
        <v>2034</v>
      </c>
      <c r="Q287" s="1" t="s">
        <v>370</v>
      </c>
      <c r="R287" s="1">
        <v>8</v>
      </c>
      <c r="S287" s="8">
        <v>2</v>
      </c>
      <c r="T287" s="10" t="s">
        <v>1419</v>
      </c>
      <c r="U287" s="10" t="s">
        <v>1420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4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4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4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5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4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5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5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52"/>
        <v>0</v>
      </c>
      <c r="FD287" s="32">
        <f t="shared" si="53"/>
        <v>0</v>
      </c>
      <c r="FE287" s="32"/>
      <c r="FF287" s="36"/>
    </row>
    <row r="288" spans="1:162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45"/>
      <c r="J288" s="8"/>
      <c r="K288" s="8"/>
      <c r="L288" s="8"/>
      <c r="M288" s="8" t="s">
        <v>2009</v>
      </c>
      <c r="N288" s="8" t="s">
        <v>1966</v>
      </c>
      <c r="O288" s="8">
        <v>4101</v>
      </c>
      <c r="P288" s="8" t="s">
        <v>2034</v>
      </c>
      <c r="Q288" s="1" t="s">
        <v>371</v>
      </c>
      <c r="R288" s="1">
        <v>16</v>
      </c>
      <c r="S288" s="8">
        <v>4</v>
      </c>
      <c r="T288" s="10" t="s">
        <v>1420</v>
      </c>
      <c r="U288" s="10" t="s">
        <v>1421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4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4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4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5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4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5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5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52"/>
        <v>0</v>
      </c>
      <c r="FD288" s="32">
        <f t="shared" si="53"/>
        <v>0</v>
      </c>
      <c r="FE288" s="32"/>
      <c r="FF288" s="36"/>
    </row>
    <row r="289" spans="1:162" customFormat="1" ht="45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45"/>
      <c r="J289" s="8"/>
      <c r="K289" s="8"/>
      <c r="L289" s="8"/>
      <c r="M289" s="8" t="s">
        <v>2009</v>
      </c>
      <c r="N289" s="8" t="s">
        <v>1966</v>
      </c>
      <c r="O289" s="8">
        <v>4101</v>
      </c>
      <c r="P289" s="8" t="s">
        <v>2034</v>
      </c>
      <c r="Q289" s="1" t="s">
        <v>372</v>
      </c>
      <c r="R289" s="1">
        <v>4</v>
      </c>
      <c r="S289" s="8">
        <v>1</v>
      </c>
      <c r="T289" s="10" t="s">
        <v>1421</v>
      </c>
      <c r="U289" s="10" t="s">
        <v>1422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4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4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4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5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4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5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5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52"/>
        <v>0</v>
      </c>
      <c r="FD289" s="32">
        <f t="shared" si="53"/>
        <v>0</v>
      </c>
      <c r="FE289" s="32"/>
      <c r="FF289" s="36"/>
    </row>
    <row r="290" spans="1:162" customFormat="1" ht="60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45"/>
      <c r="J290" s="8"/>
      <c r="K290" s="8"/>
      <c r="L290" s="8"/>
      <c r="M290" s="8" t="s">
        <v>2009</v>
      </c>
      <c r="N290" s="8" t="s">
        <v>1966</v>
      </c>
      <c r="O290" s="8">
        <v>4101</v>
      </c>
      <c r="P290" s="8" t="s">
        <v>2034</v>
      </c>
      <c r="Q290" s="1" t="s">
        <v>373</v>
      </c>
      <c r="R290" s="1">
        <v>1</v>
      </c>
      <c r="S290" s="8">
        <v>1</v>
      </c>
      <c r="T290" s="10" t="s">
        <v>1422</v>
      </c>
      <c r="U290" s="10" t="s">
        <v>1423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4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4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4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5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4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5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5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52"/>
        <v>0</v>
      </c>
      <c r="FD290" s="32">
        <f t="shared" si="53"/>
        <v>0</v>
      </c>
      <c r="FE290" s="32"/>
      <c r="FF290" s="36"/>
    </row>
    <row r="291" spans="1:162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45"/>
      <c r="J291" s="8"/>
      <c r="K291" s="8"/>
      <c r="L291" s="8"/>
      <c r="M291" s="8" t="s">
        <v>2009</v>
      </c>
      <c r="N291" s="8" t="s">
        <v>1966</v>
      </c>
      <c r="O291" s="8">
        <v>4101</v>
      </c>
      <c r="P291" s="8" t="s">
        <v>2034</v>
      </c>
      <c r="Q291" s="1" t="s">
        <v>374</v>
      </c>
      <c r="R291" s="1">
        <v>4</v>
      </c>
      <c r="S291" s="8">
        <v>1</v>
      </c>
      <c r="T291" s="10" t="s">
        <v>1423</v>
      </c>
      <c r="U291" s="10" t="s">
        <v>1424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4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4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4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5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4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5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5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52"/>
        <v>0</v>
      </c>
      <c r="FD291" s="32">
        <f t="shared" si="53"/>
        <v>0</v>
      </c>
      <c r="FE291" s="32"/>
      <c r="FF291" s="36"/>
    </row>
    <row r="292" spans="1:162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45"/>
      <c r="J292" s="8"/>
      <c r="K292" s="8"/>
      <c r="L292" s="8"/>
      <c r="M292" s="8" t="s">
        <v>2009</v>
      </c>
      <c r="N292" s="8" t="s">
        <v>1966</v>
      </c>
      <c r="O292" s="8">
        <v>4101</v>
      </c>
      <c r="P292" s="8" t="s">
        <v>2034</v>
      </c>
      <c r="Q292" s="1" t="s">
        <v>377</v>
      </c>
      <c r="R292" s="1">
        <v>1</v>
      </c>
      <c r="S292" s="8">
        <v>1</v>
      </c>
      <c r="T292" s="10" t="s">
        <v>1424</v>
      </c>
      <c r="U292" s="10" t="s">
        <v>1425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4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4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4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5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4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5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5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52"/>
        <v>0</v>
      </c>
      <c r="FD292" s="32">
        <f t="shared" si="53"/>
        <v>0</v>
      </c>
      <c r="FE292" s="32"/>
      <c r="FF292" s="36"/>
    </row>
    <row r="293" spans="1:162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45"/>
      <c r="J293" s="8"/>
      <c r="K293" s="8"/>
      <c r="L293" s="8"/>
      <c r="M293" s="8" t="s">
        <v>2009</v>
      </c>
      <c r="N293" s="8" t="s">
        <v>1966</v>
      </c>
      <c r="O293" s="8">
        <v>4101</v>
      </c>
      <c r="P293" s="8" t="s">
        <v>2034</v>
      </c>
      <c r="Q293" s="1" t="s">
        <v>378</v>
      </c>
      <c r="R293" s="1">
        <v>36</v>
      </c>
      <c r="S293" s="8">
        <v>9</v>
      </c>
      <c r="T293" s="10" t="s">
        <v>1425</v>
      </c>
      <c r="U293" s="10" t="s">
        <v>1426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4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4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4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5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4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5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5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52"/>
        <v>0</v>
      </c>
      <c r="FD293" s="32">
        <f t="shared" si="53"/>
        <v>0</v>
      </c>
      <c r="FE293" s="32"/>
      <c r="FF293" s="36"/>
    </row>
    <row r="294" spans="1:162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45"/>
      <c r="J294" s="8"/>
      <c r="K294" s="8"/>
      <c r="L294" s="8"/>
      <c r="M294" s="8" t="s">
        <v>2009</v>
      </c>
      <c r="N294" s="8" t="s">
        <v>1966</v>
      </c>
      <c r="O294" s="8">
        <v>4101</v>
      </c>
      <c r="P294" s="8" t="s">
        <v>2034</v>
      </c>
      <c r="Q294" s="1" t="s">
        <v>375</v>
      </c>
      <c r="R294" s="1">
        <v>12</v>
      </c>
      <c r="S294" s="8">
        <v>3</v>
      </c>
      <c r="T294" s="10" t="s">
        <v>1426</v>
      </c>
      <c r="U294" s="10" t="s">
        <v>1427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4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4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4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5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4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5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5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52"/>
        <v>0</v>
      </c>
      <c r="FD294" s="32">
        <f t="shared" si="53"/>
        <v>0</v>
      </c>
      <c r="FE294" s="32"/>
      <c r="FF294" s="36"/>
    </row>
    <row r="295" spans="1:162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45"/>
      <c r="J295" s="8"/>
      <c r="K295" s="8"/>
      <c r="L295" s="8"/>
      <c r="M295" s="8" t="s">
        <v>2009</v>
      </c>
      <c r="N295" s="8" t="s">
        <v>1966</v>
      </c>
      <c r="O295" s="8">
        <v>4101</v>
      </c>
      <c r="P295" s="8" t="s">
        <v>2034</v>
      </c>
      <c r="Q295" s="1" t="s">
        <v>376</v>
      </c>
      <c r="R295" s="1">
        <v>8</v>
      </c>
      <c r="S295" s="8">
        <v>3</v>
      </c>
      <c r="T295" s="10" t="s">
        <v>1427</v>
      </c>
      <c r="U295" s="10" t="s">
        <v>1428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4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4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4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5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4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5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5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52"/>
        <v>0</v>
      </c>
      <c r="FD295" s="32">
        <f t="shared" si="53"/>
        <v>0</v>
      </c>
      <c r="FE295" s="32"/>
      <c r="FF295" s="36"/>
    </row>
    <row r="296" spans="1:162" customFormat="1" ht="45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45"/>
      <c r="J296" s="8"/>
      <c r="K296" s="8"/>
      <c r="L296" s="8"/>
      <c r="M296" s="8" t="s">
        <v>2009</v>
      </c>
      <c r="N296" s="8" t="s">
        <v>1966</v>
      </c>
      <c r="O296" s="8">
        <v>4101</v>
      </c>
      <c r="P296" s="8" t="s">
        <v>2034</v>
      </c>
      <c r="Q296" s="1" t="s">
        <v>379</v>
      </c>
      <c r="R296" s="1">
        <v>16</v>
      </c>
      <c r="S296" s="8">
        <v>4</v>
      </c>
      <c r="T296" s="10" t="s">
        <v>1428</v>
      </c>
      <c r="U296" s="10" t="s">
        <v>1429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4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4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4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5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4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5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5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52"/>
        <v>0</v>
      </c>
      <c r="FD296" s="32">
        <f t="shared" si="53"/>
        <v>0</v>
      </c>
      <c r="FE296" s="32"/>
      <c r="FF296" s="36"/>
    </row>
    <row r="297" spans="1:162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45"/>
      <c r="J297" s="8"/>
      <c r="K297" s="8"/>
      <c r="L297" s="8"/>
      <c r="M297" s="8" t="s">
        <v>2009</v>
      </c>
      <c r="N297" s="8" t="s">
        <v>1966</v>
      </c>
      <c r="O297" s="8">
        <v>4101</v>
      </c>
      <c r="P297" s="8" t="s">
        <v>2034</v>
      </c>
      <c r="Q297" s="1" t="s">
        <v>380</v>
      </c>
      <c r="R297" s="1">
        <v>1</v>
      </c>
      <c r="S297" s="8">
        <v>1</v>
      </c>
      <c r="T297" s="10" t="s">
        <v>1429</v>
      </c>
      <c r="U297" s="10" t="s">
        <v>1430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4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4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4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5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4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5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5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52"/>
        <v>0</v>
      </c>
      <c r="FD297" s="32">
        <f t="shared" si="53"/>
        <v>0</v>
      </c>
      <c r="FE297" s="32"/>
      <c r="FF297" s="36"/>
    </row>
    <row r="298" spans="1:162" customFormat="1" ht="6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45"/>
      <c r="J298" s="8"/>
      <c r="K298" s="8"/>
      <c r="L298" s="8"/>
      <c r="M298" s="8" t="s">
        <v>2009</v>
      </c>
      <c r="N298" s="8" t="s">
        <v>1966</v>
      </c>
      <c r="O298" s="8">
        <v>4101</v>
      </c>
      <c r="P298" s="8" t="s">
        <v>2034</v>
      </c>
      <c r="Q298" s="1" t="s">
        <v>381</v>
      </c>
      <c r="R298" s="1">
        <v>1</v>
      </c>
      <c r="S298" s="8">
        <v>1</v>
      </c>
      <c r="T298" s="10" t="s">
        <v>1430</v>
      </c>
      <c r="U298" s="10" t="s">
        <v>1431</v>
      </c>
      <c r="V298" s="8"/>
      <c r="W298" s="8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4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4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4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5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4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5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5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52"/>
        <v>0</v>
      </c>
      <c r="FD298" s="32">
        <f t="shared" si="53"/>
        <v>0</v>
      </c>
      <c r="FE298" s="32"/>
      <c r="FF298" s="36"/>
    </row>
    <row r="299" spans="1:162" customFormat="1" ht="90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45"/>
      <c r="J299" s="11"/>
      <c r="K299" s="11"/>
      <c r="L299" s="11"/>
      <c r="M299" s="11" t="s">
        <v>2009</v>
      </c>
      <c r="N299" s="11" t="s">
        <v>1966</v>
      </c>
      <c r="O299" s="11">
        <v>4101</v>
      </c>
      <c r="P299" s="11" t="s">
        <v>2034</v>
      </c>
      <c r="Q299" s="2" t="s">
        <v>382</v>
      </c>
      <c r="R299" s="2">
        <v>1</v>
      </c>
      <c r="S299" s="11">
        <v>1</v>
      </c>
      <c r="T299" s="12" t="s">
        <v>1431</v>
      </c>
      <c r="U299" s="12" t="s">
        <v>1432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4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4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4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5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4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5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5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52"/>
        <v>0</v>
      </c>
      <c r="FD299" s="32">
        <f t="shared" si="53"/>
        <v>0</v>
      </c>
      <c r="FE299" s="32"/>
      <c r="FF299" s="36"/>
    </row>
    <row r="300" spans="1:162" customFormat="1" ht="75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45"/>
      <c r="J300" s="11"/>
      <c r="K300" s="11"/>
      <c r="L300" s="11"/>
      <c r="M300" s="11" t="s">
        <v>2009</v>
      </c>
      <c r="N300" s="11" t="s">
        <v>1966</v>
      </c>
      <c r="O300" s="11">
        <v>4101</v>
      </c>
      <c r="P300" s="11" t="s">
        <v>2034</v>
      </c>
      <c r="Q300" s="2" t="s">
        <v>384</v>
      </c>
      <c r="R300" s="2">
        <v>1</v>
      </c>
      <c r="S300" s="11">
        <v>1</v>
      </c>
      <c r="T300" s="12" t="s">
        <v>1432</v>
      </c>
      <c r="U300" s="12" t="s">
        <v>1433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4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4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4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5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4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5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5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52"/>
        <v>0</v>
      </c>
      <c r="FD300" s="32">
        <f t="shared" si="53"/>
        <v>0</v>
      </c>
      <c r="FE300" s="32"/>
      <c r="FF300" s="36"/>
    </row>
    <row r="301" spans="1:162" customFormat="1" ht="12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45"/>
      <c r="J301" s="11"/>
      <c r="K301" s="11"/>
      <c r="L301" s="11"/>
      <c r="M301" s="11" t="s">
        <v>2009</v>
      </c>
      <c r="N301" s="11" t="s">
        <v>1966</v>
      </c>
      <c r="O301" s="11">
        <v>4101</v>
      </c>
      <c r="P301" s="11" t="s">
        <v>2034</v>
      </c>
      <c r="Q301" s="2" t="s">
        <v>383</v>
      </c>
      <c r="R301" s="2">
        <v>16</v>
      </c>
      <c r="S301" s="11">
        <v>4</v>
      </c>
      <c r="T301" s="12" t="s">
        <v>1433</v>
      </c>
      <c r="U301" s="12" t="s">
        <v>1434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4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4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4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5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4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5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5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52"/>
        <v>0</v>
      </c>
      <c r="FD301" s="32">
        <f t="shared" si="53"/>
        <v>0</v>
      </c>
      <c r="FE301" s="32"/>
      <c r="FF301" s="36"/>
    </row>
    <row r="302" spans="1:162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45"/>
      <c r="J302" s="11"/>
      <c r="K302" s="11"/>
      <c r="L302" s="11"/>
      <c r="M302" s="11" t="s">
        <v>2009</v>
      </c>
      <c r="N302" s="11" t="s">
        <v>1966</v>
      </c>
      <c r="O302" s="11">
        <v>4101</v>
      </c>
      <c r="P302" s="11" t="s">
        <v>2034</v>
      </c>
      <c r="Q302" s="2" t="s">
        <v>385</v>
      </c>
      <c r="R302" s="2">
        <v>1</v>
      </c>
      <c r="S302" s="11">
        <v>1</v>
      </c>
      <c r="T302" s="12" t="s">
        <v>1434</v>
      </c>
      <c r="U302" s="12" t="s">
        <v>1435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4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4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4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5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4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5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5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52"/>
        <v>0</v>
      </c>
      <c r="FD302" s="32">
        <f t="shared" si="53"/>
        <v>0</v>
      </c>
      <c r="FE302" s="32"/>
      <c r="FF302" s="36"/>
    </row>
    <row r="303" spans="1:162" customFormat="1" ht="90" hidden="1" x14ac:dyDescent="0.25">
      <c r="A303" s="6" t="s">
        <v>592</v>
      </c>
      <c r="B303" s="6" t="s">
        <v>1145</v>
      </c>
      <c r="C303" s="6" t="s">
        <v>356</v>
      </c>
      <c r="D303" s="6" t="s">
        <v>357</v>
      </c>
      <c r="E303" s="6" t="s">
        <v>361</v>
      </c>
      <c r="F303" s="6">
        <v>198.6</v>
      </c>
      <c r="G303" s="19">
        <v>198.6</v>
      </c>
      <c r="H303" s="8"/>
      <c r="I303" s="45"/>
      <c r="J303" s="11"/>
      <c r="K303" s="11"/>
      <c r="L303" s="11"/>
      <c r="M303" s="11" t="s">
        <v>2009</v>
      </c>
      <c r="N303" s="11" t="s">
        <v>1966</v>
      </c>
      <c r="O303" s="11">
        <v>4101</v>
      </c>
      <c r="P303" s="11" t="s">
        <v>2034</v>
      </c>
      <c r="Q303" s="2" t="s">
        <v>386</v>
      </c>
      <c r="R303" s="2">
        <v>1</v>
      </c>
      <c r="S303" s="11">
        <v>1</v>
      </c>
      <c r="T303" s="12" t="s">
        <v>1435</v>
      </c>
      <c r="U303" s="12" t="s">
        <v>1436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4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4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4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5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4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5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5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52"/>
        <v>0</v>
      </c>
      <c r="FD303" s="32">
        <f t="shared" si="53"/>
        <v>0</v>
      </c>
      <c r="FE303" s="32"/>
      <c r="FF303" s="36"/>
    </row>
    <row r="304" spans="1:162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45"/>
      <c r="J304" s="11"/>
      <c r="K304" s="11"/>
      <c r="L304" s="11"/>
      <c r="M304" s="11" t="s">
        <v>2016</v>
      </c>
      <c r="N304" s="11" t="s">
        <v>1967</v>
      </c>
      <c r="O304" s="11">
        <v>4001</v>
      </c>
      <c r="P304" s="11" t="s">
        <v>2040</v>
      </c>
      <c r="Q304" s="2" t="s">
        <v>390</v>
      </c>
      <c r="R304" s="2">
        <v>1</v>
      </c>
      <c r="S304" s="11" t="s">
        <v>1936</v>
      </c>
      <c r="T304" s="12" t="s">
        <v>1436</v>
      </c>
      <c r="U304" s="12" t="s">
        <v>1437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4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4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4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5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4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5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5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52"/>
        <v>0</v>
      </c>
      <c r="FD304" s="32">
        <f t="shared" si="53"/>
        <v>0</v>
      </c>
      <c r="FE304" s="32"/>
      <c r="FF304" s="36"/>
    </row>
    <row r="305" spans="1:162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45"/>
      <c r="J305" s="11"/>
      <c r="K305" s="11"/>
      <c r="L305" s="11"/>
      <c r="M305" s="11" t="s">
        <v>2016</v>
      </c>
      <c r="N305" s="11" t="s">
        <v>1967</v>
      </c>
      <c r="O305" s="11">
        <v>4001</v>
      </c>
      <c r="P305" s="11" t="s">
        <v>2040</v>
      </c>
      <c r="Q305" s="2" t="s">
        <v>392</v>
      </c>
      <c r="R305" s="2">
        <v>720</v>
      </c>
      <c r="S305" s="11">
        <v>280</v>
      </c>
      <c r="T305" s="12" t="s">
        <v>1437</v>
      </c>
      <c r="U305" s="12" t="s">
        <v>1438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4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4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4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5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4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5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5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52"/>
        <v>0</v>
      </c>
      <c r="FD305" s="32">
        <f t="shared" si="53"/>
        <v>0</v>
      </c>
      <c r="FE305" s="32"/>
      <c r="FF305" s="36"/>
    </row>
    <row r="306" spans="1:162" customFormat="1" ht="60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45"/>
      <c r="J306" s="11"/>
      <c r="K306" s="11"/>
      <c r="L306" s="11"/>
      <c r="M306" s="11" t="s">
        <v>2016</v>
      </c>
      <c r="N306" s="11" t="s">
        <v>1967</v>
      </c>
      <c r="O306" s="11">
        <v>4001</v>
      </c>
      <c r="P306" s="11" t="s">
        <v>2040</v>
      </c>
      <c r="Q306" s="2" t="s">
        <v>395</v>
      </c>
      <c r="R306" s="2">
        <v>900</v>
      </c>
      <c r="S306" s="11">
        <v>300</v>
      </c>
      <c r="T306" s="12" t="s">
        <v>1438</v>
      </c>
      <c r="U306" s="12" t="s">
        <v>1439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4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4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4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5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4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5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5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52"/>
        <v>0</v>
      </c>
      <c r="FD306" s="32">
        <f t="shared" si="53"/>
        <v>0</v>
      </c>
      <c r="FE306" s="32"/>
      <c r="FF306" s="36"/>
    </row>
    <row r="307" spans="1:162" customFormat="1" ht="75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45"/>
      <c r="J307" s="11"/>
      <c r="K307" s="11"/>
      <c r="L307" s="11"/>
      <c r="M307" s="11" t="s">
        <v>2016</v>
      </c>
      <c r="N307" s="11" t="s">
        <v>1967</v>
      </c>
      <c r="O307" s="11">
        <v>4001</v>
      </c>
      <c r="P307" s="11" t="s">
        <v>2040</v>
      </c>
      <c r="Q307" s="2" t="s">
        <v>393</v>
      </c>
      <c r="R307" s="2">
        <v>180</v>
      </c>
      <c r="S307" s="11">
        <v>50</v>
      </c>
      <c r="T307" s="12" t="s">
        <v>1439</v>
      </c>
      <c r="U307" s="12" t="s">
        <v>1440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4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4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4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5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4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5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5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52"/>
        <v>0</v>
      </c>
      <c r="FD307" s="32">
        <f t="shared" si="53"/>
        <v>0</v>
      </c>
      <c r="FE307" s="32"/>
      <c r="FF307" s="36"/>
    </row>
    <row r="308" spans="1:162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45"/>
      <c r="J308" s="11"/>
      <c r="K308" s="11"/>
      <c r="L308" s="11"/>
      <c r="M308" s="11" t="s">
        <v>2016</v>
      </c>
      <c r="N308" s="11" t="s">
        <v>1967</v>
      </c>
      <c r="O308" s="11">
        <v>4001</v>
      </c>
      <c r="P308" s="11" t="s">
        <v>2040</v>
      </c>
      <c r="Q308" s="2" t="s">
        <v>394</v>
      </c>
      <c r="R308" s="2">
        <v>80</v>
      </c>
      <c r="S308" s="11">
        <v>25</v>
      </c>
      <c r="T308" s="12" t="s">
        <v>1440</v>
      </c>
      <c r="U308" s="12" t="s">
        <v>1441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4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4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4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5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4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5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5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52"/>
        <v>0</v>
      </c>
      <c r="FD308" s="32">
        <f t="shared" si="53"/>
        <v>0</v>
      </c>
      <c r="FE308" s="32"/>
      <c r="FF308" s="36"/>
    </row>
    <row r="309" spans="1:162" customFormat="1" ht="60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388</v>
      </c>
      <c r="F309" s="6">
        <v>17518</v>
      </c>
      <c r="G309" s="19">
        <v>18662</v>
      </c>
      <c r="H309" s="8"/>
      <c r="I309" s="45"/>
      <c r="J309" s="11"/>
      <c r="K309" s="11"/>
      <c r="L309" s="11"/>
      <c r="M309" s="11" t="s">
        <v>2016</v>
      </c>
      <c r="N309" s="11" t="s">
        <v>1967</v>
      </c>
      <c r="O309" s="11">
        <v>4001</v>
      </c>
      <c r="P309" s="11" t="s">
        <v>2040</v>
      </c>
      <c r="Q309" s="2" t="s">
        <v>396</v>
      </c>
      <c r="R309" s="2">
        <v>50</v>
      </c>
      <c r="S309" s="11">
        <v>10</v>
      </c>
      <c r="T309" s="12" t="s">
        <v>1441</v>
      </c>
      <c r="U309" s="12" t="s">
        <v>1442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4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4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4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5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4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5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5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52"/>
        <v>0</v>
      </c>
      <c r="FD309" s="32">
        <f t="shared" si="53"/>
        <v>0</v>
      </c>
      <c r="FE309" s="32"/>
      <c r="FF309" s="36"/>
    </row>
    <row r="310" spans="1:162" customFormat="1" ht="105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45"/>
      <c r="J310" s="11"/>
      <c r="K310" s="11"/>
      <c r="L310" s="11"/>
      <c r="M310" s="11" t="s">
        <v>2016</v>
      </c>
      <c r="N310" s="11" t="s">
        <v>1967</v>
      </c>
      <c r="O310" s="11">
        <v>4001</v>
      </c>
      <c r="P310" s="11" t="s">
        <v>2040</v>
      </c>
      <c r="Q310" s="2" t="s">
        <v>398</v>
      </c>
      <c r="R310" s="2">
        <v>900</v>
      </c>
      <c r="S310" s="11">
        <v>300</v>
      </c>
      <c r="T310" s="12" t="s">
        <v>1442</v>
      </c>
      <c r="U310" s="12" t="s">
        <v>1443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4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4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4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5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4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5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5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52"/>
        <v>0</v>
      </c>
      <c r="FD310" s="32">
        <f t="shared" si="53"/>
        <v>0</v>
      </c>
      <c r="FE310" s="32"/>
      <c r="FF310" s="36"/>
    </row>
    <row r="311" spans="1:162" customFormat="1" ht="90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45"/>
      <c r="J311" s="11"/>
      <c r="K311" s="11"/>
      <c r="L311" s="11"/>
      <c r="M311" s="11" t="s">
        <v>2016</v>
      </c>
      <c r="N311" s="11" t="s">
        <v>1967</v>
      </c>
      <c r="O311" s="11">
        <v>4001</v>
      </c>
      <c r="P311" s="11" t="s">
        <v>2040</v>
      </c>
      <c r="Q311" s="2" t="s">
        <v>399</v>
      </c>
      <c r="R311" s="2">
        <v>100</v>
      </c>
      <c r="S311" s="11">
        <v>40</v>
      </c>
      <c r="T311" s="12" t="s">
        <v>1443</v>
      </c>
      <c r="U311" s="12" t="s">
        <v>1444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4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4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4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5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4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5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5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52"/>
        <v>0</v>
      </c>
      <c r="FD311" s="32">
        <f t="shared" si="53"/>
        <v>0</v>
      </c>
      <c r="FE311" s="32"/>
      <c r="FF311" s="36"/>
    </row>
    <row r="312" spans="1:162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45"/>
      <c r="J312" s="11"/>
      <c r="K312" s="11"/>
      <c r="L312" s="11"/>
      <c r="M312" s="11" t="s">
        <v>2016</v>
      </c>
      <c r="N312" s="11" t="s">
        <v>1967</v>
      </c>
      <c r="O312" s="11">
        <v>4001</v>
      </c>
      <c r="P312" s="11" t="s">
        <v>2040</v>
      </c>
      <c r="Q312" s="2" t="s">
        <v>400</v>
      </c>
      <c r="R312" s="2">
        <v>50</v>
      </c>
      <c r="S312" s="11">
        <v>20</v>
      </c>
      <c r="T312" s="12" t="s">
        <v>1444</v>
      </c>
      <c r="U312" s="12" t="s">
        <v>1445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4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4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4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5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4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5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5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52"/>
        <v>0</v>
      </c>
      <c r="FD312" s="32">
        <f t="shared" si="53"/>
        <v>0</v>
      </c>
      <c r="FE312" s="32"/>
      <c r="FF312" s="36"/>
    </row>
    <row r="313" spans="1:162" customFormat="1" ht="75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45"/>
      <c r="J313" s="11"/>
      <c r="K313" s="11"/>
      <c r="L313" s="11"/>
      <c r="M313" s="11" t="s">
        <v>2016</v>
      </c>
      <c r="N313" s="11" t="s">
        <v>1967</v>
      </c>
      <c r="O313" s="11">
        <v>4001</v>
      </c>
      <c r="P313" s="11" t="s">
        <v>2040</v>
      </c>
      <c r="Q313" s="2" t="s">
        <v>401</v>
      </c>
      <c r="R313" s="2">
        <v>100</v>
      </c>
      <c r="S313" s="11">
        <v>40</v>
      </c>
      <c r="T313" s="12" t="s">
        <v>1445</v>
      </c>
      <c r="U313" s="12" t="s">
        <v>1446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4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4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4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5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4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5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5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52"/>
        <v>0</v>
      </c>
      <c r="FD313" s="32">
        <f t="shared" si="53"/>
        <v>0</v>
      </c>
      <c r="FE313" s="32"/>
      <c r="FF313" s="36"/>
    </row>
    <row r="314" spans="1:162" customFormat="1" ht="60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45"/>
      <c r="J314" s="11"/>
      <c r="K314" s="11"/>
      <c r="L314" s="11"/>
      <c r="M314" s="11" t="s">
        <v>2016</v>
      </c>
      <c r="N314" s="11" t="s">
        <v>1967</v>
      </c>
      <c r="O314" s="11">
        <v>4001</v>
      </c>
      <c r="P314" s="11" t="s">
        <v>2040</v>
      </c>
      <c r="Q314" s="2" t="s">
        <v>402</v>
      </c>
      <c r="R314" s="2">
        <v>1</v>
      </c>
      <c r="S314" s="11">
        <v>1</v>
      </c>
      <c r="T314" s="12" t="s">
        <v>1446</v>
      </c>
      <c r="U314" s="12" t="s">
        <v>1447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4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4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4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5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4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5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5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52"/>
        <v>0</v>
      </c>
      <c r="FD314" s="32">
        <f t="shared" si="53"/>
        <v>0</v>
      </c>
      <c r="FE314" s="32"/>
      <c r="FF314" s="36"/>
    </row>
    <row r="315" spans="1:162" customFormat="1" ht="7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397</v>
      </c>
      <c r="F315" s="6">
        <v>6544</v>
      </c>
      <c r="G315" s="19">
        <v>7297</v>
      </c>
      <c r="H315" s="8"/>
      <c r="I315" s="45"/>
      <c r="J315" s="11"/>
      <c r="K315" s="11"/>
      <c r="L315" s="11"/>
      <c r="M315" s="11" t="s">
        <v>2016</v>
      </c>
      <c r="N315" s="11" t="s">
        <v>1967</v>
      </c>
      <c r="O315" s="11">
        <v>4001</v>
      </c>
      <c r="P315" s="11" t="s">
        <v>2040</v>
      </c>
      <c r="Q315" s="2" t="s">
        <v>403</v>
      </c>
      <c r="R315" s="2">
        <v>1</v>
      </c>
      <c r="S315" s="11">
        <v>1</v>
      </c>
      <c r="T315" s="12" t="s">
        <v>1447</v>
      </c>
      <c r="U315" s="12" t="s">
        <v>1448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4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4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4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5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4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5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5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52"/>
        <v>0</v>
      </c>
      <c r="FD315" s="32">
        <f t="shared" si="53"/>
        <v>0</v>
      </c>
      <c r="FE315" s="32"/>
      <c r="FF315" s="36"/>
    </row>
    <row r="316" spans="1:162" customFormat="1" ht="105" hidden="1" x14ac:dyDescent="0.25">
      <c r="A316" s="6" t="s">
        <v>592</v>
      </c>
      <c r="B316" s="6" t="s">
        <v>391</v>
      </c>
      <c r="C316" s="6" t="s">
        <v>387</v>
      </c>
      <c r="D316" s="6" t="s">
        <v>389</v>
      </c>
      <c r="E316" s="6" t="s">
        <v>404</v>
      </c>
      <c r="F316" s="6">
        <v>50</v>
      </c>
      <c r="G316" s="19">
        <v>25</v>
      </c>
      <c r="H316" s="8"/>
      <c r="I316" s="45"/>
      <c r="J316" s="11"/>
      <c r="K316" s="11"/>
      <c r="L316" s="11"/>
      <c r="M316" s="11" t="s">
        <v>2016</v>
      </c>
      <c r="N316" s="11" t="s">
        <v>1967</v>
      </c>
      <c r="O316" s="11">
        <v>4001</v>
      </c>
      <c r="P316" s="11" t="s">
        <v>2040</v>
      </c>
      <c r="Q316" s="2" t="s">
        <v>405</v>
      </c>
      <c r="R316" s="2">
        <v>50</v>
      </c>
      <c r="S316" s="11">
        <v>20</v>
      </c>
      <c r="T316" s="12" t="s">
        <v>1448</v>
      </c>
      <c r="U316" s="12" t="s">
        <v>1449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4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4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4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5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4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5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5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52"/>
        <v>0</v>
      </c>
      <c r="FD316" s="32">
        <f t="shared" si="53"/>
        <v>0</v>
      </c>
      <c r="FE316" s="32"/>
      <c r="FF316" s="36"/>
    </row>
    <row r="317" spans="1:162" s="4" customFormat="1" ht="75" hidden="1" x14ac:dyDescent="0.25">
      <c r="A317" s="7" t="s">
        <v>592</v>
      </c>
      <c r="B317" s="7" t="s">
        <v>1144</v>
      </c>
      <c r="C317" s="7" t="s">
        <v>406</v>
      </c>
      <c r="D317" s="7" t="s">
        <v>408</v>
      </c>
      <c r="E317" s="7" t="s">
        <v>407</v>
      </c>
      <c r="F317" s="7">
        <v>45.93</v>
      </c>
      <c r="G317" s="19">
        <v>33.25</v>
      </c>
      <c r="H317" s="8"/>
      <c r="I317" s="45"/>
      <c r="J317" s="11"/>
      <c r="K317" s="11"/>
      <c r="L317" s="11"/>
      <c r="M317" s="11" t="s">
        <v>2016</v>
      </c>
      <c r="N317" s="11" t="s">
        <v>1968</v>
      </c>
      <c r="O317" s="11">
        <v>4003</v>
      </c>
      <c r="P317" s="11" t="s">
        <v>2040</v>
      </c>
      <c r="Q317" s="2" t="s">
        <v>409</v>
      </c>
      <c r="R317" s="2">
        <v>4138</v>
      </c>
      <c r="S317" s="11">
        <v>1000</v>
      </c>
      <c r="T317" s="12" t="s">
        <v>1449</v>
      </c>
      <c r="U317" s="12" t="s">
        <v>1450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4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4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4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5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4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5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5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52"/>
        <v>0</v>
      </c>
      <c r="FD317" s="32">
        <f t="shared" si="53"/>
        <v>0</v>
      </c>
      <c r="FE317" s="32"/>
      <c r="FF317" s="42"/>
    </row>
    <row r="318" spans="1:162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45"/>
      <c r="J318" s="11"/>
      <c r="K318" s="11"/>
      <c r="L318" s="11"/>
      <c r="M318" s="11" t="s">
        <v>2016</v>
      </c>
      <c r="N318" s="11" t="s">
        <v>1968</v>
      </c>
      <c r="O318" s="11">
        <v>4003</v>
      </c>
      <c r="P318" s="11" t="s">
        <v>2040</v>
      </c>
      <c r="Q318" s="2" t="s">
        <v>410</v>
      </c>
      <c r="R318" s="2">
        <v>1</v>
      </c>
      <c r="S318" s="11">
        <v>1</v>
      </c>
      <c r="T318" s="12" t="s">
        <v>1450</v>
      </c>
      <c r="U318" s="12" t="s">
        <v>1451</v>
      </c>
      <c r="V318" s="11"/>
      <c r="W318" s="11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4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4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4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5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4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5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5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52"/>
        <v>0</v>
      </c>
      <c r="FD318" s="32">
        <f t="shared" si="53"/>
        <v>0</v>
      </c>
      <c r="FE318" s="32"/>
      <c r="FF318" s="36"/>
    </row>
    <row r="319" spans="1:162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45"/>
      <c r="J319" s="8"/>
      <c r="K319" s="8"/>
      <c r="L319" s="8"/>
      <c r="M319" s="8" t="s">
        <v>2016</v>
      </c>
      <c r="N319" s="8" t="s">
        <v>1968</v>
      </c>
      <c r="O319" s="8">
        <v>4003</v>
      </c>
      <c r="P319" s="8" t="s">
        <v>2040</v>
      </c>
      <c r="Q319" s="1" t="s">
        <v>411</v>
      </c>
      <c r="R319" s="1">
        <v>4138</v>
      </c>
      <c r="S319" s="8">
        <v>1000</v>
      </c>
      <c r="T319" s="10" t="s">
        <v>1451</v>
      </c>
      <c r="U319" s="10" t="s">
        <v>1452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4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4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4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5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4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5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5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52"/>
        <v>0</v>
      </c>
      <c r="FD319" s="32">
        <f t="shared" si="53"/>
        <v>0</v>
      </c>
      <c r="FE319" s="32"/>
      <c r="FF319" s="36"/>
    </row>
    <row r="320" spans="1:162" customFormat="1" ht="75" hidden="1" x14ac:dyDescent="0.25">
      <c r="A320" s="6" t="s">
        <v>592</v>
      </c>
      <c r="B320" s="7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45"/>
      <c r="J320" s="8"/>
      <c r="K320" s="8"/>
      <c r="L320" s="8"/>
      <c r="M320" s="8" t="s">
        <v>2016</v>
      </c>
      <c r="N320" s="8" t="s">
        <v>1968</v>
      </c>
      <c r="O320" s="8">
        <v>4003</v>
      </c>
      <c r="P320" s="8" t="s">
        <v>2040</v>
      </c>
      <c r="Q320" s="1" t="s">
        <v>412</v>
      </c>
      <c r="R320" s="1">
        <v>20</v>
      </c>
      <c r="S320" s="8">
        <v>6</v>
      </c>
      <c r="T320" s="10" t="s">
        <v>1452</v>
      </c>
      <c r="U320" s="10" t="s">
        <v>1453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4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4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4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5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4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5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5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52"/>
        <v>0</v>
      </c>
      <c r="FD320" s="32">
        <f t="shared" si="53"/>
        <v>0</v>
      </c>
      <c r="FE320" s="32"/>
      <c r="FF320" s="36"/>
    </row>
    <row r="321" spans="1:162" customFormat="1" ht="75" hidden="1" x14ac:dyDescent="0.25">
      <c r="A321" s="6" t="s">
        <v>592</v>
      </c>
      <c r="B321" s="6" t="s">
        <v>1144</v>
      </c>
      <c r="C321" s="6" t="s">
        <v>406</v>
      </c>
      <c r="D321" s="6" t="s">
        <v>408</v>
      </c>
      <c r="E321" s="6" t="s">
        <v>407</v>
      </c>
      <c r="F321" s="6">
        <v>45.93</v>
      </c>
      <c r="G321" s="19">
        <v>33.25</v>
      </c>
      <c r="H321" s="8"/>
      <c r="I321" s="45"/>
      <c r="J321" s="8"/>
      <c r="K321" s="8"/>
      <c r="L321" s="8"/>
      <c r="M321" s="8" t="s">
        <v>2016</v>
      </c>
      <c r="N321" s="8" t="s">
        <v>1968</v>
      </c>
      <c r="O321" s="8">
        <v>4003</v>
      </c>
      <c r="P321" s="8" t="s">
        <v>2040</v>
      </c>
      <c r="Q321" s="1" t="s">
        <v>413</v>
      </c>
      <c r="R321" s="1">
        <v>1</v>
      </c>
      <c r="S321" s="8">
        <v>1</v>
      </c>
      <c r="T321" s="10" t="s">
        <v>1453</v>
      </c>
      <c r="U321" s="10" t="s">
        <v>1454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4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4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4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5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4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5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5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52"/>
        <v>0</v>
      </c>
      <c r="FD321" s="32">
        <f t="shared" si="53"/>
        <v>0</v>
      </c>
      <c r="FE321" s="32"/>
      <c r="FF321" s="36"/>
    </row>
    <row r="322" spans="1:162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1135</v>
      </c>
      <c r="F322" s="6">
        <v>11</v>
      </c>
      <c r="G322" s="19">
        <v>11.1</v>
      </c>
      <c r="H322" s="8"/>
      <c r="I322" s="45"/>
      <c r="J322" s="8"/>
      <c r="K322" s="8"/>
      <c r="L322" s="8"/>
      <c r="M322" s="8" t="s">
        <v>2016</v>
      </c>
      <c r="N322" s="8" t="s">
        <v>1968</v>
      </c>
      <c r="O322" s="8">
        <v>4003</v>
      </c>
      <c r="P322" s="8" t="s">
        <v>2040</v>
      </c>
      <c r="Q322" s="1" t="s">
        <v>415</v>
      </c>
      <c r="R322" s="1">
        <v>1</v>
      </c>
      <c r="S322" s="8">
        <v>1</v>
      </c>
      <c r="T322" s="10" t="s">
        <v>1454</v>
      </c>
      <c r="U322" s="10" t="s">
        <v>1455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4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4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4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5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4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5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5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52"/>
        <v>0</v>
      </c>
      <c r="FD322" s="32">
        <f t="shared" si="53"/>
        <v>0</v>
      </c>
      <c r="FE322" s="32"/>
      <c r="FF322" s="36"/>
    </row>
    <row r="323" spans="1:162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417</v>
      </c>
      <c r="F323" s="6">
        <v>99.51</v>
      </c>
      <c r="G323" s="19">
        <v>98.5</v>
      </c>
      <c r="H323" s="8"/>
      <c r="I323" s="45"/>
      <c r="J323" s="8"/>
      <c r="K323" s="8"/>
      <c r="L323" s="8"/>
      <c r="M323" s="8" t="s">
        <v>2016</v>
      </c>
      <c r="N323" s="8" t="s">
        <v>1968</v>
      </c>
      <c r="O323" s="8">
        <v>4003</v>
      </c>
      <c r="P323" s="8" t="s">
        <v>2040</v>
      </c>
      <c r="Q323" s="1" t="s">
        <v>418</v>
      </c>
      <c r="R323" s="1">
        <v>6</v>
      </c>
      <c r="S323" s="8">
        <v>1</v>
      </c>
      <c r="T323" s="10" t="s">
        <v>1455</v>
      </c>
      <c r="U323" s="10" t="s">
        <v>1456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4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4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4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5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4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5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5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52"/>
        <v>0</v>
      </c>
      <c r="FD323" s="32">
        <f t="shared" si="53"/>
        <v>0</v>
      </c>
      <c r="FE323" s="32"/>
      <c r="FF323" s="36"/>
    </row>
    <row r="324" spans="1:162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429</v>
      </c>
      <c r="F324" s="6" t="s">
        <v>1203</v>
      </c>
      <c r="G324" s="19" t="s">
        <v>1937</v>
      </c>
      <c r="H324" s="8"/>
      <c r="I324" s="45"/>
      <c r="J324" s="8"/>
      <c r="K324" s="8"/>
      <c r="L324" s="8"/>
      <c r="M324" s="8" t="s">
        <v>2016</v>
      </c>
      <c r="N324" s="8" t="s">
        <v>1968</v>
      </c>
      <c r="O324" s="8">
        <v>4003</v>
      </c>
      <c r="P324" s="8" t="s">
        <v>2040</v>
      </c>
      <c r="Q324" s="1" t="s">
        <v>419</v>
      </c>
      <c r="R324" s="1">
        <v>1</v>
      </c>
      <c r="S324" s="8">
        <v>1</v>
      </c>
      <c r="T324" s="10" t="s">
        <v>1456</v>
      </c>
      <c r="U324" s="10" t="s">
        <v>1457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4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4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4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/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5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4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5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5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52"/>
        <v>0</v>
      </c>
      <c r="FD324" s="32">
        <f t="shared" si="53"/>
        <v>0</v>
      </c>
      <c r="FE324" s="32"/>
      <c r="FF324" s="36"/>
    </row>
    <row r="325" spans="1:162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420</v>
      </c>
      <c r="F325" s="6">
        <v>23.99</v>
      </c>
      <c r="G325" s="19">
        <v>23.99</v>
      </c>
      <c r="H325" s="8"/>
      <c r="I325" s="45"/>
      <c r="J325" s="8"/>
      <c r="K325" s="8"/>
      <c r="L325" s="8"/>
      <c r="M325" s="8" t="s">
        <v>2016</v>
      </c>
      <c r="N325" s="8" t="s">
        <v>1968</v>
      </c>
      <c r="O325" s="8">
        <v>4003</v>
      </c>
      <c r="P325" s="8" t="s">
        <v>2040</v>
      </c>
      <c r="Q325" s="1" t="s">
        <v>421</v>
      </c>
      <c r="R325" s="1">
        <v>6</v>
      </c>
      <c r="S325" s="8">
        <v>1</v>
      </c>
      <c r="T325" s="10" t="s">
        <v>1457</v>
      </c>
      <c r="U325" s="10" t="s">
        <v>1458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4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4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4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5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4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5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5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52"/>
        <v>0</v>
      </c>
      <c r="FD325" s="32">
        <f t="shared" si="53"/>
        <v>0</v>
      </c>
      <c r="FE325" s="32"/>
      <c r="FF325" s="36"/>
    </row>
    <row r="326" spans="1:162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422</v>
      </c>
      <c r="F326" s="6">
        <v>99.24</v>
      </c>
      <c r="G326" s="19">
        <v>97.5</v>
      </c>
      <c r="H326" s="8"/>
      <c r="I326" s="45"/>
      <c r="J326" s="8"/>
      <c r="K326" s="8"/>
      <c r="L326" s="8"/>
      <c r="M326" s="8" t="s">
        <v>2016</v>
      </c>
      <c r="N326" s="8" t="s">
        <v>1968</v>
      </c>
      <c r="O326" s="8">
        <v>4003</v>
      </c>
      <c r="P326" s="8" t="s">
        <v>2040</v>
      </c>
      <c r="Q326" s="1" t="s">
        <v>423</v>
      </c>
      <c r="R326" s="1">
        <v>25</v>
      </c>
      <c r="S326" s="8">
        <v>5</v>
      </c>
      <c r="T326" s="10" t="s">
        <v>1458</v>
      </c>
      <c r="U326" s="10" t="s">
        <v>1459</v>
      </c>
      <c r="V326" s="8"/>
      <c r="W326" s="8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4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4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4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5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4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5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5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52"/>
        <v>0</v>
      </c>
      <c r="FD326" s="32">
        <f t="shared" si="53"/>
        <v>0</v>
      </c>
      <c r="FE326" s="32"/>
      <c r="FF326" s="36"/>
    </row>
    <row r="327" spans="1:162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430</v>
      </c>
      <c r="F327" s="6" t="s">
        <v>1204</v>
      </c>
      <c r="G327" s="19" t="s">
        <v>1204</v>
      </c>
      <c r="H327" s="8"/>
      <c r="I327" s="45"/>
      <c r="J327" s="8"/>
      <c r="K327" s="8"/>
      <c r="L327" s="11"/>
      <c r="M327" s="11" t="s">
        <v>2016</v>
      </c>
      <c r="N327" s="11" t="s">
        <v>1968</v>
      </c>
      <c r="O327" s="11">
        <v>4003</v>
      </c>
      <c r="P327" s="11" t="s">
        <v>2040</v>
      </c>
      <c r="Q327" s="2" t="s">
        <v>424</v>
      </c>
      <c r="R327" s="2">
        <v>1</v>
      </c>
      <c r="S327" s="11">
        <v>1</v>
      </c>
      <c r="T327" s="12" t="s">
        <v>1459</v>
      </c>
      <c r="U327" s="12" t="s">
        <v>1460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4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4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4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5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4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5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5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52"/>
        <v>0</v>
      </c>
      <c r="FD327" s="32">
        <f t="shared" si="53"/>
        <v>0</v>
      </c>
      <c r="FE327" s="32"/>
      <c r="FF327" s="36"/>
    </row>
    <row r="328" spans="1:162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425</v>
      </c>
      <c r="F328" s="6" t="s">
        <v>1205</v>
      </c>
      <c r="G328" s="19" t="s">
        <v>1205</v>
      </c>
      <c r="H328" s="8"/>
      <c r="I328" s="45"/>
      <c r="J328" s="8"/>
      <c r="K328" s="8"/>
      <c r="L328" s="11"/>
      <c r="M328" s="11" t="s">
        <v>2016</v>
      </c>
      <c r="N328" s="11" t="s">
        <v>1968</v>
      </c>
      <c r="O328" s="11">
        <v>4003</v>
      </c>
      <c r="P328" s="11" t="s">
        <v>2040</v>
      </c>
      <c r="Q328" s="2" t="s">
        <v>426</v>
      </c>
      <c r="R328" s="2">
        <v>1</v>
      </c>
      <c r="S328" s="11">
        <v>1</v>
      </c>
      <c r="T328" s="12" t="s">
        <v>1460</v>
      </c>
      <c r="U328" s="12" t="s">
        <v>1461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4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4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4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5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4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5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5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52"/>
        <v>0</v>
      </c>
      <c r="FD328" s="32">
        <f t="shared" si="53"/>
        <v>0</v>
      </c>
      <c r="FE328" s="32"/>
      <c r="FF328" s="36"/>
    </row>
    <row r="329" spans="1:162" customFormat="1" ht="60" hidden="1" x14ac:dyDescent="0.25">
      <c r="A329" s="6" t="s">
        <v>592</v>
      </c>
      <c r="B329" s="6" t="s">
        <v>416</v>
      </c>
      <c r="C329" s="6" t="s">
        <v>406</v>
      </c>
      <c r="D329" s="6" t="s">
        <v>414</v>
      </c>
      <c r="E329" s="6" t="s">
        <v>427</v>
      </c>
      <c r="F329" s="6">
        <v>0</v>
      </c>
      <c r="G329" s="19" t="s">
        <v>1936</v>
      </c>
      <c r="H329" s="8"/>
      <c r="I329" s="45"/>
      <c r="J329" s="8"/>
      <c r="K329" s="8"/>
      <c r="L329" s="11"/>
      <c r="M329" s="11" t="s">
        <v>2016</v>
      </c>
      <c r="N329" s="11" t="s">
        <v>1968</v>
      </c>
      <c r="O329" s="11">
        <v>4003</v>
      </c>
      <c r="P329" s="11" t="s">
        <v>2040</v>
      </c>
      <c r="Q329" s="2" t="s">
        <v>428</v>
      </c>
      <c r="R329" s="2">
        <v>16</v>
      </c>
      <c r="S329" s="11">
        <v>16</v>
      </c>
      <c r="T329" s="12" t="s">
        <v>1461</v>
      </c>
      <c r="U329" s="12" t="s">
        <v>1462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4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4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4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5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4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5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5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52"/>
        <v>0</v>
      </c>
      <c r="FD329" s="32">
        <f t="shared" si="53"/>
        <v>0</v>
      </c>
      <c r="FE329" s="32"/>
      <c r="FF329" s="36"/>
    </row>
    <row r="330" spans="1:162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29</v>
      </c>
      <c r="H330" s="8"/>
      <c r="I330" s="45"/>
      <c r="J330" s="8"/>
      <c r="K330" s="8"/>
      <c r="L330" s="11"/>
      <c r="M330" s="11" t="s">
        <v>2016</v>
      </c>
      <c r="N330" s="11" t="s">
        <v>1968</v>
      </c>
      <c r="O330" s="11">
        <v>4003</v>
      </c>
      <c r="P330" s="11" t="s">
        <v>2040</v>
      </c>
      <c r="Q330" s="2" t="s">
        <v>441</v>
      </c>
      <c r="R330" s="2">
        <v>50</v>
      </c>
      <c r="S330" s="11">
        <v>15</v>
      </c>
      <c r="T330" s="12" t="s">
        <v>1462</v>
      </c>
      <c r="U330" s="12" t="s">
        <v>1463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4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4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4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5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4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5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5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52"/>
        <v>0</v>
      </c>
      <c r="FD330" s="32">
        <f t="shared" si="53"/>
        <v>0</v>
      </c>
      <c r="FE330" s="32"/>
      <c r="FF330" s="36"/>
    </row>
    <row r="331" spans="1:162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45"/>
      <c r="J331" s="8"/>
      <c r="K331" s="8"/>
      <c r="L331" s="11"/>
      <c r="M331" s="11" t="s">
        <v>2016</v>
      </c>
      <c r="N331" s="11" t="s">
        <v>1968</v>
      </c>
      <c r="O331" s="11">
        <v>4003</v>
      </c>
      <c r="P331" s="11" t="s">
        <v>2040</v>
      </c>
      <c r="Q331" s="2" t="s">
        <v>431</v>
      </c>
      <c r="R331" s="2">
        <v>12</v>
      </c>
      <c r="S331" s="11">
        <v>4</v>
      </c>
      <c r="T331" s="12" t="s">
        <v>1463</v>
      </c>
      <c r="U331" s="12" t="s">
        <v>1464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si="46"/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si="47"/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si="48"/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5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si="49"/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si="50"/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si="51"/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si="52"/>
        <v>0</v>
      </c>
      <c r="FD331" s="32">
        <f t="shared" si="53"/>
        <v>0</v>
      </c>
      <c r="FE331" s="32"/>
      <c r="FF331" s="36"/>
    </row>
    <row r="332" spans="1:162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439</v>
      </c>
      <c r="F332" s="6">
        <v>95</v>
      </c>
      <c r="G332" s="19">
        <v>31</v>
      </c>
      <c r="H332" s="8"/>
      <c r="I332" s="45"/>
      <c r="J332" s="8"/>
      <c r="K332" s="8"/>
      <c r="L332" s="11"/>
      <c r="M332" s="11" t="s">
        <v>2016</v>
      </c>
      <c r="N332" s="11" t="s">
        <v>1968</v>
      </c>
      <c r="O332" s="11">
        <v>4003</v>
      </c>
      <c r="P332" s="11" t="s">
        <v>2040</v>
      </c>
      <c r="Q332" s="2" t="s">
        <v>432</v>
      </c>
      <c r="R332" s="2">
        <v>1</v>
      </c>
      <c r="S332" s="11">
        <v>1</v>
      </c>
      <c r="T332" s="12" t="s">
        <v>1464</v>
      </c>
      <c r="U332" s="12" t="s">
        <v>1465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ref="AN332:AN395" si="55">SUM(X332:AM332)</f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ref="BE332:BE395" si="56">SUM(AO332:BD332)</f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ref="BV332:BV395" si="57">SUM(BF332:BU332)</f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si="54"/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ref="DD332:DD395" si="58">SUM(CN332:DC332)</f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ref="DU332:DU395" si="59">SUM(DE332:DT332)</f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ref="EL332:EL395" si="60">SUM(DV332:EK332)</f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ref="FC332:FC395" si="61">SUM(EM332:FB332)</f>
        <v>0</v>
      </c>
      <c r="FD332" s="32">
        <f t="shared" ref="FD332:FD395" si="62">SUM(AN332+BE332+BV332+CM332+DD332+DU332+EL332+FC332)</f>
        <v>0</v>
      </c>
      <c r="FE332" s="32"/>
      <c r="FF332" s="36"/>
    </row>
    <row r="333" spans="1:162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25</v>
      </c>
      <c r="H333" s="8"/>
      <c r="I333" s="45"/>
      <c r="J333" s="8"/>
      <c r="K333" s="8"/>
      <c r="L333" s="11"/>
      <c r="M333" s="11" t="s">
        <v>2016</v>
      </c>
      <c r="N333" s="11" t="s">
        <v>1968</v>
      </c>
      <c r="O333" s="11">
        <v>4003</v>
      </c>
      <c r="P333" s="11" t="s">
        <v>2040</v>
      </c>
      <c r="Q333" s="2" t="s">
        <v>434</v>
      </c>
      <c r="R333" s="2">
        <v>0</v>
      </c>
      <c r="S333" s="11">
        <v>9</v>
      </c>
      <c r="T333" s="12" t="s">
        <v>1465</v>
      </c>
      <c r="U333" s="12" t="s">
        <v>1466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5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5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5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ref="CM333:CM396" si="63">SUM(BW333:CL333)</f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5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5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6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61"/>
        <v>0</v>
      </c>
      <c r="FD333" s="32">
        <f t="shared" si="62"/>
        <v>0</v>
      </c>
      <c r="FE333" s="32"/>
      <c r="FF333" s="36"/>
    </row>
    <row r="334" spans="1:162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18</v>
      </c>
      <c r="H334" s="8"/>
      <c r="I334" s="45"/>
      <c r="J334" s="8"/>
      <c r="K334" s="8"/>
      <c r="L334" s="11"/>
      <c r="M334" s="11" t="s">
        <v>2016</v>
      </c>
      <c r="N334" s="11" t="s">
        <v>1968</v>
      </c>
      <c r="O334" s="11">
        <v>4003</v>
      </c>
      <c r="P334" s="11" t="s">
        <v>2040</v>
      </c>
      <c r="Q334" s="2" t="s">
        <v>435</v>
      </c>
      <c r="R334" s="2">
        <v>25</v>
      </c>
      <c r="S334" s="11">
        <v>9</v>
      </c>
      <c r="T334" s="12" t="s">
        <v>1466</v>
      </c>
      <c r="U334" s="12" t="s">
        <v>1467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5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5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5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6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5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5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6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61"/>
        <v>0</v>
      </c>
      <c r="FD334" s="32">
        <f t="shared" si="62"/>
        <v>0</v>
      </c>
      <c r="FE334" s="32"/>
      <c r="FF334" s="36"/>
    </row>
    <row r="335" spans="1:162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25</v>
      </c>
      <c r="H335" s="8"/>
      <c r="I335" s="45"/>
      <c r="J335" s="8"/>
      <c r="K335" s="8"/>
      <c r="L335" s="11"/>
      <c r="M335" s="11" t="s">
        <v>2016</v>
      </c>
      <c r="N335" s="11" t="s">
        <v>1968</v>
      </c>
      <c r="O335" s="11">
        <v>4003</v>
      </c>
      <c r="P335" s="11" t="s">
        <v>2040</v>
      </c>
      <c r="Q335" s="2" t="s">
        <v>436</v>
      </c>
      <c r="R335" s="2">
        <v>0</v>
      </c>
      <c r="S335" s="11">
        <v>1</v>
      </c>
      <c r="T335" s="12" t="s">
        <v>1467</v>
      </c>
      <c r="U335" s="12" t="s">
        <v>1468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5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5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5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6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5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5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6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61"/>
        <v>0</v>
      </c>
      <c r="FD335" s="32">
        <f t="shared" si="62"/>
        <v>0</v>
      </c>
      <c r="FE335" s="32"/>
      <c r="FF335" s="36"/>
    </row>
    <row r="336" spans="1:162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20</v>
      </c>
      <c r="H336" s="8"/>
      <c r="I336" s="45"/>
      <c r="J336" s="8"/>
      <c r="K336" s="8"/>
      <c r="L336" s="11"/>
      <c r="M336" s="11" t="s">
        <v>2016</v>
      </c>
      <c r="N336" s="11" t="s">
        <v>1968</v>
      </c>
      <c r="O336" s="11">
        <v>4003</v>
      </c>
      <c r="P336" s="11" t="s">
        <v>2040</v>
      </c>
      <c r="Q336" s="2" t="s">
        <v>437</v>
      </c>
      <c r="R336" s="2">
        <v>20</v>
      </c>
      <c r="S336" s="11">
        <v>7</v>
      </c>
      <c r="T336" s="12" t="s">
        <v>1468</v>
      </c>
      <c r="U336" s="12" t="s">
        <v>1469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5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5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5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6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5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5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6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61"/>
        <v>0</v>
      </c>
      <c r="FD336" s="32">
        <f t="shared" si="62"/>
        <v>0</v>
      </c>
      <c r="FE336" s="32"/>
      <c r="FF336" s="36"/>
    </row>
    <row r="337" spans="1:162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433</v>
      </c>
      <c r="F337" s="6">
        <v>50</v>
      </c>
      <c r="G337" s="19">
        <v>12.5</v>
      </c>
      <c r="H337" s="8"/>
      <c r="I337" s="45"/>
      <c r="J337" s="8"/>
      <c r="K337" s="8"/>
      <c r="L337" s="11"/>
      <c r="M337" s="11" t="s">
        <v>2016</v>
      </c>
      <c r="N337" s="11" t="s">
        <v>1968</v>
      </c>
      <c r="O337" s="11">
        <v>4003</v>
      </c>
      <c r="P337" s="11" t="s">
        <v>2040</v>
      </c>
      <c r="Q337" s="2" t="s">
        <v>438</v>
      </c>
      <c r="R337" s="2">
        <v>1</v>
      </c>
      <c r="S337" s="11">
        <v>1</v>
      </c>
      <c r="T337" s="12" t="s">
        <v>1469</v>
      </c>
      <c r="U337" s="12" t="s">
        <v>1470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5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5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5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6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5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5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6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61"/>
        <v>0</v>
      </c>
      <c r="FD337" s="32">
        <f t="shared" si="62"/>
        <v>0</v>
      </c>
      <c r="FE337" s="32"/>
      <c r="FF337" s="36"/>
    </row>
    <row r="338" spans="1:162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6.25</v>
      </c>
      <c r="H338" s="8"/>
      <c r="I338" s="45"/>
      <c r="J338" s="8"/>
      <c r="K338" s="8"/>
      <c r="L338" s="11"/>
      <c r="M338" s="11" t="s">
        <v>2016</v>
      </c>
      <c r="N338" s="11" t="s">
        <v>1968</v>
      </c>
      <c r="O338" s="11">
        <v>4003</v>
      </c>
      <c r="P338" s="11" t="s">
        <v>2040</v>
      </c>
      <c r="Q338" s="2" t="s">
        <v>443</v>
      </c>
      <c r="R338" s="2">
        <v>4</v>
      </c>
      <c r="S338" s="11">
        <v>1</v>
      </c>
      <c r="T338" s="12" t="s">
        <v>1470</v>
      </c>
      <c r="U338" s="12" t="s">
        <v>1471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5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5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5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6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5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5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6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61"/>
        <v>0</v>
      </c>
      <c r="FD338" s="32">
        <f t="shared" si="62"/>
        <v>0</v>
      </c>
      <c r="FE338" s="32"/>
      <c r="FF338" s="36"/>
    </row>
    <row r="339" spans="1:162" customFormat="1" ht="60" hidden="1" x14ac:dyDescent="0.25">
      <c r="A339" s="6" t="s">
        <v>592</v>
      </c>
      <c r="B339" s="6" t="s">
        <v>764</v>
      </c>
      <c r="C339" s="6" t="s">
        <v>406</v>
      </c>
      <c r="D339" s="6" t="s">
        <v>440</v>
      </c>
      <c r="E339" s="6" t="s">
        <v>442</v>
      </c>
      <c r="F339" s="6">
        <v>25</v>
      </c>
      <c r="G339" s="19">
        <v>3</v>
      </c>
      <c r="H339" s="8"/>
      <c r="I339" s="45"/>
      <c r="J339" s="8"/>
      <c r="K339" s="8"/>
      <c r="L339" s="11"/>
      <c r="M339" s="11" t="s">
        <v>2016</v>
      </c>
      <c r="N339" s="11" t="s">
        <v>1968</v>
      </c>
      <c r="O339" s="11">
        <v>4003</v>
      </c>
      <c r="P339" s="11" t="s">
        <v>2040</v>
      </c>
      <c r="Q339" s="2" t="s">
        <v>444</v>
      </c>
      <c r="R339" s="2">
        <v>6</v>
      </c>
      <c r="S339" s="11">
        <v>1</v>
      </c>
      <c r="T339" s="12" t="s">
        <v>1471</v>
      </c>
      <c r="U339" s="12" t="s">
        <v>1472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5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5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5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6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5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5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6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61"/>
        <v>0</v>
      </c>
      <c r="FD339" s="32">
        <f t="shared" si="62"/>
        <v>0</v>
      </c>
      <c r="FE339" s="32"/>
      <c r="FF339" s="36"/>
    </row>
    <row r="340" spans="1:162" customFormat="1" ht="60" hidden="1" x14ac:dyDescent="0.25">
      <c r="A340" s="7" t="s">
        <v>592</v>
      </c>
      <c r="B340" s="7" t="s">
        <v>764</v>
      </c>
      <c r="C340" s="7" t="s">
        <v>406</v>
      </c>
      <c r="D340" s="7" t="s">
        <v>440</v>
      </c>
      <c r="E340" s="7" t="s">
        <v>442</v>
      </c>
      <c r="F340" s="7">
        <v>25</v>
      </c>
      <c r="G340" s="19">
        <v>6.25</v>
      </c>
      <c r="H340" s="8"/>
      <c r="I340" s="45"/>
      <c r="J340" s="8"/>
      <c r="K340" s="8"/>
      <c r="L340" s="11"/>
      <c r="M340" s="11" t="s">
        <v>2016</v>
      </c>
      <c r="N340" s="11" t="s">
        <v>1968</v>
      </c>
      <c r="O340" s="11">
        <v>4003</v>
      </c>
      <c r="P340" s="11" t="s">
        <v>2040</v>
      </c>
      <c r="Q340" s="2" t="s">
        <v>445</v>
      </c>
      <c r="R340" s="2">
        <v>1</v>
      </c>
      <c r="S340" s="11">
        <v>1</v>
      </c>
      <c r="T340" s="12" t="s">
        <v>1472</v>
      </c>
      <c r="U340" s="12" t="s">
        <v>1473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5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5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5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6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5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5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6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61"/>
        <v>0</v>
      </c>
      <c r="FD340" s="32">
        <f t="shared" si="62"/>
        <v>0</v>
      </c>
      <c r="FE340" s="32"/>
      <c r="FF340" s="36"/>
    </row>
    <row r="341" spans="1:162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23</v>
      </c>
      <c r="H341" s="8"/>
      <c r="I341" s="45"/>
      <c r="J341" s="8"/>
      <c r="K341" s="8"/>
      <c r="L341" s="11"/>
      <c r="M341" s="11" t="s">
        <v>2016</v>
      </c>
      <c r="N341" s="11" t="s">
        <v>1968</v>
      </c>
      <c r="O341" s="11">
        <v>4003</v>
      </c>
      <c r="P341" s="11" t="s">
        <v>2041</v>
      </c>
      <c r="Q341" s="2" t="s">
        <v>448</v>
      </c>
      <c r="R341" s="2">
        <v>72866</v>
      </c>
      <c r="S341" s="11">
        <v>72665</v>
      </c>
      <c r="T341" s="12" t="s">
        <v>1473</v>
      </c>
      <c r="U341" s="12" t="s">
        <v>1474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5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5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5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6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5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5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6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61"/>
        <v>0</v>
      </c>
      <c r="FD341" s="32">
        <f t="shared" si="62"/>
        <v>0</v>
      </c>
      <c r="FE341" s="32"/>
      <c r="FF341" s="43"/>
    </row>
    <row r="342" spans="1:162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45"/>
      <c r="J342" s="8"/>
      <c r="K342" s="8"/>
      <c r="L342" s="11"/>
      <c r="M342" s="11" t="s">
        <v>2016</v>
      </c>
      <c r="N342" s="11" t="s">
        <v>1968</v>
      </c>
      <c r="O342" s="11">
        <v>4003</v>
      </c>
      <c r="P342" s="11" t="s">
        <v>2041</v>
      </c>
      <c r="Q342" s="2" t="s">
        <v>449</v>
      </c>
      <c r="R342" s="2">
        <v>88629</v>
      </c>
      <c r="S342" s="11">
        <v>88629</v>
      </c>
      <c r="T342" s="12" t="s">
        <v>1474</v>
      </c>
      <c r="U342" s="12" t="s">
        <v>1475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5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5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5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6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5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5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6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61"/>
        <v>0</v>
      </c>
      <c r="FD342" s="32">
        <f t="shared" si="62"/>
        <v>0</v>
      </c>
      <c r="FE342" s="32"/>
      <c r="FF342" s="43"/>
    </row>
    <row r="343" spans="1:162" s="3" customFormat="1" ht="60" hidden="1" x14ac:dyDescent="0.25">
      <c r="A343" s="7" t="s">
        <v>592</v>
      </c>
      <c r="B343" s="7" t="s">
        <v>1140</v>
      </c>
      <c r="C343" s="7" t="s">
        <v>406</v>
      </c>
      <c r="D343" s="7" t="s">
        <v>447</v>
      </c>
      <c r="E343" s="7" t="s">
        <v>446</v>
      </c>
      <c r="F343" s="7">
        <v>22.5</v>
      </c>
      <c r="G343" s="19">
        <v>22.5</v>
      </c>
      <c r="H343" s="8"/>
      <c r="I343" s="45"/>
      <c r="J343" s="8"/>
      <c r="K343" s="8"/>
      <c r="L343" s="11"/>
      <c r="M343" s="11" t="s">
        <v>2016</v>
      </c>
      <c r="N343" s="11" t="s">
        <v>1968</v>
      </c>
      <c r="O343" s="11">
        <v>4003</v>
      </c>
      <c r="P343" s="11" t="s">
        <v>2041</v>
      </c>
      <c r="Q343" s="2" t="s">
        <v>450</v>
      </c>
      <c r="R343" s="2">
        <v>872</v>
      </c>
      <c r="S343" s="11">
        <v>177</v>
      </c>
      <c r="T343" s="12" t="s">
        <v>1475</v>
      </c>
      <c r="U343" s="12" t="s">
        <v>1476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5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5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5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6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5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5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6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61"/>
        <v>0</v>
      </c>
      <c r="FD343" s="32">
        <f t="shared" si="62"/>
        <v>0</v>
      </c>
      <c r="FE343" s="32"/>
      <c r="FF343" s="43"/>
    </row>
    <row r="344" spans="1:162" customFormat="1" ht="60" hidden="1" x14ac:dyDescent="0.25">
      <c r="A344" s="7" t="s">
        <v>592</v>
      </c>
      <c r="B344" s="7" t="s">
        <v>764</v>
      </c>
      <c r="C344" s="7" t="s">
        <v>406</v>
      </c>
      <c r="D344" s="7" t="s">
        <v>452</v>
      </c>
      <c r="E344" s="7" t="s">
        <v>451</v>
      </c>
      <c r="F344" s="7">
        <v>1</v>
      </c>
      <c r="G344" s="19">
        <v>1</v>
      </c>
      <c r="H344" s="8"/>
      <c r="I344" s="45"/>
      <c r="J344" s="8"/>
      <c r="K344" s="8"/>
      <c r="L344" s="11"/>
      <c r="M344" s="11" t="s">
        <v>2016</v>
      </c>
      <c r="N344" s="11" t="s">
        <v>1969</v>
      </c>
      <c r="O344" s="11">
        <v>3201</v>
      </c>
      <c r="P344" s="11" t="s">
        <v>2037</v>
      </c>
      <c r="Q344" s="2" t="s">
        <v>453</v>
      </c>
      <c r="R344" s="2">
        <v>1</v>
      </c>
      <c r="S344" s="11">
        <v>1</v>
      </c>
      <c r="T344" s="12" t="s">
        <v>1476</v>
      </c>
      <c r="U344" s="12" t="s">
        <v>1477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5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5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5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6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5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5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6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61"/>
        <v>0</v>
      </c>
      <c r="FD344" s="32">
        <f t="shared" si="62"/>
        <v>0</v>
      </c>
      <c r="FE344" s="32"/>
      <c r="FF344" s="36"/>
    </row>
    <row r="345" spans="1:162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45"/>
      <c r="J345" s="8"/>
      <c r="K345" s="8"/>
      <c r="L345" s="11"/>
      <c r="M345" s="11" t="s">
        <v>2016</v>
      </c>
      <c r="N345" s="11" t="s">
        <v>1969</v>
      </c>
      <c r="O345" s="11">
        <v>3201</v>
      </c>
      <c r="P345" s="11" t="s">
        <v>2037</v>
      </c>
      <c r="Q345" s="2" t="s">
        <v>455</v>
      </c>
      <c r="R345" s="2">
        <v>2</v>
      </c>
      <c r="S345" s="11">
        <v>2</v>
      </c>
      <c r="T345" s="12" t="s">
        <v>1477</v>
      </c>
      <c r="U345" s="12" t="s">
        <v>1478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5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5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5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6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5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5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6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61"/>
        <v>0</v>
      </c>
      <c r="FD345" s="32">
        <f t="shared" si="62"/>
        <v>0</v>
      </c>
      <c r="FE345" s="32"/>
      <c r="FF345" s="36"/>
    </row>
    <row r="346" spans="1:162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454</v>
      </c>
      <c r="F346" s="6">
        <v>2.1</v>
      </c>
      <c r="G346" s="19">
        <v>2.1</v>
      </c>
      <c r="H346" s="8"/>
      <c r="I346" s="45"/>
      <c r="J346" s="8"/>
      <c r="K346" s="8"/>
      <c r="L346" s="11"/>
      <c r="M346" s="11" t="s">
        <v>2016</v>
      </c>
      <c r="N346" s="11" t="s">
        <v>1969</v>
      </c>
      <c r="O346" s="11">
        <v>3201</v>
      </c>
      <c r="P346" s="11" t="s">
        <v>2037</v>
      </c>
      <c r="Q346" s="2" t="s">
        <v>456</v>
      </c>
      <c r="R346" s="2">
        <v>1</v>
      </c>
      <c r="S346" s="11">
        <v>1</v>
      </c>
      <c r="T346" s="12" t="s">
        <v>1478</v>
      </c>
      <c r="U346" s="12" t="s">
        <v>1479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5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5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5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6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5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5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6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61"/>
        <v>0</v>
      </c>
      <c r="FD346" s="32">
        <f t="shared" si="62"/>
        <v>0</v>
      </c>
      <c r="FE346" s="32"/>
      <c r="FF346" s="36"/>
    </row>
    <row r="347" spans="1:162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4</v>
      </c>
      <c r="H347" s="8"/>
      <c r="I347" s="45"/>
      <c r="J347" s="8"/>
      <c r="K347" s="8"/>
      <c r="L347" s="11"/>
      <c r="M347" s="11" t="s">
        <v>2016</v>
      </c>
      <c r="N347" s="11" t="s">
        <v>1969</v>
      </c>
      <c r="O347" s="11">
        <v>3201</v>
      </c>
      <c r="P347" s="11" t="s">
        <v>2037</v>
      </c>
      <c r="Q347" s="2" t="s">
        <v>458</v>
      </c>
      <c r="R347" s="2">
        <v>1</v>
      </c>
      <c r="S347" s="11">
        <v>1</v>
      </c>
      <c r="T347" s="12" t="s">
        <v>1479</v>
      </c>
      <c r="U347" s="12" t="s">
        <v>1480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5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5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5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6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5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5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6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61"/>
        <v>0</v>
      </c>
      <c r="FD347" s="32">
        <f t="shared" si="62"/>
        <v>0</v>
      </c>
      <c r="FE347" s="32"/>
      <c r="FF347" s="36"/>
    </row>
    <row r="348" spans="1:162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45"/>
      <c r="J348" s="8"/>
      <c r="K348" s="8"/>
      <c r="L348" s="11"/>
      <c r="M348" s="11" t="s">
        <v>2016</v>
      </c>
      <c r="N348" s="11" t="s">
        <v>1969</v>
      </c>
      <c r="O348" s="11">
        <v>3201</v>
      </c>
      <c r="P348" s="11" t="s">
        <v>2037</v>
      </c>
      <c r="Q348" s="2" t="s">
        <v>459</v>
      </c>
      <c r="R348" s="2">
        <v>1</v>
      </c>
      <c r="S348" s="11">
        <v>1</v>
      </c>
      <c r="T348" s="12" t="s">
        <v>1480</v>
      </c>
      <c r="U348" s="12" t="s">
        <v>1481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5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5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5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6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5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5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6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61"/>
        <v>0</v>
      </c>
      <c r="FD348" s="32">
        <f t="shared" si="62"/>
        <v>0</v>
      </c>
      <c r="FE348" s="32"/>
      <c r="FF348" s="36"/>
    </row>
    <row r="349" spans="1:162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45"/>
      <c r="J349" s="8"/>
      <c r="K349" s="8"/>
      <c r="L349" s="11"/>
      <c r="M349" s="11" t="s">
        <v>2016</v>
      </c>
      <c r="N349" s="11" t="s">
        <v>1969</v>
      </c>
      <c r="O349" s="11">
        <v>3201</v>
      </c>
      <c r="P349" s="11" t="s">
        <v>2037</v>
      </c>
      <c r="Q349" s="2" t="s">
        <v>460</v>
      </c>
      <c r="R349" s="2">
        <v>1</v>
      </c>
      <c r="S349" s="11">
        <v>1</v>
      </c>
      <c r="T349" s="12" t="s">
        <v>1481</v>
      </c>
      <c r="U349" s="12" t="s">
        <v>1482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5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5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5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6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5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5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6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61"/>
        <v>0</v>
      </c>
      <c r="FD349" s="32">
        <f t="shared" si="62"/>
        <v>0</v>
      </c>
      <c r="FE349" s="32"/>
      <c r="FF349" s="36"/>
    </row>
    <row r="350" spans="1:162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457</v>
      </c>
      <c r="F350" s="6">
        <v>4</v>
      </c>
      <c r="G350" s="19">
        <v>1</v>
      </c>
      <c r="H350" s="8"/>
      <c r="I350" s="45"/>
      <c r="J350" s="8"/>
      <c r="K350" s="8"/>
      <c r="L350" s="11"/>
      <c r="M350" s="11" t="s">
        <v>2016</v>
      </c>
      <c r="N350" s="11" t="s">
        <v>1969</v>
      </c>
      <c r="O350" s="11">
        <v>3201</v>
      </c>
      <c r="P350" s="11" t="s">
        <v>2037</v>
      </c>
      <c r="Q350" s="2" t="s">
        <v>461</v>
      </c>
      <c r="R350" s="2">
        <v>1</v>
      </c>
      <c r="S350" s="11">
        <v>1</v>
      </c>
      <c r="T350" s="12" t="s">
        <v>1482</v>
      </c>
      <c r="U350" s="12" t="s">
        <v>1483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5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5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5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6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5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5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6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61"/>
        <v>0</v>
      </c>
      <c r="FD350" s="32">
        <f t="shared" si="62"/>
        <v>0</v>
      </c>
      <c r="FE350" s="32"/>
      <c r="FF350" s="36"/>
    </row>
    <row r="351" spans="1:162" customFormat="1" ht="60" hidden="1" x14ac:dyDescent="0.25">
      <c r="A351" s="6" t="s">
        <v>592</v>
      </c>
      <c r="B351" s="6" t="s">
        <v>764</v>
      </c>
      <c r="C351" s="6" t="s">
        <v>406</v>
      </c>
      <c r="D351" s="6" t="s">
        <v>452</v>
      </c>
      <c r="E351" s="6" t="s">
        <v>462</v>
      </c>
      <c r="F351" s="6">
        <v>100</v>
      </c>
      <c r="G351" s="19">
        <v>25</v>
      </c>
      <c r="H351" s="8"/>
      <c r="I351" s="45"/>
      <c r="J351" s="8"/>
      <c r="K351" s="8"/>
      <c r="L351" s="11"/>
      <c r="M351" s="11" t="s">
        <v>2016</v>
      </c>
      <c r="N351" s="11" t="s">
        <v>1969</v>
      </c>
      <c r="O351" s="11">
        <v>3201</v>
      </c>
      <c r="P351" s="11" t="s">
        <v>2037</v>
      </c>
      <c r="Q351" s="2" t="s">
        <v>463</v>
      </c>
      <c r="R351" s="2">
        <v>15</v>
      </c>
      <c r="S351" s="11">
        <v>15</v>
      </c>
      <c r="T351" s="12" t="s">
        <v>1483</v>
      </c>
      <c r="U351" s="12" t="s">
        <v>1484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5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5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5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6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5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5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6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61"/>
        <v>0</v>
      </c>
      <c r="FD351" s="32">
        <f t="shared" si="62"/>
        <v>0</v>
      </c>
      <c r="FE351" s="32"/>
      <c r="FF351" s="36"/>
    </row>
    <row r="352" spans="1:162" customFormat="1" ht="60" hidden="1" x14ac:dyDescent="0.25">
      <c r="A352" s="7" t="s">
        <v>592</v>
      </c>
      <c r="B352" s="7" t="s">
        <v>764</v>
      </c>
      <c r="C352" s="7" t="s">
        <v>406</v>
      </c>
      <c r="D352" s="7" t="s">
        <v>452</v>
      </c>
      <c r="E352" s="7" t="s">
        <v>462</v>
      </c>
      <c r="F352" s="7">
        <v>100</v>
      </c>
      <c r="G352" s="19">
        <v>25</v>
      </c>
      <c r="H352" s="8"/>
      <c r="I352" s="45"/>
      <c r="J352" s="8"/>
      <c r="K352" s="8"/>
      <c r="L352" s="11"/>
      <c r="M352" s="11" t="s">
        <v>2016</v>
      </c>
      <c r="N352" s="11" t="s">
        <v>1969</v>
      </c>
      <c r="O352" s="11">
        <v>3201</v>
      </c>
      <c r="P352" s="11" t="s">
        <v>2037</v>
      </c>
      <c r="Q352" s="2" t="s">
        <v>471</v>
      </c>
      <c r="R352" s="2">
        <v>1</v>
      </c>
      <c r="S352" s="11">
        <v>1</v>
      </c>
      <c r="T352" s="12" t="s">
        <v>1484</v>
      </c>
      <c r="U352" s="12" t="s">
        <v>1485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5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5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5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6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5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5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6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61"/>
        <v>0</v>
      </c>
      <c r="FD352" s="32">
        <f t="shared" si="62"/>
        <v>0</v>
      </c>
      <c r="FE352" s="32"/>
      <c r="FF352" s="36"/>
    </row>
    <row r="353" spans="1:162" customFormat="1" ht="60" hidden="1" x14ac:dyDescent="0.25">
      <c r="A353" s="7" t="s">
        <v>592</v>
      </c>
      <c r="B353" s="7" t="s">
        <v>1146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0.59</v>
      </c>
      <c r="H353" s="8"/>
      <c r="I353" s="45"/>
      <c r="J353" s="8"/>
      <c r="K353" s="8"/>
      <c r="L353" s="11"/>
      <c r="M353" s="11" t="s">
        <v>2016</v>
      </c>
      <c r="N353" s="11" t="s">
        <v>1968</v>
      </c>
      <c r="O353" s="11">
        <v>4003</v>
      </c>
      <c r="P353" s="11" t="s">
        <v>2040</v>
      </c>
      <c r="Q353" s="2" t="s">
        <v>465</v>
      </c>
      <c r="R353" s="2">
        <v>12</v>
      </c>
      <c r="S353" s="11">
        <v>10</v>
      </c>
      <c r="T353" s="12" t="s">
        <v>1485</v>
      </c>
      <c r="U353" s="12" t="s">
        <v>1486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5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5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5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6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5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5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6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61"/>
        <v>0</v>
      </c>
      <c r="FD353" s="32">
        <f t="shared" si="62"/>
        <v>0</v>
      </c>
      <c r="FE353" s="32"/>
      <c r="FF353" s="36"/>
    </row>
    <row r="354" spans="1:162" s="3" customFormat="1" ht="60" hidden="1" x14ac:dyDescent="0.25">
      <c r="A354" s="7" t="s">
        <v>592</v>
      </c>
      <c r="B354" s="7" t="s">
        <v>764</v>
      </c>
      <c r="C354" s="7" t="s">
        <v>406</v>
      </c>
      <c r="D354" s="7" t="s">
        <v>452</v>
      </c>
      <c r="E354" s="7" t="s">
        <v>464</v>
      </c>
      <c r="F354" s="7">
        <v>70</v>
      </c>
      <c r="G354" s="19">
        <v>70</v>
      </c>
      <c r="H354" s="8"/>
      <c r="I354" s="45"/>
      <c r="J354" s="8"/>
      <c r="K354" s="8"/>
      <c r="L354" s="11"/>
      <c r="M354" s="11" t="s">
        <v>2016</v>
      </c>
      <c r="N354" s="11" t="s">
        <v>1968</v>
      </c>
      <c r="O354" s="11">
        <v>4003</v>
      </c>
      <c r="P354" s="11" t="s">
        <v>2040</v>
      </c>
      <c r="Q354" s="2" t="s">
        <v>466</v>
      </c>
      <c r="R354" s="2">
        <v>1</v>
      </c>
      <c r="S354" s="11">
        <v>1</v>
      </c>
      <c r="T354" s="12" t="s">
        <v>1486</v>
      </c>
      <c r="U354" s="12" t="s">
        <v>1487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5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5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5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6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5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5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6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61"/>
        <v>0</v>
      </c>
      <c r="FD354" s="32">
        <f t="shared" si="62"/>
        <v>0</v>
      </c>
      <c r="FE354" s="32"/>
      <c r="FF354" s="43"/>
    </row>
    <row r="355" spans="1:162" customFormat="1" ht="60" hidden="1" x14ac:dyDescent="0.25">
      <c r="A355" s="7" t="s">
        <v>592</v>
      </c>
      <c r="B355" s="7" t="s">
        <v>1147</v>
      </c>
      <c r="C355" s="7" t="s">
        <v>406</v>
      </c>
      <c r="D355" s="7" t="s">
        <v>452</v>
      </c>
      <c r="E355" s="7" t="s">
        <v>464</v>
      </c>
      <c r="F355" s="7">
        <v>70</v>
      </c>
      <c r="G355" s="19"/>
      <c r="H355" s="8"/>
      <c r="I355" s="45"/>
      <c r="J355" s="8"/>
      <c r="K355" s="8"/>
      <c r="L355" s="11"/>
      <c r="M355" s="11" t="s">
        <v>2011</v>
      </c>
      <c r="N355" s="11" t="s">
        <v>1957</v>
      </c>
      <c r="O355" s="11">
        <v>1905</v>
      </c>
      <c r="P355" s="11" t="s">
        <v>2036</v>
      </c>
      <c r="Q355" s="2" t="s">
        <v>467</v>
      </c>
      <c r="R355" s="2">
        <v>1</v>
      </c>
      <c r="S355" s="11">
        <v>0</v>
      </c>
      <c r="T355" s="12" t="s">
        <v>1487</v>
      </c>
      <c r="U355" s="12" t="s">
        <v>1488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5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5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5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6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5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5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6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61"/>
        <v>0</v>
      </c>
      <c r="FD355" s="32">
        <f t="shared" si="62"/>
        <v>0</v>
      </c>
      <c r="FE355" s="32"/>
      <c r="FF355" s="36"/>
    </row>
    <row r="356" spans="1:162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45"/>
      <c r="J356" s="8"/>
      <c r="K356" s="8"/>
      <c r="L356" s="11"/>
      <c r="M356" s="11" t="s">
        <v>2016</v>
      </c>
      <c r="N356" s="11" t="s">
        <v>1968</v>
      </c>
      <c r="O356" s="11">
        <v>4003</v>
      </c>
      <c r="P356" s="11" t="s">
        <v>2040</v>
      </c>
      <c r="Q356" s="2" t="s">
        <v>469</v>
      </c>
      <c r="R356" s="2">
        <v>1</v>
      </c>
      <c r="S356" s="11">
        <v>1</v>
      </c>
      <c r="T356" s="12" t="s">
        <v>1488</v>
      </c>
      <c r="U356" s="12" t="s">
        <v>1489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5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5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5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6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5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5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6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61"/>
        <v>0</v>
      </c>
      <c r="FD356" s="32">
        <f t="shared" si="62"/>
        <v>0</v>
      </c>
      <c r="FE356" s="32"/>
      <c r="FF356" s="36"/>
    </row>
    <row r="357" spans="1:162" customFormat="1" ht="60" hidden="1" x14ac:dyDescent="0.25">
      <c r="A357" s="7" t="s">
        <v>592</v>
      </c>
      <c r="B357" s="7" t="s">
        <v>1148</v>
      </c>
      <c r="C357" s="7" t="s">
        <v>406</v>
      </c>
      <c r="D357" s="7" t="s">
        <v>452</v>
      </c>
      <c r="E357" s="7" t="s">
        <v>468</v>
      </c>
      <c r="F357" s="7">
        <v>76</v>
      </c>
      <c r="G357" s="19">
        <v>0.75</v>
      </c>
      <c r="H357" s="8"/>
      <c r="I357" s="45"/>
      <c r="J357" s="8"/>
      <c r="K357" s="8"/>
      <c r="L357" s="11"/>
      <c r="M357" s="11" t="s">
        <v>2016</v>
      </c>
      <c r="N357" s="11" t="s">
        <v>1968</v>
      </c>
      <c r="O357" s="11">
        <v>4003</v>
      </c>
      <c r="P357" s="11" t="s">
        <v>2040</v>
      </c>
      <c r="Q357" s="2" t="s">
        <v>470</v>
      </c>
      <c r="R357" s="2">
        <v>10</v>
      </c>
      <c r="S357" s="11">
        <v>5</v>
      </c>
      <c r="T357" s="12" t="s">
        <v>1489</v>
      </c>
      <c r="U357" s="12" t="s">
        <v>1490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5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5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5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6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5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5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6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61"/>
        <v>0</v>
      </c>
      <c r="FD357" s="32">
        <f t="shared" si="62"/>
        <v>0</v>
      </c>
      <c r="FE357" s="32"/>
      <c r="FF357" s="36"/>
    </row>
    <row r="358" spans="1:162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45"/>
      <c r="J358" s="8"/>
      <c r="K358" s="8"/>
      <c r="L358" s="11"/>
      <c r="M358" s="11" t="s">
        <v>2017</v>
      </c>
      <c r="N358" s="11" t="s">
        <v>1970</v>
      </c>
      <c r="O358" s="11">
        <v>3301</v>
      </c>
      <c r="P358" s="11" t="s">
        <v>2042</v>
      </c>
      <c r="Q358" s="2" t="s">
        <v>475</v>
      </c>
      <c r="R358" s="2">
        <v>1</v>
      </c>
      <c r="S358" s="11">
        <v>1</v>
      </c>
      <c r="T358" s="12" t="s">
        <v>1490</v>
      </c>
      <c r="U358" s="12" t="s">
        <v>1491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5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5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5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6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5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5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6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61"/>
        <v>0</v>
      </c>
      <c r="FD358" s="32">
        <f t="shared" si="62"/>
        <v>0</v>
      </c>
      <c r="FE358" s="32"/>
      <c r="FF358" s="36"/>
    </row>
    <row r="359" spans="1:162" customFormat="1" ht="4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45"/>
      <c r="J359" s="8"/>
      <c r="K359" s="8"/>
      <c r="L359" s="11"/>
      <c r="M359" s="11" t="s">
        <v>2017</v>
      </c>
      <c r="N359" s="11" t="s">
        <v>1970</v>
      </c>
      <c r="O359" s="11">
        <v>3301</v>
      </c>
      <c r="P359" s="11" t="s">
        <v>2042</v>
      </c>
      <c r="Q359" s="2" t="s">
        <v>476</v>
      </c>
      <c r="R359" s="2">
        <v>1</v>
      </c>
      <c r="S359" s="11">
        <v>1</v>
      </c>
      <c r="T359" s="12" t="s">
        <v>1491</v>
      </c>
      <c r="U359" s="12" t="s">
        <v>1492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5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5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5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6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5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5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6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61"/>
        <v>0</v>
      </c>
      <c r="FD359" s="32">
        <f t="shared" si="62"/>
        <v>0</v>
      </c>
      <c r="FE359" s="32"/>
      <c r="FF359" s="36"/>
    </row>
    <row r="360" spans="1:162" customFormat="1" ht="135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473</v>
      </c>
      <c r="F360" s="6">
        <v>100</v>
      </c>
      <c r="G360" s="19">
        <v>0.25</v>
      </c>
      <c r="H360" s="8"/>
      <c r="I360" s="45"/>
      <c r="J360" s="8"/>
      <c r="K360" s="8"/>
      <c r="L360" s="11"/>
      <c r="M360" s="11" t="s">
        <v>2017</v>
      </c>
      <c r="N360" s="11" t="s">
        <v>1970</v>
      </c>
      <c r="O360" s="11">
        <v>3301</v>
      </c>
      <c r="P360" s="11" t="s">
        <v>2042</v>
      </c>
      <c r="Q360" s="2" t="s">
        <v>1136</v>
      </c>
      <c r="R360" s="2">
        <v>26</v>
      </c>
      <c r="S360" s="11">
        <v>6</v>
      </c>
      <c r="T360" s="12" t="s">
        <v>1492</v>
      </c>
      <c r="U360" s="12" t="s">
        <v>1493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5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5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5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6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5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5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6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61"/>
        <v>0</v>
      </c>
      <c r="FD360" s="32">
        <f t="shared" si="62"/>
        <v>0</v>
      </c>
      <c r="FE360" s="32"/>
      <c r="FF360" s="36"/>
    </row>
    <row r="361" spans="1:162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45"/>
      <c r="J361" s="8"/>
      <c r="K361" s="8"/>
      <c r="L361" s="11"/>
      <c r="M361" s="11" t="s">
        <v>2017</v>
      </c>
      <c r="N361" s="11" t="s">
        <v>1971</v>
      </c>
      <c r="O361" s="11">
        <v>3302</v>
      </c>
      <c r="P361" s="11" t="s">
        <v>2042</v>
      </c>
      <c r="Q361" s="2" t="s">
        <v>478</v>
      </c>
      <c r="R361" s="2">
        <v>8</v>
      </c>
      <c r="S361" s="11">
        <v>2</v>
      </c>
      <c r="T361" s="12" t="s">
        <v>1493</v>
      </c>
      <c r="U361" s="12" t="s">
        <v>1494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5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5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5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6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5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5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6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61"/>
        <v>0</v>
      </c>
      <c r="FD361" s="32">
        <f t="shared" si="62"/>
        <v>0</v>
      </c>
      <c r="FE361" s="32"/>
      <c r="FF361" s="36"/>
    </row>
    <row r="362" spans="1:162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45"/>
      <c r="J362" s="8"/>
      <c r="K362" s="8"/>
      <c r="L362" s="11"/>
      <c r="M362" s="11" t="s">
        <v>2017</v>
      </c>
      <c r="N362" s="11" t="s">
        <v>1971</v>
      </c>
      <c r="O362" s="11">
        <v>3302</v>
      </c>
      <c r="P362" s="11" t="s">
        <v>2042</v>
      </c>
      <c r="Q362" s="2" t="s">
        <v>479</v>
      </c>
      <c r="R362" s="2">
        <v>1</v>
      </c>
      <c r="S362" s="11">
        <v>1</v>
      </c>
      <c r="T362" s="12" t="s">
        <v>1494</v>
      </c>
      <c r="U362" s="12" t="s">
        <v>1495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5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5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5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6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5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5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6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61"/>
        <v>0</v>
      </c>
      <c r="FD362" s="32">
        <f t="shared" si="62"/>
        <v>0</v>
      </c>
      <c r="FE362" s="32"/>
      <c r="FF362" s="36"/>
    </row>
    <row r="363" spans="1:162" customFormat="1" ht="6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477</v>
      </c>
      <c r="F363" s="6">
        <v>60</v>
      </c>
      <c r="G363" s="19">
        <v>15</v>
      </c>
      <c r="H363" s="8"/>
      <c r="I363" s="45"/>
      <c r="J363" s="8"/>
      <c r="K363" s="8"/>
      <c r="L363" s="11"/>
      <c r="M363" s="11" t="s">
        <v>2017</v>
      </c>
      <c r="N363" s="11" t="s">
        <v>1971</v>
      </c>
      <c r="O363" s="11">
        <v>3302</v>
      </c>
      <c r="P363" s="11" t="s">
        <v>2042</v>
      </c>
      <c r="Q363" s="2" t="s">
        <v>488</v>
      </c>
      <c r="R363" s="2">
        <v>1</v>
      </c>
      <c r="S363" s="11">
        <v>1</v>
      </c>
      <c r="T363" s="12" t="s">
        <v>1495</v>
      </c>
      <c r="U363" s="12" t="s">
        <v>1496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5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5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5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6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5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5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6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61"/>
        <v>0</v>
      </c>
      <c r="FD363" s="32">
        <f t="shared" si="62"/>
        <v>0</v>
      </c>
      <c r="FE363" s="32"/>
      <c r="FF363" s="36"/>
    </row>
    <row r="364" spans="1:162" customFormat="1" ht="90" hidden="1" x14ac:dyDescent="0.25">
      <c r="A364" s="6" t="s">
        <v>592</v>
      </c>
      <c r="B364" s="6" t="s">
        <v>1149</v>
      </c>
      <c r="C364" s="6" t="s">
        <v>472</v>
      </c>
      <c r="D364" s="6" t="s">
        <v>474</v>
      </c>
      <c r="E364" s="6" t="s">
        <v>480</v>
      </c>
      <c r="F364" s="6">
        <v>100</v>
      </c>
      <c r="G364" s="19">
        <v>25</v>
      </c>
      <c r="H364" s="8"/>
      <c r="I364" s="45"/>
      <c r="J364" s="8"/>
      <c r="K364" s="8"/>
      <c r="L364" s="11"/>
      <c r="M364" s="11" t="s">
        <v>2017</v>
      </c>
      <c r="N364" s="11" t="s">
        <v>1970</v>
      </c>
      <c r="O364" s="11">
        <v>3301</v>
      </c>
      <c r="P364" s="11" t="s">
        <v>2042</v>
      </c>
      <c r="Q364" s="2" t="s">
        <v>481</v>
      </c>
      <c r="R364" s="2">
        <v>1</v>
      </c>
      <c r="S364" s="11">
        <v>1</v>
      </c>
      <c r="T364" s="12" t="s">
        <v>1496</v>
      </c>
      <c r="U364" s="12" t="s">
        <v>1497</v>
      </c>
      <c r="V364" s="11"/>
      <c r="W364" s="11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5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5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5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6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5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5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6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61"/>
        <v>0</v>
      </c>
      <c r="FD364" s="32">
        <f t="shared" si="62"/>
        <v>0</v>
      </c>
      <c r="FE364" s="32"/>
      <c r="FF364" s="36"/>
    </row>
    <row r="365" spans="1:162" customFormat="1" ht="45" hidden="1" x14ac:dyDescent="0.25">
      <c r="A365" s="6" t="s">
        <v>592</v>
      </c>
      <c r="B365" s="6" t="s">
        <v>1149</v>
      </c>
      <c r="C365" s="6" t="s">
        <v>472</v>
      </c>
      <c r="D365" s="6" t="s">
        <v>482</v>
      </c>
      <c r="E365" s="6" t="s">
        <v>489</v>
      </c>
      <c r="F365" s="6">
        <v>100</v>
      </c>
      <c r="G365" s="19">
        <v>0.25</v>
      </c>
      <c r="H365" s="8"/>
      <c r="I365" s="45"/>
      <c r="J365" s="8"/>
      <c r="K365" s="8"/>
      <c r="L365" s="8"/>
      <c r="M365" s="8" t="s">
        <v>2017</v>
      </c>
      <c r="N365" s="8" t="s">
        <v>1970</v>
      </c>
      <c r="O365" s="8">
        <v>3301</v>
      </c>
      <c r="P365" s="8" t="s">
        <v>2042</v>
      </c>
      <c r="Q365" s="1" t="s">
        <v>483</v>
      </c>
      <c r="R365" s="1">
        <v>1</v>
      </c>
      <c r="S365" s="8">
        <v>1</v>
      </c>
      <c r="T365" s="10" t="s">
        <v>1497</v>
      </c>
      <c r="U365" s="10" t="s">
        <v>1498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5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5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5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6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5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5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6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61"/>
        <v>0</v>
      </c>
      <c r="FD365" s="32">
        <f t="shared" si="62"/>
        <v>0</v>
      </c>
      <c r="FE365" s="32"/>
      <c r="FF365" s="36"/>
    </row>
    <row r="366" spans="1:162" customFormat="1" ht="105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45"/>
      <c r="J366" s="8"/>
      <c r="K366" s="8"/>
      <c r="L366" s="8"/>
      <c r="M366" s="8" t="s">
        <v>2017</v>
      </c>
      <c r="N366" s="8" t="s">
        <v>1970</v>
      </c>
      <c r="O366" s="8">
        <v>3301</v>
      </c>
      <c r="P366" s="8" t="s">
        <v>2042</v>
      </c>
      <c r="Q366" s="1" t="s">
        <v>486</v>
      </c>
      <c r="R366" s="1">
        <v>1</v>
      </c>
      <c r="S366" s="8">
        <v>1</v>
      </c>
      <c r="T366" s="10" t="s">
        <v>1498</v>
      </c>
      <c r="U366" s="10" t="s">
        <v>1499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5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5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5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6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5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5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6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61"/>
        <v>0</v>
      </c>
      <c r="FD366" s="32">
        <f t="shared" si="62"/>
        <v>0</v>
      </c>
      <c r="FE366" s="32"/>
      <c r="FF366" s="36"/>
    </row>
    <row r="367" spans="1:162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485</v>
      </c>
      <c r="E367" s="6" t="s">
        <v>484</v>
      </c>
      <c r="F367" s="6">
        <v>50</v>
      </c>
      <c r="G367" s="19">
        <v>12.5</v>
      </c>
      <c r="H367" s="8"/>
      <c r="I367" s="45"/>
      <c r="J367" s="8"/>
      <c r="K367" s="8"/>
      <c r="L367" s="8"/>
      <c r="M367" s="8" t="s">
        <v>2017</v>
      </c>
      <c r="N367" s="8" t="s">
        <v>1970</v>
      </c>
      <c r="O367" s="8">
        <v>3301</v>
      </c>
      <c r="P367" s="8" t="s">
        <v>2042</v>
      </c>
      <c r="Q367" s="1" t="s">
        <v>487</v>
      </c>
      <c r="R367" s="1">
        <v>1</v>
      </c>
      <c r="S367" s="8">
        <v>1</v>
      </c>
      <c r="T367" s="10" t="s">
        <v>1499</v>
      </c>
      <c r="U367" s="10" t="s">
        <v>1500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5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5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5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6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5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5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6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61"/>
        <v>0</v>
      </c>
      <c r="FD367" s="32">
        <f t="shared" si="62"/>
        <v>0</v>
      </c>
      <c r="FE367" s="32"/>
      <c r="FF367" s="36"/>
    </row>
    <row r="368" spans="1:162" customFormat="1" ht="60" hidden="1" x14ac:dyDescent="0.25">
      <c r="A368" s="6" t="s">
        <v>592</v>
      </c>
      <c r="B368" s="6" t="s">
        <v>1149</v>
      </c>
      <c r="C368" s="6" t="s">
        <v>472</v>
      </c>
      <c r="D368" s="6" t="s">
        <v>491</v>
      </c>
      <c r="E368" s="6" t="s">
        <v>490</v>
      </c>
      <c r="F368" s="6">
        <v>100</v>
      </c>
      <c r="G368" s="19">
        <v>25</v>
      </c>
      <c r="H368" s="8"/>
      <c r="I368" s="45"/>
      <c r="J368" s="8"/>
      <c r="K368" s="8"/>
      <c r="L368" s="8"/>
      <c r="M368" s="8" t="s">
        <v>2017</v>
      </c>
      <c r="N368" s="8" t="s">
        <v>1970</v>
      </c>
      <c r="O368" s="8">
        <v>3301</v>
      </c>
      <c r="P368" s="8" t="s">
        <v>2042</v>
      </c>
      <c r="Q368" s="1" t="s">
        <v>492</v>
      </c>
      <c r="R368" s="1">
        <v>64</v>
      </c>
      <c r="S368" s="8">
        <v>16</v>
      </c>
      <c r="T368" s="10" t="s">
        <v>1500</v>
      </c>
      <c r="U368" s="10" t="s">
        <v>1501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5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5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5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6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5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5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6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61"/>
        <v>0</v>
      </c>
      <c r="FD368" s="32">
        <f t="shared" si="62"/>
        <v>0</v>
      </c>
      <c r="FE368" s="32"/>
      <c r="FF368" s="36"/>
    </row>
    <row r="369" spans="1:162" customFormat="1" ht="7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45"/>
      <c r="J369" s="8"/>
      <c r="K369" s="8"/>
      <c r="L369" s="8"/>
      <c r="M369" s="8" t="s">
        <v>2017</v>
      </c>
      <c r="N369" s="8" t="s">
        <v>1970</v>
      </c>
      <c r="O369" s="8">
        <v>3301</v>
      </c>
      <c r="P369" s="8" t="s">
        <v>2042</v>
      </c>
      <c r="Q369" s="1" t="s">
        <v>495</v>
      </c>
      <c r="R369" s="1">
        <v>4</v>
      </c>
      <c r="S369" s="8">
        <v>1</v>
      </c>
      <c r="T369" s="10" t="s">
        <v>1501</v>
      </c>
      <c r="U369" s="10" t="s">
        <v>1502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5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5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5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6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5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5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6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61"/>
        <v>0</v>
      </c>
      <c r="FD369" s="32">
        <f t="shared" si="62"/>
        <v>0</v>
      </c>
      <c r="FE369" s="32"/>
      <c r="FF369" s="36"/>
    </row>
    <row r="370" spans="1:162" customFormat="1" ht="45" hidden="1" x14ac:dyDescent="0.25">
      <c r="A370" s="6" t="s">
        <v>592</v>
      </c>
      <c r="B370" s="6" t="s">
        <v>1149</v>
      </c>
      <c r="C370" s="6" t="s">
        <v>472</v>
      </c>
      <c r="D370" s="6" t="s">
        <v>494</v>
      </c>
      <c r="E370" s="6" t="s">
        <v>493</v>
      </c>
      <c r="F370" s="6">
        <v>100</v>
      </c>
      <c r="G370" s="19">
        <v>25</v>
      </c>
      <c r="H370" s="8"/>
      <c r="I370" s="45"/>
      <c r="J370" s="8"/>
      <c r="K370" s="8"/>
      <c r="L370" s="8"/>
      <c r="M370" s="8" t="s">
        <v>2017</v>
      </c>
      <c r="N370" s="8" t="s">
        <v>1970</v>
      </c>
      <c r="O370" s="8">
        <v>3301</v>
      </c>
      <c r="P370" s="8" t="s">
        <v>2042</v>
      </c>
      <c r="Q370" s="1" t="s">
        <v>502</v>
      </c>
      <c r="R370" s="1">
        <v>24</v>
      </c>
      <c r="S370" s="8">
        <v>6</v>
      </c>
      <c r="T370" s="10" t="s">
        <v>1502</v>
      </c>
      <c r="U370" s="10" t="s">
        <v>1503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5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5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5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6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5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5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6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61"/>
        <v>0</v>
      </c>
      <c r="FD370" s="32">
        <f t="shared" si="62"/>
        <v>0</v>
      </c>
      <c r="FE370" s="32"/>
      <c r="FF370" s="36"/>
    </row>
    <row r="371" spans="1:162" customFormat="1" ht="120" hidden="1" x14ac:dyDescent="0.25">
      <c r="A371" s="6" t="s">
        <v>592</v>
      </c>
      <c r="B371" s="6" t="s">
        <v>1149</v>
      </c>
      <c r="C371" s="6" t="s">
        <v>472</v>
      </c>
      <c r="D371" s="6" t="s">
        <v>497</v>
      </c>
      <c r="E371" s="6" t="s">
        <v>496</v>
      </c>
      <c r="F371" s="6">
        <v>100</v>
      </c>
      <c r="G371" s="19">
        <v>25</v>
      </c>
      <c r="H371" s="8"/>
      <c r="I371" s="45"/>
      <c r="J371" s="8"/>
      <c r="K371" s="8"/>
      <c r="L371" s="8"/>
      <c r="M371" s="8" t="s">
        <v>2017</v>
      </c>
      <c r="N371" s="8" t="s">
        <v>1970</v>
      </c>
      <c r="O371" s="8">
        <v>3301</v>
      </c>
      <c r="P371" s="8" t="s">
        <v>2042</v>
      </c>
      <c r="Q371" s="1" t="s">
        <v>498</v>
      </c>
      <c r="R371" s="1">
        <v>1</v>
      </c>
      <c r="S371" s="8">
        <v>1</v>
      </c>
      <c r="T371" s="10" t="s">
        <v>1503</v>
      </c>
      <c r="U371" s="10" t="s">
        <v>1504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5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5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5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6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5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5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6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61"/>
        <v>0</v>
      </c>
      <c r="FD371" s="32">
        <f t="shared" si="62"/>
        <v>0</v>
      </c>
      <c r="FE371" s="32"/>
      <c r="FF371" s="36"/>
    </row>
    <row r="372" spans="1:162" customFormat="1" ht="75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45"/>
      <c r="J372" s="8"/>
      <c r="K372" s="8"/>
      <c r="L372" s="8"/>
      <c r="M372" s="8" t="s">
        <v>2017</v>
      </c>
      <c r="N372" s="8" t="s">
        <v>1970</v>
      </c>
      <c r="O372" s="8">
        <v>3301</v>
      </c>
      <c r="P372" s="8" t="s">
        <v>2042</v>
      </c>
      <c r="Q372" s="1" t="s">
        <v>501</v>
      </c>
      <c r="R372" s="1">
        <v>1</v>
      </c>
      <c r="S372" s="8">
        <v>1</v>
      </c>
      <c r="T372" s="10" t="s">
        <v>1504</v>
      </c>
      <c r="U372" s="10" t="s">
        <v>1505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5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5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5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6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5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5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6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61"/>
        <v>0</v>
      </c>
      <c r="FD372" s="32">
        <f t="shared" si="62"/>
        <v>0</v>
      </c>
      <c r="FE372" s="32"/>
      <c r="FF372" s="36"/>
    </row>
    <row r="373" spans="1:162" customFormat="1" ht="60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45"/>
      <c r="J373" s="8"/>
      <c r="K373" s="8"/>
      <c r="L373" s="8"/>
      <c r="M373" s="8" t="s">
        <v>2017</v>
      </c>
      <c r="N373" s="8" t="s">
        <v>1970</v>
      </c>
      <c r="O373" s="8">
        <v>3301</v>
      </c>
      <c r="P373" s="8" t="s">
        <v>2042</v>
      </c>
      <c r="Q373" s="1" t="s">
        <v>503</v>
      </c>
      <c r="R373" s="1">
        <v>1</v>
      </c>
      <c r="S373" s="8">
        <v>1</v>
      </c>
      <c r="T373" s="10" t="s">
        <v>1505</v>
      </c>
      <c r="U373" s="10" t="s">
        <v>1506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5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5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5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6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5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5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6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61"/>
        <v>0</v>
      </c>
      <c r="FD373" s="32">
        <f t="shared" si="62"/>
        <v>0</v>
      </c>
      <c r="FE373" s="32"/>
      <c r="FF373" s="36"/>
    </row>
    <row r="374" spans="1:162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500</v>
      </c>
      <c r="E374" s="6" t="s">
        <v>499</v>
      </c>
      <c r="F374" s="6">
        <v>60</v>
      </c>
      <c r="G374" s="19">
        <v>15</v>
      </c>
      <c r="H374" s="8"/>
      <c r="I374" s="45"/>
      <c r="J374" s="8"/>
      <c r="K374" s="8"/>
      <c r="L374" s="8"/>
      <c r="M374" s="8" t="s">
        <v>2017</v>
      </c>
      <c r="N374" s="8" t="s">
        <v>1970</v>
      </c>
      <c r="O374" s="8">
        <v>3301</v>
      </c>
      <c r="P374" s="8" t="s">
        <v>2042</v>
      </c>
      <c r="Q374" s="1" t="s">
        <v>504</v>
      </c>
      <c r="R374" s="1">
        <v>1</v>
      </c>
      <c r="S374" s="8">
        <v>1</v>
      </c>
      <c r="T374" s="10" t="s">
        <v>1506</v>
      </c>
      <c r="U374" s="10" t="s">
        <v>1507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5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5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5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6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5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5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6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61"/>
        <v>0</v>
      </c>
      <c r="FD374" s="32">
        <f t="shared" si="62"/>
        <v>0</v>
      </c>
      <c r="FE374" s="32"/>
      <c r="FF374" s="36"/>
    </row>
    <row r="375" spans="1:162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45"/>
      <c r="J375" s="8"/>
      <c r="K375" s="8"/>
      <c r="L375" s="8"/>
      <c r="M375" s="8" t="s">
        <v>2017</v>
      </c>
      <c r="N375" s="8" t="s">
        <v>1970</v>
      </c>
      <c r="O375" s="8">
        <v>3301</v>
      </c>
      <c r="P375" s="8" t="s">
        <v>2042</v>
      </c>
      <c r="Q375" s="1" t="s">
        <v>507</v>
      </c>
      <c r="R375" s="1">
        <v>1</v>
      </c>
      <c r="S375" s="8">
        <v>1</v>
      </c>
      <c r="T375" s="10" t="s">
        <v>1507</v>
      </c>
      <c r="U375" s="10" t="s">
        <v>1508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5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5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5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6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5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5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6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61"/>
        <v>0</v>
      </c>
      <c r="FD375" s="32">
        <f t="shared" si="62"/>
        <v>0</v>
      </c>
      <c r="FE375" s="32"/>
      <c r="FF375" s="36"/>
    </row>
    <row r="376" spans="1:162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506</v>
      </c>
      <c r="E376" s="6" t="s">
        <v>505</v>
      </c>
      <c r="F376" s="6">
        <v>100</v>
      </c>
      <c r="G376" s="19">
        <v>25</v>
      </c>
      <c r="H376" s="8"/>
      <c r="I376" s="45"/>
      <c r="J376" s="8"/>
      <c r="K376" s="8"/>
      <c r="L376" s="8"/>
      <c r="M376" s="8" t="s">
        <v>2017</v>
      </c>
      <c r="N376" s="8" t="s">
        <v>1970</v>
      </c>
      <c r="O376" s="8">
        <v>3301</v>
      </c>
      <c r="P376" s="8" t="s">
        <v>2042</v>
      </c>
      <c r="Q376" s="1" t="s">
        <v>508</v>
      </c>
      <c r="R376" s="1">
        <v>2</v>
      </c>
      <c r="S376" s="8" t="s">
        <v>1942</v>
      </c>
      <c r="T376" s="10" t="s">
        <v>1508</v>
      </c>
      <c r="U376" s="10" t="s">
        <v>1509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5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5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5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6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5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5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6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61"/>
        <v>0</v>
      </c>
      <c r="FD376" s="32">
        <f t="shared" si="62"/>
        <v>0</v>
      </c>
      <c r="FE376" s="32"/>
      <c r="FF376" s="36"/>
    </row>
    <row r="377" spans="1:162" customFormat="1" ht="45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45"/>
      <c r="J377" s="8"/>
      <c r="K377" s="8"/>
      <c r="L377" s="8"/>
      <c r="M377" s="8" t="s">
        <v>2017</v>
      </c>
      <c r="N377" s="8" t="s">
        <v>1970</v>
      </c>
      <c r="O377" s="8">
        <v>3301</v>
      </c>
      <c r="P377" s="8" t="s">
        <v>2042</v>
      </c>
      <c r="Q377" s="1" t="s">
        <v>510</v>
      </c>
      <c r="R377" s="1">
        <v>2</v>
      </c>
      <c r="S377" s="8" t="s">
        <v>1942</v>
      </c>
      <c r="T377" s="10" t="s">
        <v>1509</v>
      </c>
      <c r="U377" s="10" t="s">
        <v>1510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5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5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5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6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5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5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6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61"/>
        <v>0</v>
      </c>
      <c r="FD377" s="32">
        <f t="shared" si="62"/>
        <v>0</v>
      </c>
      <c r="FE377" s="32"/>
      <c r="FF377" s="36"/>
    </row>
    <row r="378" spans="1:162" customFormat="1" ht="90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45"/>
      <c r="J378" s="8"/>
      <c r="K378" s="8"/>
      <c r="L378" s="8"/>
      <c r="M378" s="8" t="s">
        <v>2017</v>
      </c>
      <c r="N378" s="8" t="s">
        <v>1971</v>
      </c>
      <c r="O378" s="8">
        <v>3302</v>
      </c>
      <c r="P378" s="8" t="s">
        <v>2042</v>
      </c>
      <c r="Q378" s="1" t="s">
        <v>511</v>
      </c>
      <c r="R378" s="1">
        <v>0.25</v>
      </c>
      <c r="S378" s="8" t="s">
        <v>1943</v>
      </c>
      <c r="T378" s="10" t="s">
        <v>1510</v>
      </c>
      <c r="U378" s="10" t="s">
        <v>1511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5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5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5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6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5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5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6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61"/>
        <v>0</v>
      </c>
      <c r="FD378" s="32">
        <f t="shared" si="62"/>
        <v>0</v>
      </c>
      <c r="FE378" s="32"/>
      <c r="FF378" s="36"/>
    </row>
    <row r="379" spans="1:162" customFormat="1" ht="7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45"/>
      <c r="J379" s="8"/>
      <c r="K379" s="8"/>
      <c r="L379" s="8"/>
      <c r="M379" s="8" t="s">
        <v>2017</v>
      </c>
      <c r="N379" s="8" t="s">
        <v>1970</v>
      </c>
      <c r="O379" s="8">
        <v>3301</v>
      </c>
      <c r="P379" s="8" t="s">
        <v>2042</v>
      </c>
      <c r="Q379" s="1" t="s">
        <v>512</v>
      </c>
      <c r="R379" s="1">
        <v>0.25</v>
      </c>
      <c r="S379" s="8" t="s">
        <v>1943</v>
      </c>
      <c r="T379" s="10" t="s">
        <v>1511</v>
      </c>
      <c r="U379" s="10" t="s">
        <v>1512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5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5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5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6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5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5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6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61"/>
        <v>0</v>
      </c>
      <c r="FD379" s="32">
        <f t="shared" si="62"/>
        <v>0</v>
      </c>
      <c r="FE379" s="32"/>
      <c r="FF379" s="36"/>
    </row>
    <row r="380" spans="1:162" customFormat="1" ht="45" hidden="1" x14ac:dyDescent="0.25">
      <c r="A380" s="6" t="s">
        <v>592</v>
      </c>
      <c r="B380" s="6" t="s">
        <v>1149</v>
      </c>
      <c r="C380" s="6" t="s">
        <v>472</v>
      </c>
      <c r="D380" s="6" t="s">
        <v>1150</v>
      </c>
      <c r="E380" s="6" t="s">
        <v>509</v>
      </c>
      <c r="F380" s="6">
        <v>25</v>
      </c>
      <c r="G380" s="19">
        <v>6.25</v>
      </c>
      <c r="H380" s="8"/>
      <c r="I380" s="45"/>
      <c r="J380" s="8"/>
      <c r="K380" s="8"/>
      <c r="L380" s="8"/>
      <c r="M380" s="8" t="s">
        <v>2017</v>
      </c>
      <c r="N380" s="8" t="s">
        <v>1970</v>
      </c>
      <c r="O380" s="8">
        <v>3301</v>
      </c>
      <c r="P380" s="8" t="s">
        <v>2042</v>
      </c>
      <c r="Q380" s="1" t="s">
        <v>513</v>
      </c>
      <c r="R380" s="1">
        <v>1</v>
      </c>
      <c r="S380" s="8">
        <v>1</v>
      </c>
      <c r="T380" s="10" t="s">
        <v>1512</v>
      </c>
      <c r="U380" s="10" t="s">
        <v>1513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5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5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5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6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5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5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6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61"/>
        <v>0</v>
      </c>
      <c r="FD380" s="32">
        <f t="shared" si="62"/>
        <v>0</v>
      </c>
      <c r="FE380" s="32"/>
      <c r="FF380" s="36"/>
    </row>
    <row r="381" spans="1:162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45"/>
      <c r="J381" s="8"/>
      <c r="K381" s="8"/>
      <c r="L381" s="8"/>
      <c r="M381" s="8" t="s">
        <v>2017</v>
      </c>
      <c r="N381" s="8" t="s">
        <v>1970</v>
      </c>
      <c r="O381" s="8">
        <v>3301</v>
      </c>
      <c r="P381" s="8" t="s">
        <v>2042</v>
      </c>
      <c r="Q381" s="1" t="s">
        <v>517</v>
      </c>
      <c r="R381" s="1">
        <v>4</v>
      </c>
      <c r="S381" s="8">
        <v>1</v>
      </c>
      <c r="T381" s="10" t="s">
        <v>1513</v>
      </c>
      <c r="U381" s="10" t="s">
        <v>1514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5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5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5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6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5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5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6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61"/>
        <v>0</v>
      </c>
      <c r="FD381" s="32">
        <f t="shared" si="62"/>
        <v>0</v>
      </c>
      <c r="FE381" s="32"/>
      <c r="FF381" s="36"/>
    </row>
    <row r="382" spans="1:162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45"/>
      <c r="J382" s="8"/>
      <c r="K382" s="8"/>
      <c r="L382" s="8"/>
      <c r="M382" s="8" t="s">
        <v>2017</v>
      </c>
      <c r="N382" s="8" t="s">
        <v>1970</v>
      </c>
      <c r="O382" s="8">
        <v>3301</v>
      </c>
      <c r="P382" s="8" t="s">
        <v>2042</v>
      </c>
      <c r="Q382" s="1" t="s">
        <v>519</v>
      </c>
      <c r="R382" s="1">
        <v>5</v>
      </c>
      <c r="S382" s="8">
        <v>2</v>
      </c>
      <c r="T382" s="10" t="s">
        <v>1514</v>
      </c>
      <c r="U382" s="10" t="s">
        <v>1515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5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5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5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6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5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5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6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61"/>
        <v>0</v>
      </c>
      <c r="FD382" s="32">
        <f t="shared" si="62"/>
        <v>0</v>
      </c>
      <c r="FE382" s="32"/>
      <c r="FF382" s="36"/>
    </row>
    <row r="383" spans="1:162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516</v>
      </c>
      <c r="E383" s="6" t="s">
        <v>515</v>
      </c>
      <c r="F383" s="6">
        <v>0.6</v>
      </c>
      <c r="G383" s="19">
        <v>0.2</v>
      </c>
      <c r="H383" s="8"/>
      <c r="I383" s="45"/>
      <c r="J383" s="8"/>
      <c r="K383" s="8"/>
      <c r="L383" s="8"/>
      <c r="M383" s="8" t="s">
        <v>2017</v>
      </c>
      <c r="N383" s="8" t="s">
        <v>1970</v>
      </c>
      <c r="O383" s="8">
        <v>3301</v>
      </c>
      <c r="P383" s="8" t="s">
        <v>2042</v>
      </c>
      <c r="Q383" s="1" t="s">
        <v>520</v>
      </c>
      <c r="R383" s="1">
        <v>1</v>
      </c>
      <c r="S383" s="8">
        <v>1</v>
      </c>
      <c r="T383" s="10" t="s">
        <v>1515</v>
      </c>
      <c r="U383" s="10" t="s">
        <v>1516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5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5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5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6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5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5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6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61"/>
        <v>0</v>
      </c>
      <c r="FD383" s="32">
        <f t="shared" si="62"/>
        <v>0</v>
      </c>
      <c r="FE383" s="32"/>
      <c r="FF383" s="36"/>
    </row>
    <row r="384" spans="1:162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45"/>
      <c r="J384" s="8"/>
      <c r="K384" s="8"/>
      <c r="L384" s="8"/>
      <c r="M384" s="8" t="s">
        <v>2017</v>
      </c>
      <c r="N384" s="8" t="s">
        <v>1970</v>
      </c>
      <c r="O384" s="8">
        <v>3301</v>
      </c>
      <c r="P384" s="8" t="s">
        <v>2042</v>
      </c>
      <c r="Q384" s="1" t="s">
        <v>523</v>
      </c>
      <c r="R384" s="1">
        <v>22</v>
      </c>
      <c r="S384" s="8">
        <v>12</v>
      </c>
      <c r="T384" s="10" t="s">
        <v>1516</v>
      </c>
      <c r="U384" s="10" t="s">
        <v>1517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5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5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5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6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5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5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6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61"/>
        <v>0</v>
      </c>
      <c r="FD384" s="32">
        <f t="shared" si="62"/>
        <v>0</v>
      </c>
      <c r="FE384" s="32"/>
      <c r="FF384" s="36"/>
    </row>
    <row r="385" spans="1:162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45"/>
      <c r="J385" s="8"/>
      <c r="K385" s="8"/>
      <c r="L385" s="8"/>
      <c r="M385" s="8" t="s">
        <v>2017</v>
      </c>
      <c r="N385" s="8" t="s">
        <v>1970</v>
      </c>
      <c r="O385" s="8">
        <v>3301</v>
      </c>
      <c r="P385" s="8" t="s">
        <v>2042</v>
      </c>
      <c r="Q385" s="1" t="s">
        <v>524</v>
      </c>
      <c r="R385" s="1">
        <v>2</v>
      </c>
      <c r="S385" s="8">
        <v>1</v>
      </c>
      <c r="T385" s="10" t="s">
        <v>1517</v>
      </c>
      <c r="U385" s="10" t="s">
        <v>1518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5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5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5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6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5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5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6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61"/>
        <v>0</v>
      </c>
      <c r="FD385" s="32">
        <f t="shared" si="62"/>
        <v>0</v>
      </c>
      <c r="FE385" s="32"/>
      <c r="FF385" s="36"/>
    </row>
    <row r="386" spans="1:162" customFormat="1" ht="60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521</v>
      </c>
      <c r="F386" s="6">
        <v>100</v>
      </c>
      <c r="G386" s="19">
        <v>33.299999999999997</v>
      </c>
      <c r="H386" s="8"/>
      <c r="I386" s="45"/>
      <c r="J386" s="8"/>
      <c r="K386" s="8"/>
      <c r="L386" s="8"/>
      <c r="M386" s="8" t="s">
        <v>2017</v>
      </c>
      <c r="N386" s="8" t="s">
        <v>1970</v>
      </c>
      <c r="O386" s="8">
        <v>3301</v>
      </c>
      <c r="P386" s="8" t="s">
        <v>2042</v>
      </c>
      <c r="Q386" s="1" t="s">
        <v>525</v>
      </c>
      <c r="R386" s="1">
        <v>3</v>
      </c>
      <c r="S386" s="8">
        <v>1</v>
      </c>
      <c r="T386" s="10" t="s">
        <v>1518</v>
      </c>
      <c r="U386" s="10" t="s">
        <v>1519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5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5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5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6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5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5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6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61"/>
        <v>0</v>
      </c>
      <c r="FD386" s="32">
        <f t="shared" si="62"/>
        <v>0</v>
      </c>
      <c r="FE386" s="32"/>
      <c r="FF386" s="36"/>
    </row>
    <row r="387" spans="1:162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522</v>
      </c>
      <c r="E387" s="6" t="s">
        <v>526</v>
      </c>
      <c r="F387" s="6">
        <v>100</v>
      </c>
      <c r="G387" s="19">
        <v>33.299999999999997</v>
      </c>
      <c r="H387" s="8"/>
      <c r="I387" s="45"/>
      <c r="J387" s="8"/>
      <c r="K387" s="8"/>
      <c r="L387" s="8"/>
      <c r="M387" s="8" t="s">
        <v>2017</v>
      </c>
      <c r="N387" s="8" t="s">
        <v>1970</v>
      </c>
      <c r="O387" s="8">
        <v>3301</v>
      </c>
      <c r="P387" s="8" t="s">
        <v>2042</v>
      </c>
      <c r="Q387" s="1" t="s">
        <v>527</v>
      </c>
      <c r="R387" s="1">
        <v>3</v>
      </c>
      <c r="S387" s="8">
        <v>1</v>
      </c>
      <c r="T387" s="10" t="s">
        <v>1519</v>
      </c>
      <c r="U387" s="10" t="s">
        <v>1520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5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5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5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6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5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5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6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61"/>
        <v>0</v>
      </c>
      <c r="FD387" s="32">
        <f t="shared" si="62"/>
        <v>0</v>
      </c>
      <c r="FE387" s="32"/>
      <c r="FF387" s="36"/>
    </row>
    <row r="388" spans="1:162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45"/>
      <c r="J388" s="8"/>
      <c r="K388" s="8"/>
      <c r="L388" s="8"/>
      <c r="M388" s="8" t="s">
        <v>2017</v>
      </c>
      <c r="N388" s="8" t="s">
        <v>1970</v>
      </c>
      <c r="O388" s="8">
        <v>3301</v>
      </c>
      <c r="P388" s="8" t="s">
        <v>2042</v>
      </c>
      <c r="Q388" s="1" t="s">
        <v>533</v>
      </c>
      <c r="R388" s="1">
        <v>5</v>
      </c>
      <c r="S388" s="8">
        <v>2</v>
      </c>
      <c r="T388" s="10" t="s">
        <v>1520</v>
      </c>
      <c r="U388" s="10" t="s">
        <v>1521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5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5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5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6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5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5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6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61"/>
        <v>0</v>
      </c>
      <c r="FD388" s="32">
        <f t="shared" si="62"/>
        <v>0</v>
      </c>
      <c r="FE388" s="32"/>
      <c r="FF388" s="36"/>
    </row>
    <row r="389" spans="1:162" customFormat="1" ht="75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45"/>
      <c r="J389" s="8"/>
      <c r="K389" s="8"/>
      <c r="L389" s="8"/>
      <c r="M389" s="8" t="s">
        <v>2017</v>
      </c>
      <c r="N389" s="8" t="s">
        <v>1970</v>
      </c>
      <c r="O389" s="8">
        <v>3301</v>
      </c>
      <c r="P389" s="8" t="s">
        <v>2042</v>
      </c>
      <c r="Q389" s="1" t="s">
        <v>529</v>
      </c>
      <c r="R389" s="1">
        <v>4</v>
      </c>
      <c r="S389" s="8">
        <v>1</v>
      </c>
      <c r="T389" s="10" t="s">
        <v>1521</v>
      </c>
      <c r="U389" s="10" t="s">
        <v>1522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5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5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5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6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5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5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6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61"/>
        <v>0</v>
      </c>
      <c r="FD389" s="32">
        <f t="shared" si="62"/>
        <v>0</v>
      </c>
      <c r="FE389" s="32"/>
      <c r="FF389" s="36"/>
    </row>
    <row r="390" spans="1:162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45"/>
      <c r="J390" s="8"/>
      <c r="K390" s="8"/>
      <c r="L390" s="8"/>
      <c r="M390" s="8" t="s">
        <v>2017</v>
      </c>
      <c r="N390" s="8" t="s">
        <v>1970</v>
      </c>
      <c r="O390" s="8">
        <v>3301</v>
      </c>
      <c r="P390" s="8" t="s">
        <v>2042</v>
      </c>
      <c r="Q390" s="1" t="s">
        <v>530</v>
      </c>
      <c r="R390" s="1">
        <v>4</v>
      </c>
      <c r="S390" s="8">
        <v>1</v>
      </c>
      <c r="T390" s="10" t="s">
        <v>1522</v>
      </c>
      <c r="U390" s="10" t="s">
        <v>1523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5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5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5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6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5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5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6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61"/>
        <v>0</v>
      </c>
      <c r="FD390" s="32">
        <f t="shared" si="62"/>
        <v>0</v>
      </c>
      <c r="FE390" s="32"/>
      <c r="FF390" s="36"/>
    </row>
    <row r="391" spans="1:162" customFormat="1" ht="60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45"/>
      <c r="J391" s="8"/>
      <c r="K391" s="8"/>
      <c r="L391" s="8"/>
      <c r="M391" s="8" t="s">
        <v>2017</v>
      </c>
      <c r="N391" s="8" t="s">
        <v>1970</v>
      </c>
      <c r="O391" s="8">
        <v>3301</v>
      </c>
      <c r="P391" s="8" t="s">
        <v>2042</v>
      </c>
      <c r="Q391" s="1" t="s">
        <v>531</v>
      </c>
      <c r="R391" s="1">
        <v>5</v>
      </c>
      <c r="S391" s="8">
        <v>2</v>
      </c>
      <c r="T391" s="10" t="s">
        <v>1523</v>
      </c>
      <c r="U391" s="10" t="s">
        <v>1524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5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5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5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6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5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5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6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61"/>
        <v>0</v>
      </c>
      <c r="FD391" s="32">
        <f t="shared" si="62"/>
        <v>0</v>
      </c>
      <c r="FE391" s="32"/>
      <c r="FF391" s="36"/>
    </row>
    <row r="392" spans="1:162" customFormat="1" ht="75" hidden="1" x14ac:dyDescent="0.25">
      <c r="A392" s="6" t="s">
        <v>592</v>
      </c>
      <c r="B392" s="6" t="s">
        <v>518</v>
      </c>
      <c r="C392" s="6" t="s">
        <v>514</v>
      </c>
      <c r="D392" s="6" t="s">
        <v>528</v>
      </c>
      <c r="E392" s="6" t="s">
        <v>532</v>
      </c>
      <c r="F392" s="6">
        <v>40</v>
      </c>
      <c r="G392" s="19">
        <v>10</v>
      </c>
      <c r="H392" s="8"/>
      <c r="I392" s="45"/>
      <c r="J392" s="8"/>
      <c r="K392" s="8"/>
      <c r="L392" s="8"/>
      <c r="M392" s="8" t="s">
        <v>2017</v>
      </c>
      <c r="N392" s="8" t="s">
        <v>1970</v>
      </c>
      <c r="O392" s="8">
        <v>3301</v>
      </c>
      <c r="P392" s="8" t="s">
        <v>2042</v>
      </c>
      <c r="Q392" s="1" t="s">
        <v>534</v>
      </c>
      <c r="R392" s="1">
        <v>1</v>
      </c>
      <c r="S392" s="8">
        <v>1</v>
      </c>
      <c r="T392" s="10" t="s">
        <v>1524</v>
      </c>
      <c r="U392" s="10" t="s">
        <v>1525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5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5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5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6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5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5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6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61"/>
        <v>0</v>
      </c>
      <c r="FD392" s="32">
        <f t="shared" si="62"/>
        <v>0</v>
      </c>
      <c r="FE392" s="32"/>
      <c r="FF392" s="36"/>
    </row>
    <row r="393" spans="1:162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45"/>
      <c r="J393" s="8"/>
      <c r="K393" s="8"/>
      <c r="L393" s="8"/>
      <c r="M393" s="8" t="s">
        <v>2017</v>
      </c>
      <c r="N393" s="8" t="s">
        <v>1970</v>
      </c>
      <c r="O393" s="8">
        <v>3301</v>
      </c>
      <c r="P393" s="8" t="s">
        <v>2042</v>
      </c>
      <c r="Q393" s="1" t="s">
        <v>536</v>
      </c>
      <c r="R393" s="1">
        <v>5</v>
      </c>
      <c r="S393" s="8">
        <v>2</v>
      </c>
      <c r="T393" s="10" t="s">
        <v>1525</v>
      </c>
      <c r="U393" s="10" t="s">
        <v>1526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5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5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5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6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5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5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6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61"/>
        <v>0</v>
      </c>
      <c r="FD393" s="32">
        <f t="shared" si="62"/>
        <v>0</v>
      </c>
      <c r="FE393" s="32"/>
      <c r="FF393" s="36"/>
    </row>
    <row r="394" spans="1:162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45"/>
      <c r="J394" s="8"/>
      <c r="K394" s="8"/>
      <c r="L394" s="8"/>
      <c r="M394" s="8" t="s">
        <v>2017</v>
      </c>
      <c r="N394" s="8" t="s">
        <v>1970</v>
      </c>
      <c r="O394" s="8">
        <v>3301</v>
      </c>
      <c r="P394" s="8" t="s">
        <v>2042</v>
      </c>
      <c r="Q394" s="1" t="s">
        <v>537</v>
      </c>
      <c r="R394" s="1">
        <v>3</v>
      </c>
      <c r="S394" s="8">
        <v>1</v>
      </c>
      <c r="T394" s="10" t="s">
        <v>1526</v>
      </c>
      <c r="U394" s="10" t="s">
        <v>1527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5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5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5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6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5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5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6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61"/>
        <v>0</v>
      </c>
      <c r="FD394" s="32">
        <f t="shared" si="62"/>
        <v>0</v>
      </c>
      <c r="FE394" s="32"/>
      <c r="FF394" s="36"/>
    </row>
    <row r="395" spans="1:162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535</v>
      </c>
      <c r="E395" s="6" t="s">
        <v>538</v>
      </c>
      <c r="F395" s="6">
        <v>100</v>
      </c>
      <c r="G395" s="19">
        <v>30</v>
      </c>
      <c r="H395" s="8"/>
      <c r="I395" s="45"/>
      <c r="J395" s="8"/>
      <c r="K395" s="8"/>
      <c r="L395" s="8"/>
      <c r="M395" s="8" t="s">
        <v>2017</v>
      </c>
      <c r="N395" s="8" t="s">
        <v>1970</v>
      </c>
      <c r="O395" s="8">
        <v>3301</v>
      </c>
      <c r="P395" s="8" t="s">
        <v>2042</v>
      </c>
      <c r="Q395" s="1" t="s">
        <v>544</v>
      </c>
      <c r="R395" s="1">
        <v>3</v>
      </c>
      <c r="S395" s="8">
        <v>1</v>
      </c>
      <c r="T395" s="10" t="s">
        <v>1527</v>
      </c>
      <c r="U395" s="10" t="s">
        <v>1528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si="55"/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si="56"/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si="57"/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6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si="58"/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si="59"/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si="60"/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si="61"/>
        <v>0</v>
      </c>
      <c r="FD395" s="32">
        <f t="shared" si="62"/>
        <v>0</v>
      </c>
      <c r="FE395" s="32"/>
      <c r="FF395" s="36"/>
    </row>
    <row r="396" spans="1:162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45"/>
      <c r="J396" s="8"/>
      <c r="K396" s="8"/>
      <c r="L396" s="8"/>
      <c r="M396" s="8" t="s">
        <v>2017</v>
      </c>
      <c r="N396" s="8" t="s">
        <v>1970</v>
      </c>
      <c r="O396" s="8">
        <v>3301</v>
      </c>
      <c r="P396" s="8" t="s">
        <v>2042</v>
      </c>
      <c r="Q396" s="1" t="s">
        <v>541</v>
      </c>
      <c r="R396" s="1">
        <v>3</v>
      </c>
      <c r="S396" s="8">
        <v>1</v>
      </c>
      <c r="T396" s="10" t="s">
        <v>1528</v>
      </c>
      <c r="U396" s="10" t="s">
        <v>1529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ref="AN396:AN459" si="64">SUM(X396:AM396)</f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ref="BE396:BE459" si="65">SUM(AO396:BD396)</f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ref="BV396:BV459" si="66">SUM(BF396:BU396)</f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si="63"/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ref="DD396:DD459" si="67">SUM(CN396:DC396)</f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ref="DU396:DU459" si="68">SUM(DE396:DT396)</f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ref="EL396:EL459" si="69">SUM(DV396:EK396)</f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ref="FC396:FC459" si="70">SUM(EM396:FB396)</f>
        <v>0</v>
      </c>
      <c r="FD396" s="32">
        <f t="shared" ref="FD396:FD459" si="71">SUM(AN396+BE396+BV396+CM396+DD396+DU396+EL396+FC396)</f>
        <v>0</v>
      </c>
      <c r="FE396" s="32"/>
      <c r="FF396" s="36"/>
    </row>
    <row r="397" spans="1:162" customFormat="1" ht="60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45"/>
      <c r="J397" s="8"/>
      <c r="K397" s="8"/>
      <c r="L397" s="8"/>
      <c r="M397" s="8" t="s">
        <v>2017</v>
      </c>
      <c r="N397" s="8" t="s">
        <v>1970</v>
      </c>
      <c r="O397" s="8">
        <v>3301</v>
      </c>
      <c r="P397" s="8" t="s">
        <v>2042</v>
      </c>
      <c r="Q397" s="1" t="s">
        <v>542</v>
      </c>
      <c r="R397" s="1">
        <v>3</v>
      </c>
      <c r="S397" s="8">
        <v>1</v>
      </c>
      <c r="T397" s="10" t="s">
        <v>1529</v>
      </c>
      <c r="U397" s="10" t="s">
        <v>1530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6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6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6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ref="CM397:CM460" si="72">SUM(BW397:CL397)</f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6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6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6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70"/>
        <v>0</v>
      </c>
      <c r="FD397" s="32">
        <f t="shared" si="71"/>
        <v>0</v>
      </c>
      <c r="FE397" s="32"/>
      <c r="FF397" s="36"/>
    </row>
    <row r="398" spans="1:162" customFormat="1" ht="75" hidden="1" x14ac:dyDescent="0.25">
      <c r="A398" s="6" t="s">
        <v>592</v>
      </c>
      <c r="B398" s="6" t="s">
        <v>518</v>
      </c>
      <c r="C398" s="6" t="s">
        <v>514</v>
      </c>
      <c r="D398" s="6" t="s">
        <v>540</v>
      </c>
      <c r="E398" s="6" t="s">
        <v>539</v>
      </c>
      <c r="F398" s="6">
        <v>100</v>
      </c>
      <c r="G398" s="19">
        <v>30</v>
      </c>
      <c r="H398" s="8"/>
      <c r="I398" s="45"/>
      <c r="J398" s="8"/>
      <c r="K398" s="8"/>
      <c r="L398" s="8"/>
      <c r="M398" s="8" t="s">
        <v>2017</v>
      </c>
      <c r="N398" s="8" t="s">
        <v>1971</v>
      </c>
      <c r="O398" s="8">
        <v>3302</v>
      </c>
      <c r="P398" s="8" t="s">
        <v>2042</v>
      </c>
      <c r="Q398" s="1" t="s">
        <v>543</v>
      </c>
      <c r="R398" s="1">
        <v>3</v>
      </c>
      <c r="S398" s="8">
        <v>1</v>
      </c>
      <c r="T398" s="10" t="s">
        <v>1530</v>
      </c>
      <c r="U398" s="10" t="s">
        <v>1531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6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6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6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7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6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6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6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70"/>
        <v>0</v>
      </c>
      <c r="FD398" s="32">
        <f t="shared" si="71"/>
        <v>0</v>
      </c>
      <c r="FE398" s="32"/>
      <c r="FF398" s="36"/>
    </row>
    <row r="399" spans="1:162" customFormat="1" ht="9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45"/>
      <c r="J399" s="8"/>
      <c r="K399" s="8"/>
      <c r="L399" s="8"/>
      <c r="M399" s="8" t="s">
        <v>2017</v>
      </c>
      <c r="N399" s="8" t="s">
        <v>1970</v>
      </c>
      <c r="O399" s="8">
        <v>3301</v>
      </c>
      <c r="P399" s="8" t="s">
        <v>2042</v>
      </c>
      <c r="Q399" s="1" t="s">
        <v>547</v>
      </c>
      <c r="R399" s="1">
        <v>1</v>
      </c>
      <c r="S399" s="8">
        <v>1</v>
      </c>
      <c r="T399" s="10" t="s">
        <v>1531</v>
      </c>
      <c r="U399" s="10" t="s">
        <v>1532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6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6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6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7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6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6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6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70"/>
        <v>0</v>
      </c>
      <c r="FD399" s="32">
        <f t="shared" si="71"/>
        <v>0</v>
      </c>
      <c r="FE399" s="32"/>
      <c r="FF399" s="36"/>
    </row>
    <row r="400" spans="1:162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545</v>
      </c>
      <c r="F400" s="6">
        <v>10</v>
      </c>
      <c r="G400" s="19">
        <v>3</v>
      </c>
      <c r="H400" s="8"/>
      <c r="I400" s="45"/>
      <c r="J400" s="8"/>
      <c r="K400" s="8"/>
      <c r="L400" s="8"/>
      <c r="M400" s="8" t="s">
        <v>2017</v>
      </c>
      <c r="N400" s="8" t="s">
        <v>1970</v>
      </c>
      <c r="O400" s="8">
        <v>3301</v>
      </c>
      <c r="P400" s="8" t="s">
        <v>2042</v>
      </c>
      <c r="Q400" s="1" t="s">
        <v>548</v>
      </c>
      <c r="R400" s="1">
        <v>1</v>
      </c>
      <c r="S400" s="8">
        <v>1</v>
      </c>
      <c r="T400" s="10" t="s">
        <v>1532</v>
      </c>
      <c r="U400" s="10" t="s">
        <v>1533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6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6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6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7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6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6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6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70"/>
        <v>0</v>
      </c>
      <c r="FD400" s="32">
        <f t="shared" si="71"/>
        <v>0</v>
      </c>
      <c r="FE400" s="32"/>
      <c r="FF400" s="36"/>
    </row>
    <row r="401" spans="1:162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546</v>
      </c>
      <c r="E401" s="6" t="s">
        <v>549</v>
      </c>
      <c r="F401" s="6">
        <v>0.2</v>
      </c>
      <c r="G401" s="19">
        <v>3</v>
      </c>
      <c r="H401" s="8"/>
      <c r="I401" s="45"/>
      <c r="J401" s="8"/>
      <c r="K401" s="8"/>
      <c r="L401" s="8"/>
      <c r="M401" s="8" t="s">
        <v>2017</v>
      </c>
      <c r="N401" s="8" t="s">
        <v>1970</v>
      </c>
      <c r="O401" s="8">
        <v>3301</v>
      </c>
      <c r="P401" s="8" t="s">
        <v>2042</v>
      </c>
      <c r="Q401" s="1" t="s">
        <v>550</v>
      </c>
      <c r="R401" s="1">
        <v>4</v>
      </c>
      <c r="S401" s="8">
        <v>1</v>
      </c>
      <c r="T401" s="10" t="s">
        <v>1533</v>
      </c>
      <c r="U401" s="10" t="s">
        <v>1534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6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6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6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7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6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6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6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70"/>
        <v>0</v>
      </c>
      <c r="FD401" s="32">
        <f t="shared" si="71"/>
        <v>0</v>
      </c>
      <c r="FE401" s="32"/>
      <c r="FF401" s="36"/>
    </row>
    <row r="402" spans="1:162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40</v>
      </c>
      <c r="H402" s="8"/>
      <c r="I402" s="45"/>
      <c r="J402" s="8"/>
      <c r="K402" s="8"/>
      <c r="L402" s="8"/>
      <c r="M402" s="8" t="s">
        <v>2017</v>
      </c>
      <c r="N402" s="8" t="s">
        <v>1970</v>
      </c>
      <c r="O402" s="8">
        <v>3301</v>
      </c>
      <c r="P402" s="8" t="s">
        <v>2042</v>
      </c>
      <c r="Q402" s="1" t="s">
        <v>552</v>
      </c>
      <c r="R402" s="1">
        <v>48</v>
      </c>
      <c r="S402" s="8">
        <v>18</v>
      </c>
      <c r="T402" s="10" t="s">
        <v>1534</v>
      </c>
      <c r="U402" s="10" t="s">
        <v>1535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6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6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6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7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6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6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6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70"/>
        <v>0</v>
      </c>
      <c r="FD402" s="32">
        <f t="shared" si="71"/>
        <v>0</v>
      </c>
      <c r="FE402" s="32"/>
      <c r="FF402" s="36"/>
    </row>
    <row r="403" spans="1:162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33</v>
      </c>
      <c r="H403" s="8"/>
      <c r="I403" s="45"/>
      <c r="J403" s="8"/>
      <c r="K403" s="8"/>
      <c r="L403" s="8"/>
      <c r="M403" s="8" t="s">
        <v>2017</v>
      </c>
      <c r="N403" s="8" t="s">
        <v>1970</v>
      </c>
      <c r="O403" s="8">
        <v>3301</v>
      </c>
      <c r="P403" s="8" t="s">
        <v>2042</v>
      </c>
      <c r="Q403" s="1" t="s">
        <v>553</v>
      </c>
      <c r="R403" s="1">
        <v>1</v>
      </c>
      <c r="S403" s="8">
        <v>1</v>
      </c>
      <c r="T403" s="10" t="s">
        <v>1535</v>
      </c>
      <c r="U403" s="10" t="s">
        <v>1536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6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6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6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7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6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6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6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70"/>
        <v>0</v>
      </c>
      <c r="FD403" s="32">
        <f t="shared" si="71"/>
        <v>0</v>
      </c>
      <c r="FE403" s="32"/>
      <c r="FF403" s="36"/>
    </row>
    <row r="404" spans="1:162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25</v>
      </c>
      <c r="H404" s="8"/>
      <c r="I404" s="45"/>
      <c r="J404" s="8"/>
      <c r="K404" s="8"/>
      <c r="L404" s="8"/>
      <c r="M404" s="8" t="s">
        <v>2017</v>
      </c>
      <c r="N404" s="8" t="s">
        <v>1970</v>
      </c>
      <c r="O404" s="8">
        <v>3301</v>
      </c>
      <c r="P404" s="8" t="s">
        <v>2042</v>
      </c>
      <c r="Q404" s="1" t="s">
        <v>558</v>
      </c>
      <c r="R404" s="1">
        <v>12</v>
      </c>
      <c r="S404" s="8">
        <v>3</v>
      </c>
      <c r="T404" s="10" t="s">
        <v>1536</v>
      </c>
      <c r="U404" s="10" t="s">
        <v>1537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6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6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6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7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6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6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6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70"/>
        <v>0</v>
      </c>
      <c r="FD404" s="32">
        <f t="shared" si="71"/>
        <v>0</v>
      </c>
      <c r="FE404" s="32"/>
      <c r="FF404" s="36"/>
    </row>
    <row r="405" spans="1:162" customFormat="1" ht="6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557</v>
      </c>
      <c r="F405" s="6">
        <v>100</v>
      </c>
      <c r="G405" s="19">
        <v>33</v>
      </c>
      <c r="H405" s="8"/>
      <c r="I405" s="45"/>
      <c r="J405" s="8"/>
      <c r="K405" s="8"/>
      <c r="L405" s="8"/>
      <c r="M405" s="8" t="s">
        <v>2017</v>
      </c>
      <c r="N405" s="8" t="s">
        <v>1970</v>
      </c>
      <c r="O405" s="8">
        <v>3301</v>
      </c>
      <c r="P405" s="8" t="s">
        <v>2042</v>
      </c>
      <c r="Q405" s="1" t="s">
        <v>554</v>
      </c>
      <c r="R405" s="1">
        <v>1</v>
      </c>
      <c r="S405" s="8">
        <v>1</v>
      </c>
      <c r="T405" s="10" t="s">
        <v>1537</v>
      </c>
      <c r="U405" s="10" t="s">
        <v>1538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6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6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6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7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6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6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6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70"/>
        <v>0</v>
      </c>
      <c r="FD405" s="32">
        <f t="shared" si="71"/>
        <v>0</v>
      </c>
      <c r="FE405" s="32"/>
      <c r="FF405" s="36"/>
    </row>
    <row r="406" spans="1:162" customFormat="1" ht="90" hidden="1" x14ac:dyDescent="0.25">
      <c r="A406" s="6" t="s">
        <v>592</v>
      </c>
      <c r="B406" s="6" t="s">
        <v>518</v>
      </c>
      <c r="C406" s="6" t="s">
        <v>514</v>
      </c>
      <c r="D406" s="6" t="s">
        <v>551</v>
      </c>
      <c r="E406" s="6" t="s">
        <v>556</v>
      </c>
      <c r="F406" s="6">
        <v>100</v>
      </c>
      <c r="G406" s="19">
        <v>37</v>
      </c>
      <c r="H406" s="8"/>
      <c r="I406" s="45"/>
      <c r="J406" s="8"/>
      <c r="K406" s="8"/>
      <c r="L406" s="8"/>
      <c r="M406" s="8" t="s">
        <v>2017</v>
      </c>
      <c r="N406" s="8" t="s">
        <v>1970</v>
      </c>
      <c r="O406" s="8">
        <v>3301</v>
      </c>
      <c r="P406" s="8" t="s">
        <v>2042</v>
      </c>
      <c r="Q406" s="1" t="s">
        <v>555</v>
      </c>
      <c r="R406" s="1">
        <v>108</v>
      </c>
      <c r="S406" s="8">
        <v>40</v>
      </c>
      <c r="T406" s="10" t="s">
        <v>1538</v>
      </c>
      <c r="U406" s="10" t="s">
        <v>1539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6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6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6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7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6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6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6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70"/>
        <v>0</v>
      </c>
      <c r="FD406" s="32">
        <f t="shared" si="71"/>
        <v>0</v>
      </c>
      <c r="FE406" s="32"/>
      <c r="FF406" s="36"/>
    </row>
    <row r="407" spans="1:162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45"/>
      <c r="J407" s="8"/>
      <c r="K407" s="8"/>
      <c r="L407" s="8"/>
      <c r="M407" s="8" t="s">
        <v>2018</v>
      </c>
      <c r="N407" s="8" t="s">
        <v>1972</v>
      </c>
      <c r="O407" s="8">
        <v>4301</v>
      </c>
      <c r="P407" s="8" t="s">
        <v>2043</v>
      </c>
      <c r="Q407" s="1" t="s">
        <v>562</v>
      </c>
      <c r="R407" s="1">
        <v>25</v>
      </c>
      <c r="S407" s="8">
        <v>6</v>
      </c>
      <c r="T407" s="10" t="s">
        <v>1539</v>
      </c>
      <c r="U407" s="10" t="s">
        <v>1540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6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6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6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7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6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6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6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70"/>
        <v>0</v>
      </c>
      <c r="FD407" s="32">
        <f t="shared" si="71"/>
        <v>0</v>
      </c>
      <c r="FE407" s="32"/>
      <c r="FF407" s="36"/>
    </row>
    <row r="408" spans="1:162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45"/>
      <c r="J408" s="8"/>
      <c r="K408" s="8"/>
      <c r="L408" s="8"/>
      <c r="M408" s="8" t="s">
        <v>2018</v>
      </c>
      <c r="N408" s="8" t="s">
        <v>1972</v>
      </c>
      <c r="O408" s="8">
        <v>4301</v>
      </c>
      <c r="P408" s="8" t="s">
        <v>2043</v>
      </c>
      <c r="Q408" s="1" t="s">
        <v>564</v>
      </c>
      <c r="R408" s="1">
        <v>1</v>
      </c>
      <c r="S408" s="8">
        <v>1</v>
      </c>
      <c r="T408" s="10" t="s">
        <v>1540</v>
      </c>
      <c r="U408" s="10" t="s">
        <v>1541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6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6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6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7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6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6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6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70"/>
        <v>0</v>
      </c>
      <c r="FD408" s="32">
        <f t="shared" si="71"/>
        <v>0</v>
      </c>
      <c r="FE408" s="32"/>
      <c r="FF408" s="36"/>
    </row>
    <row r="409" spans="1:162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45"/>
      <c r="J409" s="8"/>
      <c r="K409" s="8"/>
      <c r="L409" s="8"/>
      <c r="M409" s="8" t="s">
        <v>2018</v>
      </c>
      <c r="N409" s="8" t="s">
        <v>1972</v>
      </c>
      <c r="O409" s="8">
        <v>4301</v>
      </c>
      <c r="P409" s="8" t="s">
        <v>2043</v>
      </c>
      <c r="Q409" s="1" t="s">
        <v>565</v>
      </c>
      <c r="R409" s="1">
        <v>5500</v>
      </c>
      <c r="S409" s="8">
        <v>6000</v>
      </c>
      <c r="T409" s="10" t="s">
        <v>1541</v>
      </c>
      <c r="U409" s="10" t="s">
        <v>1542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6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6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6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7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6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6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6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70"/>
        <v>0</v>
      </c>
      <c r="FD409" s="32">
        <f t="shared" si="71"/>
        <v>0</v>
      </c>
      <c r="FE409" s="32"/>
      <c r="FF409" s="36"/>
    </row>
    <row r="410" spans="1:162" customFormat="1" ht="4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45"/>
      <c r="J410" s="8"/>
      <c r="K410" s="8"/>
      <c r="L410" s="8"/>
      <c r="M410" s="8" t="s">
        <v>2018</v>
      </c>
      <c r="N410" s="8" t="s">
        <v>1972</v>
      </c>
      <c r="O410" s="8">
        <v>4301</v>
      </c>
      <c r="P410" s="8" t="s">
        <v>2043</v>
      </c>
      <c r="Q410" s="1" t="s">
        <v>566</v>
      </c>
      <c r="R410" s="1">
        <v>1</v>
      </c>
      <c r="S410" s="8" t="s">
        <v>1936</v>
      </c>
      <c r="T410" s="10" t="s">
        <v>1542</v>
      </c>
      <c r="U410" s="10" t="s">
        <v>1543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6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6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6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7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6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6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6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70"/>
        <v>0</v>
      </c>
      <c r="FD410" s="32">
        <f t="shared" si="71"/>
        <v>0</v>
      </c>
      <c r="FE410" s="32"/>
      <c r="FF410" s="36"/>
    </row>
    <row r="411" spans="1:162" customFormat="1" ht="7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45"/>
      <c r="J411" s="8"/>
      <c r="K411" s="8"/>
      <c r="L411" s="8"/>
      <c r="M411" s="8" t="s">
        <v>2018</v>
      </c>
      <c r="N411" s="8" t="s">
        <v>1972</v>
      </c>
      <c r="O411" s="8">
        <v>4301</v>
      </c>
      <c r="P411" s="8" t="s">
        <v>2043</v>
      </c>
      <c r="Q411" s="1" t="s">
        <v>567</v>
      </c>
      <c r="R411" s="1">
        <v>3</v>
      </c>
      <c r="S411" s="8" t="s">
        <v>1936</v>
      </c>
      <c r="T411" s="10" t="s">
        <v>1543</v>
      </c>
      <c r="U411" s="10" t="s">
        <v>1544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6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6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6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7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6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6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6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70"/>
        <v>0</v>
      </c>
      <c r="FD411" s="32">
        <f t="shared" si="71"/>
        <v>0</v>
      </c>
      <c r="FE411" s="32"/>
      <c r="FF411" s="36"/>
    </row>
    <row r="412" spans="1:162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560</v>
      </c>
      <c r="F412" s="6">
        <v>7</v>
      </c>
      <c r="G412" s="19">
        <v>2</v>
      </c>
      <c r="H412" s="8"/>
      <c r="I412" s="45"/>
      <c r="J412" s="8"/>
      <c r="K412" s="8"/>
      <c r="L412" s="8"/>
      <c r="M412" s="8" t="s">
        <v>2018</v>
      </c>
      <c r="N412" s="8" t="s">
        <v>1972</v>
      </c>
      <c r="O412" s="8">
        <v>4301</v>
      </c>
      <c r="P412" s="8" t="s">
        <v>2043</v>
      </c>
      <c r="Q412" s="1" t="s">
        <v>568</v>
      </c>
      <c r="R412" s="1">
        <v>4</v>
      </c>
      <c r="S412" s="8">
        <v>2</v>
      </c>
      <c r="T412" s="10" t="s">
        <v>1544</v>
      </c>
      <c r="U412" s="10" t="s">
        <v>1545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6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6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6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7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6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6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6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70"/>
        <v>0</v>
      </c>
      <c r="FD412" s="32">
        <f t="shared" si="71"/>
        <v>0</v>
      </c>
      <c r="FE412" s="32"/>
      <c r="FF412" s="36"/>
    </row>
    <row r="413" spans="1:162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45"/>
      <c r="J413" s="8"/>
      <c r="K413" s="8"/>
      <c r="L413" s="8"/>
      <c r="M413" s="8" t="s">
        <v>2018</v>
      </c>
      <c r="N413" s="8" t="s">
        <v>1972</v>
      </c>
      <c r="O413" s="8">
        <v>4301</v>
      </c>
      <c r="P413" s="8" t="s">
        <v>2043</v>
      </c>
      <c r="Q413" s="1" t="s">
        <v>569</v>
      </c>
      <c r="R413" s="1">
        <v>1</v>
      </c>
      <c r="S413" s="8">
        <v>1</v>
      </c>
      <c r="T413" s="10" t="s">
        <v>1545</v>
      </c>
      <c r="U413" s="10" t="s">
        <v>1546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6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6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6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7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6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6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6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70"/>
        <v>0</v>
      </c>
      <c r="FD413" s="32">
        <f t="shared" si="71"/>
        <v>0</v>
      </c>
      <c r="FE413" s="32"/>
      <c r="FF413" s="36"/>
    </row>
    <row r="414" spans="1:162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45"/>
      <c r="J414" s="8"/>
      <c r="K414" s="8"/>
      <c r="L414" s="8"/>
      <c r="M414" s="8" t="s">
        <v>2018</v>
      </c>
      <c r="N414" s="8" t="s">
        <v>1972</v>
      </c>
      <c r="O414" s="8">
        <v>4301</v>
      </c>
      <c r="P414" s="8" t="s">
        <v>2043</v>
      </c>
      <c r="Q414" s="1" t="s">
        <v>570</v>
      </c>
      <c r="R414" s="1">
        <v>4</v>
      </c>
      <c r="S414" s="8">
        <v>2</v>
      </c>
      <c r="T414" s="10" t="s">
        <v>1546</v>
      </c>
      <c r="U414" s="10" t="s">
        <v>1547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6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6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6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7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6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6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6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70"/>
        <v>0</v>
      </c>
      <c r="FD414" s="32">
        <f t="shared" si="71"/>
        <v>0</v>
      </c>
      <c r="FE414" s="32"/>
      <c r="FF414" s="36"/>
    </row>
    <row r="415" spans="1:162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45"/>
      <c r="J415" s="8"/>
      <c r="K415" s="8"/>
      <c r="L415" s="8"/>
      <c r="M415" s="8" t="s">
        <v>2018</v>
      </c>
      <c r="N415" s="8" t="s">
        <v>1972</v>
      </c>
      <c r="O415" s="8">
        <v>4301</v>
      </c>
      <c r="P415" s="8" t="s">
        <v>2043</v>
      </c>
      <c r="Q415" s="1" t="s">
        <v>571</v>
      </c>
      <c r="R415" s="1">
        <v>9</v>
      </c>
      <c r="S415" s="8">
        <v>3</v>
      </c>
      <c r="T415" s="10" t="s">
        <v>1547</v>
      </c>
      <c r="U415" s="10" t="s">
        <v>1548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6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6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6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7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6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6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6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70"/>
        <v>0</v>
      </c>
      <c r="FD415" s="32">
        <f t="shared" si="71"/>
        <v>0</v>
      </c>
      <c r="FE415" s="32"/>
      <c r="FF415" s="36"/>
    </row>
    <row r="416" spans="1:162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45"/>
      <c r="J416" s="8"/>
      <c r="K416" s="8"/>
      <c r="L416" s="8"/>
      <c r="M416" s="8" t="s">
        <v>2018</v>
      </c>
      <c r="N416" s="8" t="s">
        <v>1972</v>
      </c>
      <c r="O416" s="8">
        <v>4301</v>
      </c>
      <c r="P416" s="8" t="s">
        <v>2043</v>
      </c>
      <c r="Q416" s="1" t="s">
        <v>572</v>
      </c>
      <c r="R416" s="1">
        <v>47</v>
      </c>
      <c r="S416" s="8">
        <v>35</v>
      </c>
      <c r="T416" s="10" t="s">
        <v>1548</v>
      </c>
      <c r="U416" s="10" t="s">
        <v>1549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6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6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6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7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6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6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6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70"/>
        <v>0</v>
      </c>
      <c r="FD416" s="32">
        <f t="shared" si="71"/>
        <v>0</v>
      </c>
      <c r="FE416" s="32"/>
      <c r="FF416" s="36"/>
    </row>
    <row r="417" spans="1:162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45"/>
      <c r="J417" s="8"/>
      <c r="K417" s="8"/>
      <c r="L417" s="8"/>
      <c r="M417" s="8" t="s">
        <v>2018</v>
      </c>
      <c r="N417" s="8" t="s">
        <v>1972</v>
      </c>
      <c r="O417" s="8">
        <v>4301</v>
      </c>
      <c r="P417" s="8" t="s">
        <v>2043</v>
      </c>
      <c r="Q417" s="1" t="s">
        <v>573</v>
      </c>
      <c r="R417" s="1">
        <v>25</v>
      </c>
      <c r="S417" s="8">
        <v>15</v>
      </c>
      <c r="T417" s="10" t="s">
        <v>1549</v>
      </c>
      <c r="U417" s="10" t="s">
        <v>1550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6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6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6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7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6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6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6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70"/>
        <v>0</v>
      </c>
      <c r="FD417" s="32">
        <f t="shared" si="71"/>
        <v>0</v>
      </c>
      <c r="FE417" s="32"/>
      <c r="FF417" s="36"/>
    </row>
    <row r="418" spans="1:162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45"/>
      <c r="J418" s="8"/>
      <c r="K418" s="8"/>
      <c r="L418" s="8"/>
      <c r="M418" s="8" t="s">
        <v>2018</v>
      </c>
      <c r="N418" s="8" t="s">
        <v>1972</v>
      </c>
      <c r="O418" s="8">
        <v>4301</v>
      </c>
      <c r="P418" s="8" t="s">
        <v>2043</v>
      </c>
      <c r="Q418" s="1" t="s">
        <v>574</v>
      </c>
      <c r="R418" s="1">
        <v>35</v>
      </c>
      <c r="S418" s="8">
        <v>20</v>
      </c>
      <c r="T418" s="10" t="s">
        <v>1550</v>
      </c>
      <c r="U418" s="10" t="s">
        <v>1551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6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6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6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7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6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6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6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70"/>
        <v>0</v>
      </c>
      <c r="FD418" s="32">
        <f t="shared" si="71"/>
        <v>0</v>
      </c>
      <c r="FE418" s="32"/>
      <c r="FF418" s="36"/>
    </row>
    <row r="419" spans="1:162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45"/>
      <c r="J419" s="8"/>
      <c r="K419" s="8"/>
      <c r="L419" s="8"/>
      <c r="M419" s="8" t="s">
        <v>2018</v>
      </c>
      <c r="N419" s="8" t="s">
        <v>1972</v>
      </c>
      <c r="O419" s="8">
        <v>4301</v>
      </c>
      <c r="P419" s="8" t="s">
        <v>2043</v>
      </c>
      <c r="Q419" s="1" t="s">
        <v>575</v>
      </c>
      <c r="R419" s="1">
        <v>1000</v>
      </c>
      <c r="S419" s="8">
        <v>2000</v>
      </c>
      <c r="T419" s="10" t="s">
        <v>1551</v>
      </c>
      <c r="U419" s="10" t="s">
        <v>1552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6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6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6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7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6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6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6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70"/>
        <v>0</v>
      </c>
      <c r="FD419" s="32">
        <f t="shared" si="71"/>
        <v>0</v>
      </c>
      <c r="FE419" s="32"/>
      <c r="FF419" s="36"/>
    </row>
    <row r="420" spans="1:162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45"/>
      <c r="J420" s="8"/>
      <c r="K420" s="8"/>
      <c r="L420" s="8"/>
      <c r="M420" s="8" t="s">
        <v>2018</v>
      </c>
      <c r="N420" s="8" t="s">
        <v>1972</v>
      </c>
      <c r="O420" s="8">
        <v>4301</v>
      </c>
      <c r="P420" s="8" t="s">
        <v>2043</v>
      </c>
      <c r="Q420" s="1" t="s">
        <v>576</v>
      </c>
      <c r="R420" s="1">
        <v>500</v>
      </c>
      <c r="S420" s="8">
        <v>120</v>
      </c>
      <c r="T420" s="10" t="s">
        <v>1552</v>
      </c>
      <c r="U420" s="10" t="s">
        <v>1553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6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6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6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7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6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6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6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70"/>
        <v>0</v>
      </c>
      <c r="FD420" s="32">
        <f t="shared" si="71"/>
        <v>0</v>
      </c>
      <c r="FE420" s="32"/>
      <c r="FF420" s="36"/>
    </row>
    <row r="421" spans="1:162" customFormat="1" ht="45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45"/>
      <c r="J421" s="8"/>
      <c r="K421" s="8"/>
      <c r="L421" s="8"/>
      <c r="M421" s="8" t="s">
        <v>2018</v>
      </c>
      <c r="N421" s="8" t="s">
        <v>1972</v>
      </c>
      <c r="O421" s="8">
        <v>4301</v>
      </c>
      <c r="P421" s="8" t="s">
        <v>2043</v>
      </c>
      <c r="Q421" s="1" t="s">
        <v>577</v>
      </c>
      <c r="R421" s="1">
        <v>50</v>
      </c>
      <c r="S421" s="8">
        <v>15</v>
      </c>
      <c r="T421" s="10" t="s">
        <v>1553</v>
      </c>
      <c r="U421" s="10" t="s">
        <v>1554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6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6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6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7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6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6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6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70"/>
        <v>0</v>
      </c>
      <c r="FD421" s="32">
        <f t="shared" si="71"/>
        <v>0</v>
      </c>
      <c r="FE421" s="32"/>
      <c r="FF421" s="36"/>
    </row>
    <row r="422" spans="1:162" customFormat="1" ht="60" hidden="1" x14ac:dyDescent="0.25">
      <c r="A422" s="6" t="s">
        <v>592</v>
      </c>
      <c r="B422" s="6" t="s">
        <v>563</v>
      </c>
      <c r="C422" s="6" t="s">
        <v>559</v>
      </c>
      <c r="D422" s="6" t="s">
        <v>561</v>
      </c>
      <c r="E422" s="6" t="s">
        <v>587</v>
      </c>
      <c r="F422" s="6">
        <v>25</v>
      </c>
      <c r="G422" s="19">
        <v>7</v>
      </c>
      <c r="H422" s="8"/>
      <c r="I422" s="45"/>
      <c r="J422" s="8"/>
      <c r="K422" s="8"/>
      <c r="L422" s="8"/>
      <c r="M422" s="8" t="s">
        <v>2018</v>
      </c>
      <c r="N422" s="8" t="s">
        <v>1972</v>
      </c>
      <c r="O422" s="8">
        <v>4301</v>
      </c>
      <c r="P422" s="8" t="s">
        <v>2043</v>
      </c>
      <c r="Q422" s="1" t="s">
        <v>578</v>
      </c>
      <c r="R422" s="1">
        <v>4</v>
      </c>
      <c r="S422" s="8">
        <v>1</v>
      </c>
      <c r="T422" s="10" t="s">
        <v>1554</v>
      </c>
      <c r="U422" s="10" t="s">
        <v>1555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6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6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6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7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6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6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6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70"/>
        <v>0</v>
      </c>
      <c r="FD422" s="32">
        <f t="shared" si="71"/>
        <v>0</v>
      </c>
      <c r="FE422" s="32"/>
      <c r="FF422" s="36"/>
    </row>
    <row r="423" spans="1:162" customFormat="1" ht="45" hidden="1" x14ac:dyDescent="0.25">
      <c r="A423" s="6" t="s">
        <v>592</v>
      </c>
      <c r="B423" s="6" t="s">
        <v>563</v>
      </c>
      <c r="C423" s="6" t="s">
        <v>559</v>
      </c>
      <c r="D423" s="6" t="s">
        <v>579</v>
      </c>
      <c r="E423" s="6" t="s">
        <v>1129</v>
      </c>
      <c r="F423" s="6">
        <v>80</v>
      </c>
      <c r="G423" s="19">
        <v>20</v>
      </c>
      <c r="H423" s="8"/>
      <c r="I423" s="45"/>
      <c r="J423" s="8"/>
      <c r="K423" s="8"/>
      <c r="L423" s="8"/>
      <c r="M423" s="8" t="s">
        <v>2018</v>
      </c>
      <c r="N423" s="8" t="s">
        <v>1972</v>
      </c>
      <c r="O423" s="8">
        <v>4301</v>
      </c>
      <c r="P423" s="8" t="s">
        <v>2043</v>
      </c>
      <c r="Q423" s="1" t="s">
        <v>580</v>
      </c>
      <c r="R423" s="1">
        <v>6</v>
      </c>
      <c r="S423" s="8">
        <v>2</v>
      </c>
      <c r="T423" s="10" t="s">
        <v>1555</v>
      </c>
      <c r="U423" s="10" t="s">
        <v>1556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6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6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6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7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6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6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6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70"/>
        <v>0</v>
      </c>
      <c r="FD423" s="32">
        <f t="shared" si="71"/>
        <v>0</v>
      </c>
      <c r="FE423" s="32"/>
      <c r="FF423" s="36"/>
    </row>
    <row r="424" spans="1:162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45"/>
      <c r="J424" s="8"/>
      <c r="K424" s="8"/>
      <c r="L424" s="8"/>
      <c r="M424" s="8" t="s">
        <v>2018</v>
      </c>
      <c r="N424" s="8" t="s">
        <v>1972</v>
      </c>
      <c r="O424" s="8">
        <v>4301</v>
      </c>
      <c r="P424" s="8" t="s">
        <v>2043</v>
      </c>
      <c r="Q424" s="1" t="s">
        <v>583</v>
      </c>
      <c r="R424" s="1">
        <v>10</v>
      </c>
      <c r="S424" s="8">
        <v>3</v>
      </c>
      <c r="T424" s="10" t="s">
        <v>1556</v>
      </c>
      <c r="U424" s="10" t="s">
        <v>1557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6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6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6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7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6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6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6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70"/>
        <v>0</v>
      </c>
      <c r="FD424" s="32">
        <f t="shared" si="71"/>
        <v>0</v>
      </c>
      <c r="FE424" s="32"/>
      <c r="FF424" s="36"/>
    </row>
    <row r="425" spans="1:162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45"/>
      <c r="J425" s="8"/>
      <c r="K425" s="8"/>
      <c r="L425" s="8"/>
      <c r="M425" s="8" t="s">
        <v>2018</v>
      </c>
      <c r="N425" s="8" t="s">
        <v>1972</v>
      </c>
      <c r="O425" s="8">
        <v>4301</v>
      </c>
      <c r="P425" s="8" t="s">
        <v>2043</v>
      </c>
      <c r="Q425" s="1" t="s">
        <v>584</v>
      </c>
      <c r="R425" s="1">
        <v>1</v>
      </c>
      <c r="S425" s="8">
        <v>1</v>
      </c>
      <c r="T425" s="10" t="s">
        <v>1557</v>
      </c>
      <c r="U425" s="10" t="s">
        <v>1558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6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6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6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7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6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6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6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70"/>
        <v>0</v>
      </c>
      <c r="FD425" s="32">
        <f t="shared" si="71"/>
        <v>0</v>
      </c>
      <c r="FE425" s="32"/>
      <c r="FF425" s="36"/>
    </row>
    <row r="426" spans="1:162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45"/>
      <c r="J426" s="8"/>
      <c r="K426" s="8"/>
      <c r="L426" s="8"/>
      <c r="M426" s="8" t="s">
        <v>2018</v>
      </c>
      <c r="N426" s="8" t="s">
        <v>1972</v>
      </c>
      <c r="O426" s="8">
        <v>4301</v>
      </c>
      <c r="P426" s="8" t="s">
        <v>2043</v>
      </c>
      <c r="Q426" s="1" t="s">
        <v>585</v>
      </c>
      <c r="R426" s="1">
        <v>3</v>
      </c>
      <c r="S426" s="8">
        <v>1</v>
      </c>
      <c r="T426" s="10" t="s">
        <v>1558</v>
      </c>
      <c r="U426" s="10" t="s">
        <v>1559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6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6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6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7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6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6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6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70"/>
        <v>0</v>
      </c>
      <c r="FD426" s="32">
        <f t="shared" si="71"/>
        <v>0</v>
      </c>
      <c r="FE426" s="32"/>
      <c r="FF426" s="36"/>
    </row>
    <row r="427" spans="1:162" customFormat="1" ht="75" hidden="1" x14ac:dyDescent="0.25">
      <c r="A427" s="6" t="s">
        <v>592</v>
      </c>
      <c r="B427" s="6" t="s">
        <v>563</v>
      </c>
      <c r="C427" s="6" t="s">
        <v>559</v>
      </c>
      <c r="D427" s="6" t="s">
        <v>582</v>
      </c>
      <c r="E427" s="6" t="s">
        <v>581</v>
      </c>
      <c r="F427" s="6">
        <v>60</v>
      </c>
      <c r="G427" s="19">
        <v>15</v>
      </c>
      <c r="H427" s="8"/>
      <c r="I427" s="45"/>
      <c r="J427" s="8"/>
      <c r="K427" s="8"/>
      <c r="L427" s="8"/>
      <c r="M427" s="8" t="s">
        <v>2018</v>
      </c>
      <c r="N427" s="8" t="s">
        <v>1972</v>
      </c>
      <c r="O427" s="8">
        <v>4301</v>
      </c>
      <c r="P427" s="8" t="s">
        <v>2043</v>
      </c>
      <c r="Q427" s="1" t="s">
        <v>586</v>
      </c>
      <c r="R427" s="1">
        <v>5</v>
      </c>
      <c r="S427" s="8">
        <v>1</v>
      </c>
      <c r="T427" s="10" t="s">
        <v>1559</v>
      </c>
      <c r="U427" s="10" t="s">
        <v>1560</v>
      </c>
      <c r="V427" s="8"/>
      <c r="W427" s="8"/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31">
        <f t="shared" si="64"/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31">
        <f t="shared" si="65"/>
        <v>0</v>
      </c>
      <c r="BF427" s="9">
        <v>0</v>
      </c>
      <c r="BG427" s="9">
        <v>0</v>
      </c>
      <c r="BH427" s="9">
        <v>0</v>
      </c>
      <c r="BI427" s="9">
        <v>0</v>
      </c>
      <c r="BJ427" s="9">
        <v>0</v>
      </c>
      <c r="BK427" s="9">
        <v>0</v>
      </c>
      <c r="BL427" s="9">
        <v>0</v>
      </c>
      <c r="BM427" s="9">
        <v>0</v>
      </c>
      <c r="BN427" s="9">
        <v>0</v>
      </c>
      <c r="BO427" s="9">
        <v>0</v>
      </c>
      <c r="BP427" s="9">
        <v>0</v>
      </c>
      <c r="BQ427" s="9">
        <v>0</v>
      </c>
      <c r="BR427" s="9">
        <v>0</v>
      </c>
      <c r="BS427" s="9">
        <v>0</v>
      </c>
      <c r="BT427" s="9">
        <v>0</v>
      </c>
      <c r="BU427" s="9">
        <v>0</v>
      </c>
      <c r="BV427" s="31">
        <f t="shared" si="66"/>
        <v>0</v>
      </c>
      <c r="BW427" s="9">
        <v>0</v>
      </c>
      <c r="BX427" s="9">
        <v>0</v>
      </c>
      <c r="BY427" s="9">
        <v>0</v>
      </c>
      <c r="BZ427" s="9">
        <v>0</v>
      </c>
      <c r="CA427" s="9">
        <v>0</v>
      </c>
      <c r="CB427" s="9">
        <v>0</v>
      </c>
      <c r="CC427" s="9">
        <v>0</v>
      </c>
      <c r="CD427" s="9">
        <v>0</v>
      </c>
      <c r="CE427" s="9">
        <v>0</v>
      </c>
      <c r="CF427" s="9">
        <v>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f t="shared" si="72"/>
        <v>0</v>
      </c>
      <c r="CN427" s="9">
        <v>0</v>
      </c>
      <c r="CO427" s="9">
        <v>0</v>
      </c>
      <c r="CP427" s="9">
        <v>0</v>
      </c>
      <c r="CQ427" s="9">
        <v>0</v>
      </c>
      <c r="CR427" s="9">
        <v>0</v>
      </c>
      <c r="CS427" s="9">
        <v>0</v>
      </c>
      <c r="CT427" s="9">
        <v>0</v>
      </c>
      <c r="CU427" s="9">
        <v>0</v>
      </c>
      <c r="CV427" s="9">
        <v>0</v>
      </c>
      <c r="CW427" s="9">
        <v>0</v>
      </c>
      <c r="CX427" s="9">
        <v>0</v>
      </c>
      <c r="CY427" s="9">
        <v>0</v>
      </c>
      <c r="CZ427" s="9">
        <v>0</v>
      </c>
      <c r="DA427" s="9">
        <v>0</v>
      </c>
      <c r="DB427" s="9">
        <v>0</v>
      </c>
      <c r="DC427" s="9">
        <v>0</v>
      </c>
      <c r="DD427" s="31">
        <f t="shared" si="67"/>
        <v>0</v>
      </c>
      <c r="DE427" s="9">
        <v>0</v>
      </c>
      <c r="DF427" s="9">
        <v>0</v>
      </c>
      <c r="DG427" s="9">
        <v>0</v>
      </c>
      <c r="DH427" s="9">
        <v>0</v>
      </c>
      <c r="DI427" s="9">
        <v>0</v>
      </c>
      <c r="DJ427" s="9">
        <v>0</v>
      </c>
      <c r="DK427" s="9">
        <v>0</v>
      </c>
      <c r="DL427" s="9">
        <v>0</v>
      </c>
      <c r="DM427" s="9">
        <v>0</v>
      </c>
      <c r="DN427" s="9">
        <v>0</v>
      </c>
      <c r="DO427" s="9">
        <v>0</v>
      </c>
      <c r="DP427" s="9">
        <v>0</v>
      </c>
      <c r="DQ427" s="9">
        <v>0</v>
      </c>
      <c r="DR427" s="9">
        <v>0</v>
      </c>
      <c r="DS427" s="9">
        <v>0</v>
      </c>
      <c r="DT427" s="9">
        <v>0</v>
      </c>
      <c r="DU427" s="31">
        <f t="shared" si="68"/>
        <v>0</v>
      </c>
      <c r="DV427" s="9">
        <v>0</v>
      </c>
      <c r="DW427" s="9">
        <v>0</v>
      </c>
      <c r="DX427" s="9">
        <v>0</v>
      </c>
      <c r="DY427" s="9">
        <v>0</v>
      </c>
      <c r="DZ427" s="9">
        <v>0</v>
      </c>
      <c r="EA427" s="9">
        <v>0</v>
      </c>
      <c r="EB427" s="9">
        <v>0</v>
      </c>
      <c r="EC427" s="9">
        <v>0</v>
      </c>
      <c r="ED427" s="9">
        <v>0</v>
      </c>
      <c r="EE427" s="9">
        <v>0</v>
      </c>
      <c r="EF427" s="9">
        <v>0</v>
      </c>
      <c r="EG427" s="9">
        <v>0</v>
      </c>
      <c r="EH427" s="9">
        <v>0</v>
      </c>
      <c r="EI427" s="9">
        <v>0</v>
      </c>
      <c r="EJ427" s="9">
        <v>0</v>
      </c>
      <c r="EK427" s="9">
        <v>0</v>
      </c>
      <c r="EL427" s="9">
        <f t="shared" si="69"/>
        <v>0</v>
      </c>
      <c r="EM427" s="9">
        <v>0</v>
      </c>
      <c r="EN427" s="9">
        <v>0</v>
      </c>
      <c r="EO427" s="9">
        <v>0</v>
      </c>
      <c r="EP427" s="9">
        <v>0</v>
      </c>
      <c r="EQ427" s="9">
        <v>0</v>
      </c>
      <c r="ER427" s="9">
        <v>0</v>
      </c>
      <c r="ES427" s="9">
        <v>0</v>
      </c>
      <c r="ET427" s="9">
        <v>0</v>
      </c>
      <c r="EU427" s="9">
        <v>0</v>
      </c>
      <c r="EV427" s="9">
        <v>0</v>
      </c>
      <c r="EW427" s="9">
        <v>0</v>
      </c>
      <c r="EX427" s="9">
        <v>0</v>
      </c>
      <c r="EY427" s="9">
        <v>0</v>
      </c>
      <c r="EZ427" s="9">
        <v>0</v>
      </c>
      <c r="FA427" s="9">
        <v>0</v>
      </c>
      <c r="FB427" s="9">
        <v>0</v>
      </c>
      <c r="FC427" s="31">
        <f t="shared" si="70"/>
        <v>0</v>
      </c>
      <c r="FD427" s="32">
        <f t="shared" si="71"/>
        <v>0</v>
      </c>
      <c r="FE427" s="32"/>
      <c r="FF427" s="36"/>
    </row>
    <row r="428" spans="1:162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1151</v>
      </c>
      <c r="E428" s="7" t="s">
        <v>588</v>
      </c>
      <c r="F428" s="7">
        <v>100</v>
      </c>
      <c r="G428" s="20">
        <v>30</v>
      </c>
      <c r="H428" s="11"/>
      <c r="I428" s="45"/>
      <c r="J428" s="11"/>
      <c r="K428" s="11"/>
      <c r="L428" s="11"/>
      <c r="M428" s="11" t="s">
        <v>2019</v>
      </c>
      <c r="N428" s="11" t="s">
        <v>1973</v>
      </c>
      <c r="O428" s="11">
        <v>3502</v>
      </c>
      <c r="P428" s="11" t="s">
        <v>2044</v>
      </c>
      <c r="Q428" s="2" t="s">
        <v>7</v>
      </c>
      <c r="R428" s="2">
        <v>1</v>
      </c>
      <c r="S428" s="11">
        <v>1</v>
      </c>
      <c r="T428" s="12" t="s">
        <v>1560</v>
      </c>
      <c r="U428" s="12" t="s">
        <v>1561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6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6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6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7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6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6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6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70"/>
        <v>0</v>
      </c>
      <c r="FD428" s="32">
        <f t="shared" si="71"/>
        <v>0</v>
      </c>
      <c r="FE428" s="32"/>
      <c r="FF428" s="42"/>
    </row>
    <row r="429" spans="1:162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45"/>
      <c r="J429" s="11"/>
      <c r="K429" s="11"/>
      <c r="L429" s="11"/>
      <c r="M429" s="11" t="s">
        <v>2019</v>
      </c>
      <c r="N429" s="11" t="s">
        <v>1973</v>
      </c>
      <c r="O429" s="11">
        <v>3502</v>
      </c>
      <c r="P429" s="11" t="s">
        <v>2044</v>
      </c>
      <c r="Q429" s="2" t="s">
        <v>8</v>
      </c>
      <c r="R429" s="2">
        <v>1</v>
      </c>
      <c r="S429" s="11">
        <v>1</v>
      </c>
      <c r="T429" s="12" t="s">
        <v>1561</v>
      </c>
      <c r="U429" s="12" t="s">
        <v>1562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6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6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6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7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6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6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6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70"/>
        <v>0</v>
      </c>
      <c r="FD429" s="32">
        <f t="shared" si="71"/>
        <v>0</v>
      </c>
      <c r="FE429" s="32"/>
      <c r="FF429" s="42"/>
    </row>
    <row r="430" spans="1:162" s="4" customFormat="1" ht="45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45"/>
      <c r="J430" s="11"/>
      <c r="K430" s="11"/>
      <c r="L430" s="11"/>
      <c r="M430" s="11" t="s">
        <v>2019</v>
      </c>
      <c r="N430" s="11" t="s">
        <v>1973</v>
      </c>
      <c r="O430" s="11">
        <v>3502</v>
      </c>
      <c r="P430" s="11" t="s">
        <v>2044</v>
      </c>
      <c r="Q430" s="2" t="s">
        <v>589</v>
      </c>
      <c r="R430" s="2">
        <v>1</v>
      </c>
      <c r="S430" s="11">
        <v>1</v>
      </c>
      <c r="T430" s="12" t="s">
        <v>1562</v>
      </c>
      <c r="U430" s="12" t="s">
        <v>1563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6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6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6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7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6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6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6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70"/>
        <v>0</v>
      </c>
      <c r="FD430" s="32">
        <f t="shared" si="71"/>
        <v>0</v>
      </c>
      <c r="FE430" s="32"/>
      <c r="FF430" s="42"/>
    </row>
    <row r="431" spans="1:162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45"/>
      <c r="J431" s="11"/>
      <c r="K431" s="11"/>
      <c r="L431" s="11"/>
      <c r="M431" s="11" t="s">
        <v>2019</v>
      </c>
      <c r="N431" s="11" t="s">
        <v>1973</v>
      </c>
      <c r="O431" s="11">
        <v>3502</v>
      </c>
      <c r="P431" s="11" t="s">
        <v>2044</v>
      </c>
      <c r="Q431" s="2" t="s">
        <v>590</v>
      </c>
      <c r="R431" s="2">
        <v>1</v>
      </c>
      <c r="S431" s="11">
        <v>1</v>
      </c>
      <c r="T431" s="12" t="s">
        <v>1563</v>
      </c>
      <c r="U431" s="12" t="s">
        <v>1564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6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6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6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7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6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6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6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70"/>
        <v>0</v>
      </c>
      <c r="FD431" s="32">
        <f t="shared" si="71"/>
        <v>0</v>
      </c>
      <c r="FE431" s="32"/>
      <c r="FF431" s="42"/>
    </row>
    <row r="432" spans="1:162" s="4" customFormat="1" ht="60" hidden="1" x14ac:dyDescent="0.25">
      <c r="A432" s="7" t="s">
        <v>593</v>
      </c>
      <c r="B432" s="7" t="s">
        <v>649</v>
      </c>
      <c r="C432" s="7" t="s">
        <v>1152</v>
      </c>
      <c r="D432" s="7" t="s">
        <v>591</v>
      </c>
      <c r="E432" s="7" t="s">
        <v>588</v>
      </c>
      <c r="F432" s="7">
        <v>100</v>
      </c>
      <c r="G432" s="20">
        <v>30</v>
      </c>
      <c r="H432" s="11"/>
      <c r="I432" s="45"/>
      <c r="J432" s="11"/>
      <c r="K432" s="11"/>
      <c r="L432" s="11"/>
      <c r="M432" s="11" t="s">
        <v>2019</v>
      </c>
      <c r="N432" s="11" t="s">
        <v>1973</v>
      </c>
      <c r="O432" s="11">
        <v>3502</v>
      </c>
      <c r="P432" s="11" t="s">
        <v>2044</v>
      </c>
      <c r="Q432" s="2" t="s">
        <v>10</v>
      </c>
      <c r="R432" s="2">
        <v>1</v>
      </c>
      <c r="S432" s="11">
        <v>1</v>
      </c>
      <c r="T432" s="12" t="s">
        <v>1564</v>
      </c>
      <c r="U432" s="12" t="s">
        <v>1565</v>
      </c>
      <c r="V432" s="11"/>
      <c r="W432" s="11"/>
      <c r="X432" s="13">
        <v>0</v>
      </c>
      <c r="Y432" s="13">
        <v>0</v>
      </c>
      <c r="Z432" s="13">
        <v>0</v>
      </c>
      <c r="AA432" s="13">
        <v>0</v>
      </c>
      <c r="AB432" s="13">
        <v>0</v>
      </c>
      <c r="AC432" s="13">
        <v>0</v>
      </c>
      <c r="AD432" s="13">
        <v>0</v>
      </c>
      <c r="AE432" s="13">
        <v>0</v>
      </c>
      <c r="AF432" s="13">
        <v>0</v>
      </c>
      <c r="AG432" s="13">
        <v>0</v>
      </c>
      <c r="AH432" s="13">
        <v>0</v>
      </c>
      <c r="AI432" s="13">
        <v>0</v>
      </c>
      <c r="AJ432" s="13">
        <v>0</v>
      </c>
      <c r="AK432" s="13">
        <v>0</v>
      </c>
      <c r="AL432" s="13">
        <v>0</v>
      </c>
      <c r="AM432" s="13">
        <v>0</v>
      </c>
      <c r="AN432" s="31">
        <f t="shared" si="64"/>
        <v>0</v>
      </c>
      <c r="AO432" s="13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3">
        <v>0</v>
      </c>
      <c r="AV432" s="13">
        <v>0</v>
      </c>
      <c r="AW432" s="13">
        <v>0</v>
      </c>
      <c r="AX432" s="13">
        <v>0</v>
      </c>
      <c r="AY432" s="13">
        <v>0</v>
      </c>
      <c r="AZ432" s="13">
        <v>0</v>
      </c>
      <c r="BA432" s="13">
        <v>0</v>
      </c>
      <c r="BB432" s="13">
        <v>0</v>
      </c>
      <c r="BC432" s="13">
        <v>0</v>
      </c>
      <c r="BD432" s="13">
        <v>0</v>
      </c>
      <c r="BE432" s="31">
        <f t="shared" si="65"/>
        <v>0</v>
      </c>
      <c r="BF432" s="13">
        <v>0</v>
      </c>
      <c r="BG432" s="13">
        <v>0</v>
      </c>
      <c r="BH432" s="13">
        <v>0</v>
      </c>
      <c r="BI432" s="13">
        <v>0</v>
      </c>
      <c r="BJ432" s="13">
        <v>0</v>
      </c>
      <c r="BK432" s="13">
        <v>0</v>
      </c>
      <c r="BL432" s="13">
        <v>0</v>
      </c>
      <c r="BM432" s="13">
        <v>0</v>
      </c>
      <c r="BN432" s="13">
        <v>0</v>
      </c>
      <c r="BO432" s="13">
        <v>0</v>
      </c>
      <c r="BP432" s="13">
        <v>0</v>
      </c>
      <c r="BQ432" s="13">
        <v>0</v>
      </c>
      <c r="BR432" s="13">
        <v>0</v>
      </c>
      <c r="BS432" s="13">
        <v>0</v>
      </c>
      <c r="BT432" s="13">
        <v>0</v>
      </c>
      <c r="BU432" s="13">
        <v>0</v>
      </c>
      <c r="BV432" s="31">
        <f t="shared" si="66"/>
        <v>0</v>
      </c>
      <c r="BW432" s="13">
        <v>0</v>
      </c>
      <c r="BX432" s="13">
        <v>0</v>
      </c>
      <c r="BY432" s="13">
        <v>0</v>
      </c>
      <c r="BZ432" s="13">
        <v>0</v>
      </c>
      <c r="CA432" s="13">
        <v>0</v>
      </c>
      <c r="CB432" s="13">
        <v>0</v>
      </c>
      <c r="CC432" s="13">
        <v>0</v>
      </c>
      <c r="CD432" s="13">
        <v>0</v>
      </c>
      <c r="CE432" s="13">
        <v>0</v>
      </c>
      <c r="CF432" s="13">
        <v>0</v>
      </c>
      <c r="CG432" s="13">
        <v>0</v>
      </c>
      <c r="CH432" s="13">
        <v>0</v>
      </c>
      <c r="CI432" s="13">
        <v>0</v>
      </c>
      <c r="CJ432" s="13">
        <v>0</v>
      </c>
      <c r="CK432" s="13">
        <v>0</v>
      </c>
      <c r="CL432" s="13">
        <v>0</v>
      </c>
      <c r="CM432" s="9">
        <f t="shared" si="72"/>
        <v>0</v>
      </c>
      <c r="CN432" s="13">
        <v>0</v>
      </c>
      <c r="CO432" s="13">
        <v>0</v>
      </c>
      <c r="CP432" s="13">
        <v>0</v>
      </c>
      <c r="CQ432" s="13">
        <v>0</v>
      </c>
      <c r="CR432" s="13">
        <v>0</v>
      </c>
      <c r="CS432" s="13">
        <v>0</v>
      </c>
      <c r="CT432" s="13">
        <v>0</v>
      </c>
      <c r="CU432" s="13">
        <v>0</v>
      </c>
      <c r="CV432" s="13">
        <v>0</v>
      </c>
      <c r="CW432" s="13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3">
        <v>0</v>
      </c>
      <c r="DD432" s="31">
        <f t="shared" si="67"/>
        <v>0</v>
      </c>
      <c r="DE432" s="13">
        <v>0</v>
      </c>
      <c r="DF432" s="13">
        <v>0</v>
      </c>
      <c r="DG432" s="13">
        <v>0</v>
      </c>
      <c r="DH432" s="13">
        <v>0</v>
      </c>
      <c r="DI432" s="13">
        <v>0</v>
      </c>
      <c r="DJ432" s="13">
        <v>0</v>
      </c>
      <c r="DK432" s="13">
        <v>0</v>
      </c>
      <c r="DL432" s="13">
        <v>0</v>
      </c>
      <c r="DM432" s="13">
        <v>0</v>
      </c>
      <c r="DN432" s="13">
        <v>0</v>
      </c>
      <c r="DO432" s="13">
        <v>0</v>
      </c>
      <c r="DP432" s="13">
        <v>0</v>
      </c>
      <c r="DQ432" s="13">
        <v>0</v>
      </c>
      <c r="DR432" s="13">
        <v>0</v>
      </c>
      <c r="DS432" s="13">
        <v>0</v>
      </c>
      <c r="DT432" s="13">
        <v>0</v>
      </c>
      <c r="DU432" s="31">
        <f t="shared" si="68"/>
        <v>0</v>
      </c>
      <c r="DV432" s="13">
        <v>0</v>
      </c>
      <c r="DW432" s="13">
        <v>0</v>
      </c>
      <c r="DX432" s="13">
        <v>0</v>
      </c>
      <c r="DY432" s="13">
        <v>0</v>
      </c>
      <c r="DZ432" s="13">
        <v>0</v>
      </c>
      <c r="EA432" s="13">
        <v>0</v>
      </c>
      <c r="EB432" s="13">
        <v>0</v>
      </c>
      <c r="EC432" s="13">
        <v>0</v>
      </c>
      <c r="ED432" s="13">
        <v>0</v>
      </c>
      <c r="EE432" s="13">
        <v>0</v>
      </c>
      <c r="EF432" s="13">
        <v>0</v>
      </c>
      <c r="EG432" s="13">
        <v>0</v>
      </c>
      <c r="EH432" s="13">
        <v>0</v>
      </c>
      <c r="EI432" s="13">
        <v>0</v>
      </c>
      <c r="EJ432" s="13">
        <v>0</v>
      </c>
      <c r="EK432" s="13">
        <v>0</v>
      </c>
      <c r="EL432" s="9">
        <f t="shared" si="69"/>
        <v>0</v>
      </c>
      <c r="EM432" s="13">
        <v>0</v>
      </c>
      <c r="EN432" s="13">
        <v>0</v>
      </c>
      <c r="EO432" s="13">
        <v>0</v>
      </c>
      <c r="EP432" s="13">
        <v>0</v>
      </c>
      <c r="EQ432" s="13">
        <v>0</v>
      </c>
      <c r="ER432" s="13">
        <v>0</v>
      </c>
      <c r="ES432" s="13">
        <v>0</v>
      </c>
      <c r="ET432" s="13">
        <v>0</v>
      </c>
      <c r="EU432" s="13">
        <v>0</v>
      </c>
      <c r="EV432" s="13">
        <v>0</v>
      </c>
      <c r="EW432" s="13">
        <v>0</v>
      </c>
      <c r="EX432" s="13">
        <v>0</v>
      </c>
      <c r="EY432" s="13">
        <v>0</v>
      </c>
      <c r="EZ432" s="13">
        <v>0</v>
      </c>
      <c r="FA432" s="13">
        <v>0</v>
      </c>
      <c r="FB432" s="13">
        <v>0</v>
      </c>
      <c r="FC432" s="31">
        <f t="shared" si="70"/>
        <v>0</v>
      </c>
      <c r="FD432" s="32">
        <f t="shared" si="71"/>
        <v>0</v>
      </c>
      <c r="FE432" s="32"/>
      <c r="FF432" s="42"/>
    </row>
    <row r="433" spans="1:162" customFormat="1" ht="75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45"/>
      <c r="J433" s="8"/>
      <c r="K433" s="8"/>
      <c r="L433" s="8"/>
      <c r="M433" s="8" t="s">
        <v>2019</v>
      </c>
      <c r="N433" s="8" t="s">
        <v>1973</v>
      </c>
      <c r="O433" s="8">
        <v>3502</v>
      </c>
      <c r="P433" s="8" t="s">
        <v>2044</v>
      </c>
      <c r="Q433" s="1" t="s">
        <v>597</v>
      </c>
      <c r="R433" s="1">
        <v>4</v>
      </c>
      <c r="S433" s="8">
        <v>1</v>
      </c>
      <c r="T433" s="10" t="s">
        <v>1565</v>
      </c>
      <c r="U433" s="10" t="s">
        <v>1566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6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6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6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7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6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6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6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70"/>
        <v>0</v>
      </c>
      <c r="FD433" s="32">
        <f t="shared" si="71"/>
        <v>0</v>
      </c>
      <c r="FE433" s="32"/>
      <c r="FF433" s="36"/>
    </row>
    <row r="434" spans="1:162" customFormat="1" ht="60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45"/>
      <c r="J434" s="8"/>
      <c r="K434" s="8"/>
      <c r="L434" s="8"/>
      <c r="M434" s="8" t="s">
        <v>2019</v>
      </c>
      <c r="N434" s="8" t="s">
        <v>1973</v>
      </c>
      <c r="O434" s="8">
        <v>3502</v>
      </c>
      <c r="P434" s="8" t="s">
        <v>2044</v>
      </c>
      <c r="Q434" s="1" t="s">
        <v>598</v>
      </c>
      <c r="R434" s="1">
        <v>1</v>
      </c>
      <c r="S434" s="8">
        <v>1</v>
      </c>
      <c r="T434" s="10" t="s">
        <v>1566</v>
      </c>
      <c r="U434" s="10" t="s">
        <v>1567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6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6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6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7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6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6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6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70"/>
        <v>0</v>
      </c>
      <c r="FD434" s="32">
        <f t="shared" si="71"/>
        <v>0</v>
      </c>
      <c r="FE434" s="32"/>
      <c r="FF434" s="36"/>
    </row>
    <row r="435" spans="1:162" customFormat="1" ht="7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45"/>
      <c r="J435" s="8"/>
      <c r="K435" s="8"/>
      <c r="L435" s="8"/>
      <c r="M435" s="8" t="s">
        <v>2019</v>
      </c>
      <c r="N435" s="8" t="s">
        <v>1973</v>
      </c>
      <c r="O435" s="8">
        <v>3502</v>
      </c>
      <c r="P435" s="8" t="s">
        <v>2044</v>
      </c>
      <c r="Q435" s="1" t="s">
        <v>599</v>
      </c>
      <c r="R435" s="1">
        <v>4</v>
      </c>
      <c r="S435" s="8">
        <v>2</v>
      </c>
      <c r="T435" s="10" t="s">
        <v>1567</v>
      </c>
      <c r="U435" s="10" t="s">
        <v>1568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6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6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6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7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6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6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6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70"/>
        <v>0</v>
      </c>
      <c r="FD435" s="32">
        <f t="shared" si="71"/>
        <v>0</v>
      </c>
      <c r="FE435" s="32"/>
      <c r="FF435" s="36"/>
    </row>
    <row r="436" spans="1:162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45"/>
      <c r="J436" s="8"/>
      <c r="K436" s="8"/>
      <c r="L436" s="8"/>
      <c r="M436" s="8" t="s">
        <v>2019</v>
      </c>
      <c r="N436" s="8" t="s">
        <v>1973</v>
      </c>
      <c r="O436" s="8">
        <v>3502</v>
      </c>
      <c r="P436" s="8" t="s">
        <v>2044</v>
      </c>
      <c r="Q436" s="1" t="s">
        <v>600</v>
      </c>
      <c r="R436" s="1">
        <v>10</v>
      </c>
      <c r="S436" s="8">
        <v>4</v>
      </c>
      <c r="T436" s="10" t="s">
        <v>1568</v>
      </c>
      <c r="U436" s="10" t="s">
        <v>1569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6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6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6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7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6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6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6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70"/>
        <v>0</v>
      </c>
      <c r="FD436" s="32">
        <f t="shared" si="71"/>
        <v>0</v>
      </c>
      <c r="FE436" s="32"/>
      <c r="FF436" s="36"/>
    </row>
    <row r="437" spans="1:162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45"/>
      <c r="J437" s="8"/>
      <c r="K437" s="8"/>
      <c r="L437" s="8"/>
      <c r="M437" s="8" t="s">
        <v>2019</v>
      </c>
      <c r="N437" s="8" t="s">
        <v>1973</v>
      </c>
      <c r="O437" s="8">
        <v>3502</v>
      </c>
      <c r="P437" s="8" t="s">
        <v>2044</v>
      </c>
      <c r="Q437" s="1" t="s">
        <v>601</v>
      </c>
      <c r="R437" s="1">
        <v>72</v>
      </c>
      <c r="S437" s="8">
        <v>20</v>
      </c>
      <c r="T437" s="10" t="s">
        <v>1569</v>
      </c>
      <c r="U437" s="10" t="s">
        <v>1570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6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6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6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7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6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6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6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70"/>
        <v>0</v>
      </c>
      <c r="FD437" s="32">
        <f t="shared" si="71"/>
        <v>0</v>
      </c>
      <c r="FE437" s="32"/>
      <c r="FF437" s="36"/>
    </row>
    <row r="438" spans="1:162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596</v>
      </c>
      <c r="E438" s="6" t="s">
        <v>595</v>
      </c>
      <c r="F438" s="6">
        <v>5</v>
      </c>
      <c r="G438" s="19">
        <v>5</v>
      </c>
      <c r="H438" s="8"/>
      <c r="I438" s="45"/>
      <c r="J438" s="8"/>
      <c r="K438" s="8"/>
      <c r="L438" s="8"/>
      <c r="M438" s="8" t="s">
        <v>2019</v>
      </c>
      <c r="N438" s="8" t="s">
        <v>1973</v>
      </c>
      <c r="O438" s="8">
        <v>3502</v>
      </c>
      <c r="P438" s="8" t="s">
        <v>2044</v>
      </c>
      <c r="Q438" s="1" t="s">
        <v>602</v>
      </c>
      <c r="R438" s="1">
        <v>1</v>
      </c>
      <c r="S438" s="8">
        <v>1</v>
      </c>
      <c r="T438" s="10" t="s">
        <v>1570</v>
      </c>
      <c r="U438" s="10" t="s">
        <v>1571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6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6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6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7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6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6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6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70"/>
        <v>0</v>
      </c>
      <c r="FD438" s="32">
        <f t="shared" si="71"/>
        <v>0</v>
      </c>
      <c r="FE438" s="32"/>
      <c r="FF438" s="36"/>
    </row>
    <row r="439" spans="1:162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45"/>
      <c r="J439" s="8"/>
      <c r="K439" s="8"/>
      <c r="L439" s="8"/>
      <c r="M439" s="8" t="s">
        <v>2019</v>
      </c>
      <c r="N439" s="8" t="s">
        <v>1973</v>
      </c>
      <c r="O439" s="8">
        <v>3502</v>
      </c>
      <c r="P439" s="8" t="s">
        <v>2044</v>
      </c>
      <c r="Q439" s="1" t="s">
        <v>604</v>
      </c>
      <c r="R439" s="1">
        <v>10</v>
      </c>
      <c r="S439" s="8">
        <v>3</v>
      </c>
      <c r="T439" s="10" t="s">
        <v>1571</v>
      </c>
      <c r="U439" s="10" t="s">
        <v>1572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6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6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6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7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6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6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6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70"/>
        <v>0</v>
      </c>
      <c r="FD439" s="32">
        <f t="shared" si="71"/>
        <v>0</v>
      </c>
      <c r="FE439" s="32"/>
      <c r="FF439" s="36"/>
    </row>
    <row r="440" spans="1:162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45"/>
      <c r="J440" s="8"/>
      <c r="K440" s="8"/>
      <c r="L440" s="8"/>
      <c r="M440" s="8" t="s">
        <v>2019</v>
      </c>
      <c r="N440" s="8" t="s">
        <v>1973</v>
      </c>
      <c r="O440" s="8">
        <v>3502</v>
      </c>
      <c r="P440" s="8" t="s">
        <v>2044</v>
      </c>
      <c r="Q440" s="1" t="s">
        <v>605</v>
      </c>
      <c r="R440" s="1">
        <v>80</v>
      </c>
      <c r="S440" s="8">
        <v>20</v>
      </c>
      <c r="T440" s="10" t="s">
        <v>1572</v>
      </c>
      <c r="U440" s="10" t="s">
        <v>1573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6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6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6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7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6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6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6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70"/>
        <v>0</v>
      </c>
      <c r="FD440" s="32">
        <f t="shared" si="71"/>
        <v>0</v>
      </c>
      <c r="FE440" s="32"/>
      <c r="FF440" s="36"/>
    </row>
    <row r="441" spans="1:162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603</v>
      </c>
      <c r="E441" s="6" t="s">
        <v>595</v>
      </c>
      <c r="F441" s="6">
        <v>5</v>
      </c>
      <c r="G441" s="19">
        <v>5</v>
      </c>
      <c r="H441" s="8"/>
      <c r="I441" s="45"/>
      <c r="J441" s="8"/>
      <c r="K441" s="8"/>
      <c r="L441" s="8"/>
      <c r="M441" s="8" t="s">
        <v>2019</v>
      </c>
      <c r="N441" s="8" t="s">
        <v>1973</v>
      </c>
      <c r="O441" s="8">
        <v>3502</v>
      </c>
      <c r="P441" s="8" t="s">
        <v>2044</v>
      </c>
      <c r="Q441" s="1" t="s">
        <v>606</v>
      </c>
      <c r="R441" s="1">
        <v>25</v>
      </c>
      <c r="S441" s="8">
        <v>8</v>
      </c>
      <c r="T441" s="10" t="s">
        <v>1573</v>
      </c>
      <c r="U441" s="10" t="s">
        <v>1574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6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6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6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7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6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6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6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70"/>
        <v>0</v>
      </c>
      <c r="FD441" s="32">
        <f t="shared" si="71"/>
        <v>0</v>
      </c>
      <c r="FE441" s="32"/>
      <c r="FF441" s="36"/>
    </row>
    <row r="442" spans="1:162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45"/>
      <c r="J442" s="8"/>
      <c r="K442" s="8"/>
      <c r="L442" s="8"/>
      <c r="M442" s="8" t="s">
        <v>2019</v>
      </c>
      <c r="N442" s="8" t="s">
        <v>1973</v>
      </c>
      <c r="O442" s="8">
        <v>3502</v>
      </c>
      <c r="P442" s="8" t="s">
        <v>2044</v>
      </c>
      <c r="Q442" s="1" t="s">
        <v>608</v>
      </c>
      <c r="R442" s="1">
        <v>10</v>
      </c>
      <c r="S442" s="8">
        <v>3</v>
      </c>
      <c r="T442" s="10" t="s">
        <v>1574</v>
      </c>
      <c r="U442" s="10" t="s">
        <v>1575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6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6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6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7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6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6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6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70"/>
        <v>0</v>
      </c>
      <c r="FD442" s="32">
        <f t="shared" si="71"/>
        <v>0</v>
      </c>
      <c r="FE442" s="32"/>
      <c r="FF442" s="36"/>
    </row>
    <row r="443" spans="1:162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45"/>
      <c r="J443" s="8"/>
      <c r="K443" s="8"/>
      <c r="L443" s="8"/>
      <c r="M443" s="8" t="s">
        <v>2019</v>
      </c>
      <c r="N443" s="8" t="s">
        <v>1973</v>
      </c>
      <c r="O443" s="8">
        <v>3502</v>
      </c>
      <c r="P443" s="8" t="s">
        <v>2044</v>
      </c>
      <c r="Q443" s="1" t="s">
        <v>609</v>
      </c>
      <c r="R443" s="1">
        <v>50</v>
      </c>
      <c r="S443" s="8">
        <v>15</v>
      </c>
      <c r="T443" s="10" t="s">
        <v>1575</v>
      </c>
      <c r="U443" s="10" t="s">
        <v>1576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6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6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6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7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6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6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6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70"/>
        <v>0</v>
      </c>
      <c r="FD443" s="32">
        <f t="shared" si="71"/>
        <v>0</v>
      </c>
      <c r="FE443" s="32"/>
      <c r="FF443" s="36"/>
    </row>
    <row r="444" spans="1:162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45"/>
      <c r="J444" s="8"/>
      <c r="K444" s="8"/>
      <c r="L444" s="8"/>
      <c r="M444" s="8" t="s">
        <v>2019</v>
      </c>
      <c r="N444" s="8" t="s">
        <v>1973</v>
      </c>
      <c r="O444" s="8">
        <v>3502</v>
      </c>
      <c r="P444" s="8" t="s">
        <v>2044</v>
      </c>
      <c r="Q444" s="1" t="s">
        <v>610</v>
      </c>
      <c r="R444" s="1">
        <v>100</v>
      </c>
      <c r="S444" s="8">
        <v>50</v>
      </c>
      <c r="T444" s="10" t="s">
        <v>1576</v>
      </c>
      <c r="U444" s="10" t="s">
        <v>1577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6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6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6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7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6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6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6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70"/>
        <v>0</v>
      </c>
      <c r="FD444" s="32">
        <f t="shared" si="71"/>
        <v>0</v>
      </c>
      <c r="FE444" s="32"/>
      <c r="FF444" s="36"/>
    </row>
    <row r="445" spans="1:162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45"/>
      <c r="J445" s="8"/>
      <c r="K445" s="8"/>
      <c r="L445" s="8"/>
      <c r="M445" s="8" t="s">
        <v>2019</v>
      </c>
      <c r="N445" s="8" t="s">
        <v>1973</v>
      </c>
      <c r="O445" s="8">
        <v>3502</v>
      </c>
      <c r="P445" s="8" t="s">
        <v>2044</v>
      </c>
      <c r="Q445" s="1" t="s">
        <v>621</v>
      </c>
      <c r="R445" s="1">
        <v>10</v>
      </c>
      <c r="S445" s="8">
        <v>3</v>
      </c>
      <c r="T445" s="10" t="s">
        <v>1577</v>
      </c>
      <c r="U445" s="10" t="s">
        <v>1578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6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6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6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7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6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6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6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70"/>
        <v>0</v>
      </c>
      <c r="FD445" s="32">
        <f t="shared" si="71"/>
        <v>0</v>
      </c>
      <c r="FE445" s="32"/>
      <c r="FF445" s="36"/>
    </row>
    <row r="446" spans="1:162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45"/>
      <c r="J446" s="8"/>
      <c r="K446" s="8"/>
      <c r="L446" s="8"/>
      <c r="M446" s="8" t="s">
        <v>2019</v>
      </c>
      <c r="N446" s="8" t="s">
        <v>1973</v>
      </c>
      <c r="O446" s="8">
        <v>3502</v>
      </c>
      <c r="P446" s="8" t="s">
        <v>2044</v>
      </c>
      <c r="Q446" s="1" t="s">
        <v>611</v>
      </c>
      <c r="R446" s="1">
        <v>4</v>
      </c>
      <c r="S446" s="8">
        <v>1</v>
      </c>
      <c r="T446" s="10" t="s">
        <v>1578</v>
      </c>
      <c r="U446" s="10" t="s">
        <v>1579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6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6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6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7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6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6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6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70"/>
        <v>0</v>
      </c>
      <c r="FD446" s="32">
        <f t="shared" si="71"/>
        <v>0</v>
      </c>
      <c r="FE446" s="32"/>
      <c r="FF446" s="36"/>
    </row>
    <row r="447" spans="1:162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607</v>
      </c>
      <c r="E447" s="6" t="s">
        <v>595</v>
      </c>
      <c r="F447" s="6">
        <v>5</v>
      </c>
      <c r="G447" s="19">
        <v>5</v>
      </c>
      <c r="H447" s="8"/>
      <c r="I447" s="45"/>
      <c r="J447" s="8"/>
      <c r="K447" s="8"/>
      <c r="L447" s="8"/>
      <c r="M447" s="8" t="s">
        <v>2019</v>
      </c>
      <c r="N447" s="8" t="s">
        <v>1973</v>
      </c>
      <c r="O447" s="8">
        <v>3502</v>
      </c>
      <c r="P447" s="8" t="s">
        <v>2044</v>
      </c>
      <c r="Q447" s="1" t="s">
        <v>612</v>
      </c>
      <c r="R447" s="1">
        <v>8</v>
      </c>
      <c r="S447" s="8">
        <v>2</v>
      </c>
      <c r="T447" s="10" t="s">
        <v>1579</v>
      </c>
      <c r="U447" s="10" t="s">
        <v>1580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6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6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6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7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6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6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6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70"/>
        <v>0</v>
      </c>
      <c r="FD447" s="32">
        <f t="shared" si="71"/>
        <v>0</v>
      </c>
      <c r="FE447" s="32"/>
      <c r="FF447" s="36"/>
    </row>
    <row r="448" spans="1:162" customFormat="1" ht="45" hidden="1" x14ac:dyDescent="0.25">
      <c r="A448" s="6" t="s">
        <v>593</v>
      </c>
      <c r="B448" s="7" t="s">
        <v>649</v>
      </c>
      <c r="C448" s="6" t="s">
        <v>594</v>
      </c>
      <c r="D448" s="6" t="s">
        <v>613</v>
      </c>
      <c r="E448" s="6" t="s">
        <v>595</v>
      </c>
      <c r="F448" s="6">
        <v>5</v>
      </c>
      <c r="G448" s="19">
        <v>5</v>
      </c>
      <c r="H448" s="8"/>
      <c r="I448" s="45"/>
      <c r="J448" s="8"/>
      <c r="K448" s="8"/>
      <c r="L448" s="8"/>
      <c r="M448" s="8" t="s">
        <v>2019</v>
      </c>
      <c r="N448" s="8" t="s">
        <v>1973</v>
      </c>
      <c r="O448" s="8">
        <v>3502</v>
      </c>
      <c r="P448" s="8" t="s">
        <v>2044</v>
      </c>
      <c r="Q448" s="1" t="s">
        <v>614</v>
      </c>
      <c r="R448" s="1">
        <v>1</v>
      </c>
      <c r="S448" s="8">
        <v>1</v>
      </c>
      <c r="T448" s="10" t="s">
        <v>1580</v>
      </c>
      <c r="U448" s="10" t="s">
        <v>1581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6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6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6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7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0</v>
      </c>
      <c r="CS448" s="9">
        <v>0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67"/>
        <v>0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6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6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70"/>
        <v>0</v>
      </c>
      <c r="FD448" s="32">
        <f t="shared" si="71"/>
        <v>0</v>
      </c>
      <c r="FE448" s="32"/>
      <c r="FF448" s="36"/>
    </row>
    <row r="449" spans="1:162" customFormat="1" ht="7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45"/>
      <c r="J449" s="8"/>
      <c r="K449" s="8"/>
      <c r="L449" s="8"/>
      <c r="M449" s="8" t="s">
        <v>2019</v>
      </c>
      <c r="N449" s="8" t="s">
        <v>1973</v>
      </c>
      <c r="O449" s="8">
        <v>3502</v>
      </c>
      <c r="P449" s="8" t="s">
        <v>2044</v>
      </c>
      <c r="Q449" s="1" t="s">
        <v>617</v>
      </c>
      <c r="R449" s="1">
        <v>560</v>
      </c>
      <c r="S449" s="8">
        <v>180</v>
      </c>
      <c r="T449" s="10" t="s">
        <v>1581</v>
      </c>
      <c r="U449" s="10" t="s">
        <v>1582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6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6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6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7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4545</v>
      </c>
      <c r="CS449" s="9">
        <v>44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67"/>
        <v>4589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6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6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70"/>
        <v>0</v>
      </c>
      <c r="FD449" s="32">
        <f t="shared" si="71"/>
        <v>4589</v>
      </c>
      <c r="FE449" s="32"/>
      <c r="FF449" s="36"/>
    </row>
    <row r="450" spans="1:162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45"/>
      <c r="J450" s="8"/>
      <c r="K450" s="8"/>
      <c r="L450" s="8"/>
      <c r="M450" s="8" t="s">
        <v>2019</v>
      </c>
      <c r="N450" s="8" t="s">
        <v>1973</v>
      </c>
      <c r="O450" s="8">
        <v>3502</v>
      </c>
      <c r="P450" s="8" t="s">
        <v>2044</v>
      </c>
      <c r="Q450" s="1" t="s">
        <v>618</v>
      </c>
      <c r="R450" s="1">
        <v>1</v>
      </c>
      <c r="S450" s="8">
        <v>1</v>
      </c>
      <c r="T450" s="10" t="s">
        <v>1582</v>
      </c>
      <c r="U450" s="10" t="s">
        <v>1583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6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6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6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7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6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6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6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70"/>
        <v>0</v>
      </c>
      <c r="FD450" s="32">
        <f t="shared" si="71"/>
        <v>0</v>
      </c>
      <c r="FE450" s="32"/>
      <c r="FF450" s="36"/>
    </row>
    <row r="451" spans="1:162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45"/>
      <c r="J451" s="8"/>
      <c r="K451" s="8"/>
      <c r="L451" s="8"/>
      <c r="M451" s="8" t="s">
        <v>2019</v>
      </c>
      <c r="N451" s="8" t="s">
        <v>1973</v>
      </c>
      <c r="O451" s="8">
        <v>3502</v>
      </c>
      <c r="P451" s="8" t="s">
        <v>2044</v>
      </c>
      <c r="Q451" s="1" t="s">
        <v>619</v>
      </c>
      <c r="R451" s="1">
        <v>8</v>
      </c>
      <c r="S451" s="8">
        <v>3</v>
      </c>
      <c r="T451" s="10" t="s">
        <v>1583</v>
      </c>
      <c r="U451" s="10" t="s">
        <v>1584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6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6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6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7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6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6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6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70"/>
        <v>0</v>
      </c>
      <c r="FD451" s="32">
        <f t="shared" si="71"/>
        <v>0</v>
      </c>
      <c r="FE451" s="32"/>
      <c r="FF451" s="36"/>
    </row>
    <row r="452" spans="1:162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45"/>
      <c r="J452" s="8"/>
      <c r="K452" s="8"/>
      <c r="L452" s="8"/>
      <c r="M452" s="8" t="s">
        <v>2019</v>
      </c>
      <c r="N452" s="8" t="s">
        <v>1973</v>
      </c>
      <c r="O452" s="8">
        <v>3502</v>
      </c>
      <c r="P452" s="8" t="s">
        <v>2044</v>
      </c>
      <c r="Q452" s="1" t="s">
        <v>620</v>
      </c>
      <c r="R452" s="1">
        <v>12</v>
      </c>
      <c r="S452" s="8">
        <v>4</v>
      </c>
      <c r="T452" s="10" t="s">
        <v>1584</v>
      </c>
      <c r="U452" s="10" t="s">
        <v>1585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6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6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6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7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6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6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6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70"/>
        <v>0</v>
      </c>
      <c r="FD452" s="32">
        <f t="shared" si="71"/>
        <v>0</v>
      </c>
      <c r="FE452" s="32"/>
      <c r="FF452" s="36"/>
    </row>
    <row r="453" spans="1:162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45"/>
      <c r="J453" s="8"/>
      <c r="K453" s="8"/>
      <c r="L453" s="8"/>
      <c r="M453" s="8" t="s">
        <v>2019</v>
      </c>
      <c r="N453" s="8" t="s">
        <v>1973</v>
      </c>
      <c r="O453" s="8">
        <v>3502</v>
      </c>
      <c r="P453" s="8" t="s">
        <v>2044</v>
      </c>
      <c r="Q453" s="1" t="s">
        <v>622</v>
      </c>
      <c r="R453" s="1">
        <v>4</v>
      </c>
      <c r="S453" s="8">
        <v>2</v>
      </c>
      <c r="T453" s="10" t="s">
        <v>1585</v>
      </c>
      <c r="U453" s="10" t="s">
        <v>1586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6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6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6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7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6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6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6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70"/>
        <v>0</v>
      </c>
      <c r="FD453" s="32">
        <f t="shared" si="71"/>
        <v>0</v>
      </c>
      <c r="FE453" s="32"/>
      <c r="FF453" s="36"/>
    </row>
    <row r="454" spans="1:162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45"/>
      <c r="J454" s="8"/>
      <c r="K454" s="8"/>
      <c r="L454" s="8"/>
      <c r="M454" s="8" t="s">
        <v>2019</v>
      </c>
      <c r="N454" s="8" t="s">
        <v>1973</v>
      </c>
      <c r="O454" s="8">
        <v>3502</v>
      </c>
      <c r="P454" s="8" t="s">
        <v>2044</v>
      </c>
      <c r="Q454" s="1" t="s">
        <v>623</v>
      </c>
      <c r="R454" s="1">
        <v>100</v>
      </c>
      <c r="S454" s="8">
        <v>30</v>
      </c>
      <c r="T454" s="10" t="s">
        <v>1586</v>
      </c>
      <c r="U454" s="10" t="s">
        <v>1587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6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6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6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7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6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6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6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70"/>
        <v>0</v>
      </c>
      <c r="FD454" s="32">
        <f t="shared" si="71"/>
        <v>0</v>
      </c>
      <c r="FE454" s="32"/>
      <c r="FF454" s="36"/>
    </row>
    <row r="455" spans="1:162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45"/>
      <c r="J455" s="8"/>
      <c r="K455" s="8"/>
      <c r="L455" s="8"/>
      <c r="M455" s="8" t="s">
        <v>2019</v>
      </c>
      <c r="N455" s="8" t="s">
        <v>1973</v>
      </c>
      <c r="O455" s="8">
        <v>3502</v>
      </c>
      <c r="P455" s="8" t="s">
        <v>2044</v>
      </c>
      <c r="Q455" s="1" t="s">
        <v>624</v>
      </c>
      <c r="R455" s="1">
        <v>16</v>
      </c>
      <c r="S455" s="8">
        <v>5</v>
      </c>
      <c r="T455" s="10" t="s">
        <v>1587</v>
      </c>
      <c r="U455" s="10" t="s">
        <v>1588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6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6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6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7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6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6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6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70"/>
        <v>0</v>
      </c>
      <c r="FD455" s="32">
        <f t="shared" si="71"/>
        <v>0</v>
      </c>
      <c r="FE455" s="32"/>
      <c r="FF455" s="36"/>
    </row>
    <row r="456" spans="1:162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45"/>
      <c r="J456" s="8"/>
      <c r="K456" s="8"/>
      <c r="L456" s="8"/>
      <c r="M456" s="8" t="s">
        <v>2019</v>
      </c>
      <c r="N456" s="8" t="s">
        <v>1973</v>
      </c>
      <c r="O456" s="8">
        <v>3502</v>
      </c>
      <c r="P456" s="8" t="s">
        <v>2044</v>
      </c>
      <c r="Q456" s="1" t="s">
        <v>625</v>
      </c>
      <c r="R456" s="1">
        <v>100</v>
      </c>
      <c r="S456" s="8">
        <v>30</v>
      </c>
      <c r="T456" s="10" t="s">
        <v>1588</v>
      </c>
      <c r="U456" s="10" t="s">
        <v>1589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6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6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6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7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6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6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6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70"/>
        <v>0</v>
      </c>
      <c r="FD456" s="32">
        <f t="shared" si="71"/>
        <v>0</v>
      </c>
      <c r="FE456" s="32"/>
      <c r="FF456" s="36"/>
    </row>
    <row r="457" spans="1:162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615</v>
      </c>
      <c r="F457" s="6">
        <v>36</v>
      </c>
      <c r="G457" s="19">
        <v>11</v>
      </c>
      <c r="H457" s="8"/>
      <c r="I457" s="45"/>
      <c r="J457" s="8"/>
      <c r="K457" s="8"/>
      <c r="L457" s="8"/>
      <c r="M457" s="8" t="s">
        <v>2019</v>
      </c>
      <c r="N457" s="8" t="s">
        <v>1973</v>
      </c>
      <c r="O457" s="8">
        <v>3502</v>
      </c>
      <c r="P457" s="8" t="s">
        <v>2044</v>
      </c>
      <c r="Q457" s="1" t="s">
        <v>626</v>
      </c>
      <c r="R457" s="1">
        <v>1</v>
      </c>
      <c r="S457" s="8">
        <v>1</v>
      </c>
      <c r="T457" s="10" t="s">
        <v>1589</v>
      </c>
      <c r="U457" s="10" t="s">
        <v>1590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6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6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6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7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6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6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6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70"/>
        <v>0</v>
      </c>
      <c r="FD457" s="32">
        <f t="shared" si="71"/>
        <v>0</v>
      </c>
      <c r="FE457" s="32"/>
      <c r="FF457" s="36"/>
    </row>
    <row r="458" spans="1:162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45"/>
      <c r="J458" s="8"/>
      <c r="K458" s="8"/>
      <c r="L458" s="8"/>
      <c r="M458" s="8" t="s">
        <v>2020</v>
      </c>
      <c r="N458" s="8" t="s">
        <v>1974</v>
      </c>
      <c r="O458" s="8">
        <v>3602</v>
      </c>
      <c r="P458" s="8" t="s">
        <v>2045</v>
      </c>
      <c r="Q458" s="1" t="s">
        <v>628</v>
      </c>
      <c r="R458" s="1">
        <v>1</v>
      </c>
      <c r="S458" s="8" t="s">
        <v>1936</v>
      </c>
      <c r="T458" s="10" t="s">
        <v>1590</v>
      </c>
      <c r="U458" s="10" t="s">
        <v>1591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6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6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6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7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6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6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6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70"/>
        <v>0</v>
      </c>
      <c r="FD458" s="32">
        <f t="shared" si="71"/>
        <v>0</v>
      </c>
      <c r="FE458" s="32"/>
      <c r="FF458" s="36"/>
    </row>
    <row r="459" spans="1:162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45"/>
      <c r="J459" s="8"/>
      <c r="K459" s="8"/>
      <c r="L459" s="8"/>
      <c r="M459" s="8" t="s">
        <v>2020</v>
      </c>
      <c r="N459" s="8" t="s">
        <v>1974</v>
      </c>
      <c r="O459" s="8">
        <v>3602</v>
      </c>
      <c r="P459" s="8" t="s">
        <v>2045</v>
      </c>
      <c r="Q459" s="1" t="s">
        <v>629</v>
      </c>
      <c r="R459" s="1">
        <v>2</v>
      </c>
      <c r="S459" s="8">
        <v>1</v>
      </c>
      <c r="T459" s="10" t="s">
        <v>1591</v>
      </c>
      <c r="U459" s="10" t="s">
        <v>1592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si="64"/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si="65"/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si="66"/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7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si="67"/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si="68"/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si="69"/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si="70"/>
        <v>0</v>
      </c>
      <c r="FD459" s="32">
        <f t="shared" si="71"/>
        <v>0</v>
      </c>
      <c r="FE459" s="32"/>
      <c r="FF459" s="36"/>
    </row>
    <row r="460" spans="1:162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45"/>
      <c r="J460" s="8"/>
      <c r="K460" s="8"/>
      <c r="L460" s="8"/>
      <c r="M460" s="8" t="s">
        <v>2020</v>
      </c>
      <c r="N460" s="8" t="s">
        <v>1974</v>
      </c>
      <c r="O460" s="8">
        <v>3602</v>
      </c>
      <c r="P460" s="8" t="s">
        <v>2045</v>
      </c>
      <c r="Q460" s="1" t="s">
        <v>630</v>
      </c>
      <c r="R460" s="1">
        <v>2</v>
      </c>
      <c r="S460" s="8">
        <v>1</v>
      </c>
      <c r="T460" s="10" t="s">
        <v>1592</v>
      </c>
      <c r="U460" s="10" t="s">
        <v>1593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ref="AN460:AN523" si="73">SUM(X460:AM460)</f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ref="BE460:BE523" si="74">SUM(AO460:BD460)</f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ref="BV460:BV523" si="75">SUM(BF460:BU460)</f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si="72"/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ref="DD460:DD523" si="76">SUM(CN460:DC460)</f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ref="DU460:DU523" si="77">SUM(DE460:DT460)</f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ref="EL460:EL523" si="78">SUM(DV460:EK460)</f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ref="FC460:FC523" si="79">SUM(EM460:FB460)</f>
        <v>0</v>
      </c>
      <c r="FD460" s="32">
        <f t="shared" ref="FD460:FD523" si="80">SUM(AN460+BE460+BV460+CM460+DD460+DU460+EL460+FC460)</f>
        <v>0</v>
      </c>
      <c r="FE460" s="32"/>
      <c r="FF460" s="36"/>
    </row>
    <row r="461" spans="1:162" customFormat="1" ht="45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45"/>
      <c r="J461" s="8"/>
      <c r="K461" s="8"/>
      <c r="L461" s="8"/>
      <c r="M461" s="8" t="s">
        <v>2020</v>
      </c>
      <c r="N461" s="8" t="s">
        <v>1974</v>
      </c>
      <c r="O461" s="8">
        <v>3602</v>
      </c>
      <c r="P461" s="8" t="s">
        <v>2045</v>
      </c>
      <c r="Q461" s="1" t="s">
        <v>638</v>
      </c>
      <c r="R461" s="1">
        <v>1</v>
      </c>
      <c r="S461" s="8">
        <v>1</v>
      </c>
      <c r="T461" s="10" t="s">
        <v>1593</v>
      </c>
      <c r="U461" s="10" t="s">
        <v>1594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7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7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7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ref="CM461:CM524" si="81">SUM(BW461:CL461)</f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7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7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7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79"/>
        <v>0</v>
      </c>
      <c r="FD461" s="32">
        <f t="shared" si="80"/>
        <v>0</v>
      </c>
      <c r="FE461" s="32"/>
      <c r="FF461" s="36"/>
    </row>
    <row r="462" spans="1:162" customFormat="1" ht="60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45"/>
      <c r="J462" s="8"/>
      <c r="K462" s="8"/>
      <c r="L462" s="8"/>
      <c r="M462" s="8" t="s">
        <v>2020</v>
      </c>
      <c r="N462" s="8" t="s">
        <v>1975</v>
      </c>
      <c r="O462" s="8">
        <v>3604</v>
      </c>
      <c r="P462" s="8" t="s">
        <v>2045</v>
      </c>
      <c r="Q462" s="1" t="s">
        <v>631</v>
      </c>
      <c r="R462" s="1">
        <v>4</v>
      </c>
      <c r="S462" s="8">
        <v>1</v>
      </c>
      <c r="T462" s="10" t="s">
        <v>1594</v>
      </c>
      <c r="U462" s="10" t="s">
        <v>1595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7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7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7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8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7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7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7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79"/>
        <v>0</v>
      </c>
      <c r="FD462" s="32">
        <f t="shared" si="80"/>
        <v>0</v>
      </c>
      <c r="FE462" s="32"/>
      <c r="FF462" s="36"/>
    </row>
    <row r="463" spans="1:162" customFormat="1" ht="45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45"/>
      <c r="J463" s="8"/>
      <c r="K463" s="8"/>
      <c r="L463" s="8"/>
      <c r="M463" s="8" t="s">
        <v>2020</v>
      </c>
      <c r="N463" s="8" t="s">
        <v>1976</v>
      </c>
      <c r="O463" s="8">
        <v>3603</v>
      </c>
      <c r="P463" s="8" t="s">
        <v>2045</v>
      </c>
      <c r="Q463" s="1" t="s">
        <v>632</v>
      </c>
      <c r="R463" s="1">
        <v>2</v>
      </c>
      <c r="S463" s="8">
        <v>1</v>
      </c>
      <c r="T463" s="10" t="s">
        <v>1595</v>
      </c>
      <c r="U463" s="10" t="s">
        <v>1596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7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7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7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8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7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7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7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79"/>
        <v>0</v>
      </c>
      <c r="FD463" s="32">
        <f t="shared" si="80"/>
        <v>0</v>
      </c>
      <c r="FE463" s="32"/>
      <c r="FF463" s="36"/>
    </row>
    <row r="464" spans="1:162" customFormat="1" ht="60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45"/>
      <c r="J464" s="8"/>
      <c r="K464" s="8"/>
      <c r="L464" s="8"/>
      <c r="M464" s="8" t="s">
        <v>2020</v>
      </c>
      <c r="N464" s="8" t="s">
        <v>1976</v>
      </c>
      <c r="O464" s="8">
        <v>3603</v>
      </c>
      <c r="P464" s="8" t="s">
        <v>2045</v>
      </c>
      <c r="Q464" s="1" t="s">
        <v>633</v>
      </c>
      <c r="R464" s="1">
        <v>10</v>
      </c>
      <c r="S464" s="8">
        <v>3</v>
      </c>
      <c r="T464" s="10" t="s">
        <v>1596</v>
      </c>
      <c r="U464" s="10" t="s">
        <v>1597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7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7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7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8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7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7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7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79"/>
        <v>0</v>
      </c>
      <c r="FD464" s="32">
        <f t="shared" si="80"/>
        <v>0</v>
      </c>
      <c r="FE464" s="32"/>
      <c r="FF464" s="36"/>
    </row>
    <row r="465" spans="1:162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45"/>
      <c r="J465" s="8"/>
      <c r="K465" s="8"/>
      <c r="L465" s="8"/>
      <c r="M465" s="8" t="s">
        <v>2020</v>
      </c>
      <c r="N465" s="8" t="s">
        <v>1976</v>
      </c>
      <c r="O465" s="8">
        <v>3603</v>
      </c>
      <c r="P465" s="8" t="s">
        <v>2045</v>
      </c>
      <c r="Q465" s="1" t="s">
        <v>634</v>
      </c>
      <c r="R465" s="1">
        <v>100</v>
      </c>
      <c r="S465" s="8">
        <v>30</v>
      </c>
      <c r="T465" s="10" t="s">
        <v>1597</v>
      </c>
      <c r="U465" s="10" t="s">
        <v>1598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7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7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7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8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7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7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7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79"/>
        <v>0</v>
      </c>
      <c r="FD465" s="32">
        <f t="shared" si="80"/>
        <v>0</v>
      </c>
      <c r="FE465" s="32"/>
      <c r="FF465" s="36"/>
    </row>
    <row r="466" spans="1:162" customFormat="1" ht="45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627</v>
      </c>
      <c r="F466" s="6">
        <v>10.3</v>
      </c>
      <c r="G466" s="19">
        <v>15</v>
      </c>
      <c r="H466" s="8"/>
      <c r="I466" s="45"/>
      <c r="J466" s="8"/>
      <c r="K466" s="8"/>
      <c r="L466" s="8"/>
      <c r="M466" s="8" t="s">
        <v>2020</v>
      </c>
      <c r="N466" s="8" t="s">
        <v>1974</v>
      </c>
      <c r="O466" s="8">
        <v>3602</v>
      </c>
      <c r="P466" s="8" t="s">
        <v>2045</v>
      </c>
      <c r="Q466" s="1" t="s">
        <v>635</v>
      </c>
      <c r="R466" s="1">
        <v>10</v>
      </c>
      <c r="S466" s="8">
        <v>3</v>
      </c>
      <c r="T466" s="10" t="s">
        <v>1598</v>
      </c>
      <c r="U466" s="10" t="s">
        <v>1599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7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7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7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8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7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7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7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79"/>
        <v>0</v>
      </c>
      <c r="FD466" s="32">
        <f t="shared" si="80"/>
        <v>0</v>
      </c>
      <c r="FE466" s="32"/>
      <c r="FF466" s="36"/>
    </row>
    <row r="467" spans="1:162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45"/>
      <c r="J467" s="8"/>
      <c r="K467" s="8"/>
      <c r="L467" s="8"/>
      <c r="M467" s="8" t="s">
        <v>2020</v>
      </c>
      <c r="N467" s="8" t="s">
        <v>1975</v>
      </c>
      <c r="O467" s="8">
        <v>3604</v>
      </c>
      <c r="P467" s="8" t="s">
        <v>2045</v>
      </c>
      <c r="Q467" s="1" t="s">
        <v>637</v>
      </c>
      <c r="R467" s="1">
        <v>2</v>
      </c>
      <c r="S467" s="8">
        <v>1</v>
      </c>
      <c r="T467" s="10" t="s">
        <v>1599</v>
      </c>
      <c r="U467" s="10" t="s">
        <v>1600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7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7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7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8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7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7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7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79"/>
        <v>0</v>
      </c>
      <c r="FD467" s="32">
        <f t="shared" si="80"/>
        <v>0</v>
      </c>
      <c r="FE467" s="32"/>
      <c r="FF467" s="36"/>
    </row>
    <row r="468" spans="1:162" customFormat="1" ht="60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45"/>
      <c r="J468" s="8"/>
      <c r="K468" s="8"/>
      <c r="L468" s="8"/>
      <c r="M468" s="8" t="s">
        <v>2020</v>
      </c>
      <c r="N468" s="8" t="s">
        <v>1975</v>
      </c>
      <c r="O468" s="8">
        <v>3604</v>
      </c>
      <c r="P468" s="8" t="s">
        <v>2045</v>
      </c>
      <c r="Q468" s="1" t="s">
        <v>639</v>
      </c>
      <c r="R468" s="1">
        <v>1</v>
      </c>
      <c r="S468" s="8">
        <v>1</v>
      </c>
      <c r="T468" s="10" t="s">
        <v>1600</v>
      </c>
      <c r="U468" s="10" t="s">
        <v>1601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7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7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7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8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7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7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7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79"/>
        <v>0</v>
      </c>
      <c r="FD468" s="32">
        <f t="shared" si="80"/>
        <v>0</v>
      </c>
      <c r="FE468" s="32"/>
      <c r="FF468" s="36"/>
    </row>
    <row r="469" spans="1:162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45"/>
      <c r="J469" s="8"/>
      <c r="K469" s="8"/>
      <c r="L469" s="8"/>
      <c r="M469" s="8" t="s">
        <v>2020</v>
      </c>
      <c r="N469" s="8" t="s">
        <v>1974</v>
      </c>
      <c r="O469" s="8">
        <v>3602</v>
      </c>
      <c r="P469" s="8" t="s">
        <v>2045</v>
      </c>
      <c r="Q469" s="1" t="s">
        <v>640</v>
      </c>
      <c r="R469" s="1">
        <v>1</v>
      </c>
      <c r="S469" s="8">
        <v>1</v>
      </c>
      <c r="T469" s="10" t="s">
        <v>1601</v>
      </c>
      <c r="U469" s="10" t="s">
        <v>1602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7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7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7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8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7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7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7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79"/>
        <v>0</v>
      </c>
      <c r="FD469" s="32">
        <f t="shared" si="80"/>
        <v>0</v>
      </c>
      <c r="FE469" s="32"/>
      <c r="FF469" s="36"/>
    </row>
    <row r="470" spans="1:162" customFormat="1" ht="45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45"/>
      <c r="J470" s="8"/>
      <c r="K470" s="8"/>
      <c r="L470" s="8"/>
      <c r="M470" s="8" t="s">
        <v>2019</v>
      </c>
      <c r="N470" s="8" t="s">
        <v>1973</v>
      </c>
      <c r="O470" s="8">
        <v>3502</v>
      </c>
      <c r="P470" s="8" t="s">
        <v>2044</v>
      </c>
      <c r="Q470" s="1" t="s">
        <v>641</v>
      </c>
      <c r="R470" s="1">
        <v>8</v>
      </c>
      <c r="S470" s="8">
        <v>4</v>
      </c>
      <c r="T470" s="10" t="s">
        <v>1602</v>
      </c>
      <c r="U470" s="10" t="s">
        <v>1603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7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7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7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8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7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7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7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79"/>
        <v>0</v>
      </c>
      <c r="FD470" s="32">
        <f t="shared" si="80"/>
        <v>0</v>
      </c>
      <c r="FE470" s="32"/>
      <c r="FF470" s="36"/>
    </row>
    <row r="471" spans="1:162" customFormat="1" ht="60" hidden="1" x14ac:dyDescent="0.25">
      <c r="A471" s="6" t="s">
        <v>593</v>
      </c>
      <c r="B471" s="7" t="s">
        <v>649</v>
      </c>
      <c r="C471" s="6" t="s">
        <v>594</v>
      </c>
      <c r="D471" s="6" t="s">
        <v>616</v>
      </c>
      <c r="E471" s="6" t="s">
        <v>636</v>
      </c>
      <c r="F471" s="6">
        <v>61</v>
      </c>
      <c r="G471" s="19">
        <v>61</v>
      </c>
      <c r="H471" s="8"/>
      <c r="I471" s="45"/>
      <c r="J471" s="8"/>
      <c r="K471" s="8"/>
      <c r="L471" s="8"/>
      <c r="M471" s="8" t="s">
        <v>2019</v>
      </c>
      <c r="N471" s="8" t="s">
        <v>1973</v>
      </c>
      <c r="O471" s="8">
        <v>3502</v>
      </c>
      <c r="P471" s="8" t="s">
        <v>2044</v>
      </c>
      <c r="Q471" s="1" t="s">
        <v>642</v>
      </c>
      <c r="R471" s="1">
        <v>2</v>
      </c>
      <c r="S471" s="8">
        <v>1</v>
      </c>
      <c r="T471" s="10" t="s">
        <v>1603</v>
      </c>
      <c r="U471" s="10" t="s">
        <v>1604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7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7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7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8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7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7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7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79"/>
        <v>0</v>
      </c>
      <c r="FD471" s="32">
        <f t="shared" si="80"/>
        <v>0</v>
      </c>
      <c r="FE471" s="32"/>
      <c r="FF471" s="36"/>
    </row>
    <row r="472" spans="1:162" customFormat="1" ht="45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45"/>
      <c r="J472" s="8"/>
      <c r="K472" s="8"/>
      <c r="L472" s="8"/>
      <c r="M472" s="8" t="s">
        <v>2019</v>
      </c>
      <c r="N472" s="8" t="s">
        <v>1973</v>
      </c>
      <c r="O472" s="8">
        <v>3502</v>
      </c>
      <c r="P472" s="8" t="s">
        <v>2044</v>
      </c>
      <c r="Q472" s="1" t="s">
        <v>645</v>
      </c>
      <c r="R472" s="1">
        <v>20</v>
      </c>
      <c r="S472" s="8">
        <v>7</v>
      </c>
      <c r="T472" s="10" t="s">
        <v>1604</v>
      </c>
      <c r="U472" s="10" t="s">
        <v>1605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7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7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7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8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7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7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7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79"/>
        <v>0</v>
      </c>
      <c r="FD472" s="32">
        <f t="shared" si="80"/>
        <v>0</v>
      </c>
      <c r="FE472" s="32"/>
      <c r="FF472" s="36"/>
    </row>
    <row r="473" spans="1:162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45"/>
      <c r="J473" s="8"/>
      <c r="K473" s="8"/>
      <c r="L473" s="8"/>
      <c r="M473" s="8" t="s">
        <v>2019</v>
      </c>
      <c r="N473" s="8" t="s">
        <v>1977</v>
      </c>
      <c r="O473" s="8">
        <v>3605</v>
      </c>
      <c r="P473" s="8" t="s">
        <v>2045</v>
      </c>
      <c r="Q473" s="1" t="s">
        <v>646</v>
      </c>
      <c r="R473" s="1">
        <v>1</v>
      </c>
      <c r="S473" s="8">
        <v>1</v>
      </c>
      <c r="T473" s="10" t="s">
        <v>1605</v>
      </c>
      <c r="U473" s="10" t="s">
        <v>1606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7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7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7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8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7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7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7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79"/>
        <v>0</v>
      </c>
      <c r="FD473" s="32">
        <f t="shared" si="80"/>
        <v>0</v>
      </c>
      <c r="FE473" s="32"/>
      <c r="FF473" s="36"/>
    </row>
    <row r="474" spans="1:162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45"/>
      <c r="J474" s="8"/>
      <c r="K474" s="8"/>
      <c r="L474" s="8"/>
      <c r="M474" s="8" t="s">
        <v>2019</v>
      </c>
      <c r="N474" s="8" t="s">
        <v>1977</v>
      </c>
      <c r="O474" s="8">
        <v>3605</v>
      </c>
      <c r="P474" s="8" t="s">
        <v>2045</v>
      </c>
      <c r="Q474" s="1" t="s">
        <v>647</v>
      </c>
      <c r="R474" s="1">
        <v>4</v>
      </c>
      <c r="S474" s="8">
        <v>1</v>
      </c>
      <c r="T474" s="10" t="s">
        <v>1606</v>
      </c>
      <c r="U474" s="10" t="s">
        <v>1607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7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7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7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8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7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7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7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79"/>
        <v>0</v>
      </c>
      <c r="FD474" s="32">
        <f t="shared" si="80"/>
        <v>0</v>
      </c>
      <c r="FE474" s="32"/>
      <c r="FF474" s="36"/>
    </row>
    <row r="475" spans="1:162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45"/>
      <c r="J475" s="8"/>
      <c r="K475" s="8"/>
      <c r="L475" s="8"/>
      <c r="M475" s="8" t="s">
        <v>2019</v>
      </c>
      <c r="N475" s="8" t="s">
        <v>1977</v>
      </c>
      <c r="O475" s="8">
        <v>3605</v>
      </c>
      <c r="P475" s="8" t="s">
        <v>2045</v>
      </c>
      <c r="Q475" s="1" t="s">
        <v>650</v>
      </c>
      <c r="R475" s="1">
        <v>3</v>
      </c>
      <c r="S475" s="8">
        <v>1</v>
      </c>
      <c r="T475" s="10" t="s">
        <v>1607</v>
      </c>
      <c r="U475" s="10" t="s">
        <v>1608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7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7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7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8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7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7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7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79"/>
        <v>0</v>
      </c>
      <c r="FD475" s="32">
        <f t="shared" si="80"/>
        <v>0</v>
      </c>
      <c r="FE475" s="32"/>
      <c r="FF475" s="36"/>
    </row>
    <row r="476" spans="1:162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45"/>
      <c r="J476" s="8"/>
      <c r="K476" s="8"/>
      <c r="L476" s="8"/>
      <c r="M476" s="8" t="s">
        <v>2019</v>
      </c>
      <c r="N476" s="8" t="s">
        <v>1977</v>
      </c>
      <c r="O476" s="8">
        <v>3605</v>
      </c>
      <c r="P476" s="8" t="s">
        <v>2045</v>
      </c>
      <c r="Q476" s="1" t="s">
        <v>651</v>
      </c>
      <c r="R476" s="1">
        <v>8</v>
      </c>
      <c r="S476" s="8">
        <v>3</v>
      </c>
      <c r="T476" s="10" t="s">
        <v>1608</v>
      </c>
      <c r="U476" s="10" t="s">
        <v>1609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7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7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7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8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7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7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7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79"/>
        <v>0</v>
      </c>
      <c r="FD476" s="32">
        <f t="shared" si="80"/>
        <v>0</v>
      </c>
      <c r="FE476" s="32"/>
      <c r="FF476" s="36"/>
    </row>
    <row r="477" spans="1:162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45"/>
      <c r="J477" s="8"/>
      <c r="K477" s="8"/>
      <c r="L477" s="8"/>
      <c r="M477" s="8" t="s">
        <v>2019</v>
      </c>
      <c r="N477" s="8" t="s">
        <v>1977</v>
      </c>
      <c r="O477" s="8">
        <v>3605</v>
      </c>
      <c r="P477" s="8" t="s">
        <v>2045</v>
      </c>
      <c r="Q477" s="1" t="s">
        <v>652</v>
      </c>
      <c r="R477" s="1">
        <v>4</v>
      </c>
      <c r="S477" s="8">
        <v>1</v>
      </c>
      <c r="T477" s="10" t="s">
        <v>1609</v>
      </c>
      <c r="U477" s="10" t="s">
        <v>1610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7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7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7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8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7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7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7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79"/>
        <v>0</v>
      </c>
      <c r="FD477" s="32">
        <f t="shared" si="80"/>
        <v>0</v>
      </c>
      <c r="FE477" s="32"/>
      <c r="FF477" s="36"/>
    </row>
    <row r="478" spans="1:162" customFormat="1" ht="60" hidden="1" x14ac:dyDescent="0.25">
      <c r="A478" s="6" t="s">
        <v>593</v>
      </c>
      <c r="B478" s="7" t="s">
        <v>649</v>
      </c>
      <c r="C478" s="6" t="s">
        <v>648</v>
      </c>
      <c r="D478" s="6" t="s">
        <v>644</v>
      </c>
      <c r="E478" s="6" t="s">
        <v>643</v>
      </c>
      <c r="F478" s="6">
        <v>0.79</v>
      </c>
      <c r="G478" s="19">
        <v>0.79</v>
      </c>
      <c r="H478" s="8"/>
      <c r="I478" s="45"/>
      <c r="J478" s="8"/>
      <c r="K478" s="8"/>
      <c r="L478" s="8"/>
      <c r="M478" s="8" t="s">
        <v>2019</v>
      </c>
      <c r="N478" s="8" t="s">
        <v>1977</v>
      </c>
      <c r="O478" s="8">
        <v>3605</v>
      </c>
      <c r="P478" s="8" t="s">
        <v>2045</v>
      </c>
      <c r="Q478" s="1" t="s">
        <v>653</v>
      </c>
      <c r="R478" s="1">
        <v>1</v>
      </c>
      <c r="S478" s="8">
        <v>1</v>
      </c>
      <c r="T478" s="10" t="s">
        <v>1610</v>
      </c>
      <c r="U478" s="10" t="s">
        <v>1611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7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7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7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8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7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7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7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79"/>
        <v>0</v>
      </c>
      <c r="FD478" s="32">
        <f t="shared" si="80"/>
        <v>0</v>
      </c>
      <c r="FE478" s="32"/>
      <c r="FF478" s="36"/>
    </row>
    <row r="479" spans="1:162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45"/>
      <c r="J479" s="8"/>
      <c r="K479" s="8"/>
      <c r="L479" s="8"/>
      <c r="M479" s="8" t="s">
        <v>2021</v>
      </c>
      <c r="N479" s="8" t="s">
        <v>1978</v>
      </c>
      <c r="O479" s="8">
        <v>1702</v>
      </c>
      <c r="P479" s="8" t="s">
        <v>2046</v>
      </c>
      <c r="Q479" s="1" t="s">
        <v>655</v>
      </c>
      <c r="R479" s="1">
        <v>1</v>
      </c>
      <c r="S479" s="8">
        <v>0.5</v>
      </c>
      <c r="T479" s="10" t="s">
        <v>1611</v>
      </c>
      <c r="U479" s="10" t="s">
        <v>1612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7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7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7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8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7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7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7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79"/>
        <v>0</v>
      </c>
      <c r="FD479" s="32">
        <f t="shared" si="80"/>
        <v>0</v>
      </c>
      <c r="FE479" s="32"/>
      <c r="FF479" s="36"/>
    </row>
    <row r="480" spans="1:162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45"/>
      <c r="J480" s="8"/>
      <c r="K480" s="8"/>
      <c r="L480" s="8"/>
      <c r="M480" s="8" t="s">
        <v>2021</v>
      </c>
      <c r="N480" s="8" t="s">
        <v>1978</v>
      </c>
      <c r="O480" s="8">
        <v>1702</v>
      </c>
      <c r="P480" s="8" t="s">
        <v>2046</v>
      </c>
      <c r="Q480" s="1" t="s">
        <v>656</v>
      </c>
      <c r="R480" s="1">
        <v>8</v>
      </c>
      <c r="S480" s="8">
        <v>4</v>
      </c>
      <c r="T480" s="10" t="s">
        <v>1612</v>
      </c>
      <c r="U480" s="10" t="s">
        <v>1613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7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7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7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8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7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7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7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79"/>
        <v>0</v>
      </c>
      <c r="FD480" s="32">
        <f t="shared" si="80"/>
        <v>0</v>
      </c>
      <c r="FE480" s="32"/>
      <c r="FF480" s="36"/>
    </row>
    <row r="481" spans="1:162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45"/>
      <c r="J481" s="8"/>
      <c r="K481" s="8"/>
      <c r="L481" s="8"/>
      <c r="M481" s="8" t="s">
        <v>2021</v>
      </c>
      <c r="N481" s="8" t="s">
        <v>1978</v>
      </c>
      <c r="O481" s="8">
        <v>1702</v>
      </c>
      <c r="P481" s="8" t="s">
        <v>2046</v>
      </c>
      <c r="Q481" s="1" t="s">
        <v>657</v>
      </c>
      <c r="R481" s="1">
        <v>3000</v>
      </c>
      <c r="S481" s="8">
        <v>3000</v>
      </c>
      <c r="T481" s="10" t="s">
        <v>1613</v>
      </c>
      <c r="U481" s="10" t="s">
        <v>1614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7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7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7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8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7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7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7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79"/>
        <v>0</v>
      </c>
      <c r="FD481" s="32">
        <f t="shared" si="80"/>
        <v>0</v>
      </c>
      <c r="FE481" s="32"/>
      <c r="FF481" s="36"/>
    </row>
    <row r="482" spans="1:162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45"/>
      <c r="J482" s="8"/>
      <c r="K482" s="8"/>
      <c r="L482" s="8"/>
      <c r="M482" s="8" t="s">
        <v>2021</v>
      </c>
      <c r="N482" s="8" t="s">
        <v>1979</v>
      </c>
      <c r="O482" s="8">
        <v>1709</v>
      </c>
      <c r="P482" s="8" t="s">
        <v>2046</v>
      </c>
      <c r="Q482" s="1" t="s">
        <v>658</v>
      </c>
      <c r="R482" s="1">
        <v>2</v>
      </c>
      <c r="S482" s="8">
        <v>1</v>
      </c>
      <c r="T482" s="10" t="s">
        <v>1614</v>
      </c>
      <c r="U482" s="10" t="s">
        <v>1615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7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7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7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8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7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7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7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79"/>
        <v>0</v>
      </c>
      <c r="FD482" s="32">
        <f t="shared" si="80"/>
        <v>0</v>
      </c>
      <c r="FE482" s="32"/>
      <c r="FF482" s="36"/>
    </row>
    <row r="483" spans="1:162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45"/>
      <c r="J483" s="8"/>
      <c r="K483" s="8"/>
      <c r="L483" s="8"/>
      <c r="M483" s="8" t="s">
        <v>2021</v>
      </c>
      <c r="N483" s="8" t="s">
        <v>1979</v>
      </c>
      <c r="O483" s="8">
        <v>1709</v>
      </c>
      <c r="P483" s="8" t="s">
        <v>2046</v>
      </c>
      <c r="Q483" s="1" t="s">
        <v>659</v>
      </c>
      <c r="R483" s="1">
        <v>4</v>
      </c>
      <c r="S483" s="8">
        <v>2</v>
      </c>
      <c r="T483" s="10" t="s">
        <v>1615</v>
      </c>
      <c r="U483" s="10" t="s">
        <v>1616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7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7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7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8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7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7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7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79"/>
        <v>0</v>
      </c>
      <c r="FD483" s="32">
        <f t="shared" si="80"/>
        <v>0</v>
      </c>
      <c r="FE483" s="32"/>
      <c r="FF483" s="36"/>
    </row>
    <row r="484" spans="1:162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45"/>
      <c r="J484" s="8"/>
      <c r="K484" s="8"/>
      <c r="L484" s="8"/>
      <c r="M484" s="8" t="s">
        <v>2021</v>
      </c>
      <c r="N484" s="8" t="s">
        <v>1980</v>
      </c>
      <c r="O484" s="8">
        <v>1704</v>
      </c>
      <c r="P484" s="8" t="s">
        <v>2046</v>
      </c>
      <c r="Q484" s="1" t="s">
        <v>660</v>
      </c>
      <c r="R484" s="1">
        <v>1</v>
      </c>
      <c r="S484" s="8">
        <v>1</v>
      </c>
      <c r="T484" s="10" t="s">
        <v>1616</v>
      </c>
      <c r="U484" s="10" t="s">
        <v>1617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7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7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7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8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7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7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7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79"/>
        <v>0</v>
      </c>
      <c r="FD484" s="32">
        <f t="shared" si="80"/>
        <v>0</v>
      </c>
      <c r="FE484" s="32"/>
      <c r="FF484" s="36"/>
    </row>
    <row r="485" spans="1:162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45"/>
      <c r="J485" s="8"/>
      <c r="K485" s="8"/>
      <c r="L485" s="8"/>
      <c r="M485" s="8" t="s">
        <v>2021</v>
      </c>
      <c r="N485" s="8" t="s">
        <v>1980</v>
      </c>
      <c r="O485" s="8">
        <v>1704</v>
      </c>
      <c r="P485" s="8" t="s">
        <v>2046</v>
      </c>
      <c r="Q485" s="1" t="s">
        <v>661</v>
      </c>
      <c r="R485" s="1">
        <v>1</v>
      </c>
      <c r="S485" s="8">
        <v>0</v>
      </c>
      <c r="T485" s="10" t="s">
        <v>1617</v>
      </c>
      <c r="U485" s="10" t="s">
        <v>1618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7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7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7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8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7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7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7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79"/>
        <v>0</v>
      </c>
      <c r="FD485" s="32">
        <f t="shared" si="80"/>
        <v>0</v>
      </c>
      <c r="FE485" s="32"/>
      <c r="FF485" s="36"/>
    </row>
    <row r="486" spans="1:162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45"/>
      <c r="J486" s="8"/>
      <c r="K486" s="8"/>
      <c r="L486" s="8"/>
      <c r="M486" s="8" t="s">
        <v>2021</v>
      </c>
      <c r="N486" s="8" t="s">
        <v>1981</v>
      </c>
      <c r="O486" s="8">
        <v>1703</v>
      </c>
      <c r="P486" s="8" t="s">
        <v>2046</v>
      </c>
      <c r="Q486" s="1" t="s">
        <v>664</v>
      </c>
      <c r="R486" s="1">
        <v>4</v>
      </c>
      <c r="S486" s="8">
        <v>1</v>
      </c>
      <c r="T486" s="10" t="s">
        <v>1618</v>
      </c>
      <c r="U486" s="10" t="s">
        <v>1619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7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7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7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8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7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7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7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79"/>
        <v>0</v>
      </c>
      <c r="FD486" s="32">
        <f t="shared" si="80"/>
        <v>0</v>
      </c>
      <c r="FE486" s="32"/>
      <c r="FF486" s="36"/>
    </row>
    <row r="487" spans="1:162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45"/>
      <c r="J487" s="8"/>
      <c r="K487" s="8"/>
      <c r="L487" s="8"/>
      <c r="M487" s="8" t="s">
        <v>2021</v>
      </c>
      <c r="N487" s="8" t="s">
        <v>1978</v>
      </c>
      <c r="O487" s="8">
        <v>1702</v>
      </c>
      <c r="P487" s="8" t="s">
        <v>2046</v>
      </c>
      <c r="Q487" s="1" t="s">
        <v>665</v>
      </c>
      <c r="R487" s="1">
        <v>17</v>
      </c>
      <c r="S487" s="8">
        <v>6</v>
      </c>
      <c r="T487" s="10" t="s">
        <v>1619</v>
      </c>
      <c r="U487" s="10" t="s">
        <v>1620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7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7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7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8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7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7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7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79"/>
        <v>0</v>
      </c>
      <c r="FD487" s="32">
        <f t="shared" si="80"/>
        <v>0</v>
      </c>
      <c r="FE487" s="32"/>
      <c r="FF487" s="36"/>
    </row>
    <row r="488" spans="1:162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654</v>
      </c>
      <c r="E488" s="6" t="s">
        <v>663</v>
      </c>
      <c r="F488" s="6" t="s">
        <v>1206</v>
      </c>
      <c r="G488" s="19">
        <v>1</v>
      </c>
      <c r="H488" s="8"/>
      <c r="I488" s="45"/>
      <c r="J488" s="8"/>
      <c r="K488" s="8"/>
      <c r="L488" s="8"/>
      <c r="M488" s="8" t="s">
        <v>2021</v>
      </c>
      <c r="N488" s="8" t="s">
        <v>1978</v>
      </c>
      <c r="O488" s="8">
        <v>1702</v>
      </c>
      <c r="P488" s="8" t="s">
        <v>2046</v>
      </c>
      <c r="Q488" s="1" t="s">
        <v>666</v>
      </c>
      <c r="R488" s="1">
        <v>4</v>
      </c>
      <c r="S488" s="8">
        <v>1</v>
      </c>
      <c r="T488" s="10" t="s">
        <v>1620</v>
      </c>
      <c r="U488" s="10" t="s">
        <v>1621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7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7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7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8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7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7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7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79"/>
        <v>0</v>
      </c>
      <c r="FD488" s="32">
        <f t="shared" si="80"/>
        <v>0</v>
      </c>
      <c r="FE488" s="32"/>
      <c r="FF488" s="36"/>
    </row>
    <row r="489" spans="1:162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45"/>
      <c r="J489" s="8"/>
      <c r="K489" s="8"/>
      <c r="L489" s="8"/>
      <c r="M489" s="8" t="s">
        <v>2021</v>
      </c>
      <c r="N489" s="8" t="s">
        <v>1980</v>
      </c>
      <c r="O489" s="8">
        <v>1704</v>
      </c>
      <c r="P489" s="8" t="s">
        <v>2046</v>
      </c>
      <c r="Q489" s="1" t="s">
        <v>668</v>
      </c>
      <c r="R489" s="1">
        <v>1</v>
      </c>
      <c r="S489" s="8">
        <v>1</v>
      </c>
      <c r="T489" s="10" t="s">
        <v>1621</v>
      </c>
      <c r="U489" s="10" t="s">
        <v>1622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7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7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7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8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7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7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7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79"/>
        <v>0</v>
      </c>
      <c r="FD489" s="32">
        <f t="shared" si="80"/>
        <v>0</v>
      </c>
      <c r="FE489" s="32"/>
      <c r="FF489" s="36"/>
    </row>
    <row r="490" spans="1:162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45"/>
      <c r="J490" s="8"/>
      <c r="K490" s="8"/>
      <c r="L490" s="8"/>
      <c r="M490" s="8" t="s">
        <v>2021</v>
      </c>
      <c r="N490" s="8" t="s">
        <v>1980</v>
      </c>
      <c r="O490" s="8">
        <v>1704</v>
      </c>
      <c r="P490" s="8" t="s">
        <v>2046</v>
      </c>
      <c r="Q490" s="1" t="s">
        <v>669</v>
      </c>
      <c r="R490" s="1">
        <v>1</v>
      </c>
      <c r="S490" s="8">
        <v>1</v>
      </c>
      <c r="T490" s="10" t="s">
        <v>1622</v>
      </c>
      <c r="U490" s="10" t="s">
        <v>1623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7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7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7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8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7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7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7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79"/>
        <v>0</v>
      </c>
      <c r="FD490" s="32">
        <f t="shared" si="80"/>
        <v>0</v>
      </c>
      <c r="FE490" s="32"/>
      <c r="FF490" s="36"/>
    </row>
    <row r="491" spans="1:162" customFormat="1" ht="60" hidden="1" x14ac:dyDescent="0.25">
      <c r="A491" s="6" t="s">
        <v>593</v>
      </c>
      <c r="B491" s="6" t="s">
        <v>1153</v>
      </c>
      <c r="C491" s="6" t="s">
        <v>662</v>
      </c>
      <c r="D491" s="6" t="s">
        <v>667</v>
      </c>
      <c r="E491" s="6" t="s">
        <v>663</v>
      </c>
      <c r="F491" s="6" t="s">
        <v>1206</v>
      </c>
      <c r="G491" s="19">
        <v>1</v>
      </c>
      <c r="H491" s="8"/>
      <c r="I491" s="45"/>
      <c r="J491" s="8"/>
      <c r="K491" s="8"/>
      <c r="L491" s="8"/>
      <c r="M491" s="8" t="s">
        <v>2021</v>
      </c>
      <c r="N491" s="8" t="s">
        <v>1978</v>
      </c>
      <c r="O491" s="8">
        <v>1702</v>
      </c>
      <c r="P491" s="8" t="s">
        <v>2046</v>
      </c>
      <c r="Q491" s="1" t="s">
        <v>670</v>
      </c>
      <c r="R491" s="1">
        <v>4</v>
      </c>
      <c r="S491" s="8">
        <v>1</v>
      </c>
      <c r="T491" s="10" t="s">
        <v>1623</v>
      </c>
      <c r="U491" s="10" t="s">
        <v>1624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7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7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7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8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7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7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7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79"/>
        <v>0</v>
      </c>
      <c r="FD491" s="32">
        <f t="shared" si="80"/>
        <v>0</v>
      </c>
      <c r="FE491" s="32"/>
      <c r="FF491" s="36"/>
    </row>
    <row r="492" spans="1:162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45"/>
      <c r="J492" s="8"/>
      <c r="K492" s="8"/>
      <c r="L492" s="8"/>
      <c r="M492" s="8" t="s">
        <v>2021</v>
      </c>
      <c r="N492" s="8" t="s">
        <v>1979</v>
      </c>
      <c r="O492" s="8">
        <v>1709</v>
      </c>
      <c r="P492" s="8" t="s">
        <v>2046</v>
      </c>
      <c r="Q492" s="1" t="s">
        <v>674</v>
      </c>
      <c r="R492" s="1">
        <v>1</v>
      </c>
      <c r="S492" s="8">
        <v>1</v>
      </c>
      <c r="T492" s="10" t="s">
        <v>1624</v>
      </c>
      <c r="U492" s="10" t="s">
        <v>1625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7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7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7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8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7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7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7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79"/>
        <v>0</v>
      </c>
      <c r="FD492" s="32">
        <f t="shared" si="80"/>
        <v>0</v>
      </c>
      <c r="FE492" s="32"/>
      <c r="FF492" s="36"/>
    </row>
    <row r="493" spans="1:162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45"/>
      <c r="J493" s="8"/>
      <c r="K493" s="8"/>
      <c r="L493" s="8"/>
      <c r="M493" s="8" t="s">
        <v>2021</v>
      </c>
      <c r="N493" s="8" t="s">
        <v>1979</v>
      </c>
      <c r="O493" s="8">
        <v>1709</v>
      </c>
      <c r="P493" s="8" t="s">
        <v>2046</v>
      </c>
      <c r="Q493" s="1" t="s">
        <v>675</v>
      </c>
      <c r="R493" s="1">
        <v>1</v>
      </c>
      <c r="S493" s="8">
        <v>0.5</v>
      </c>
      <c r="T493" s="10" t="s">
        <v>1625</v>
      </c>
      <c r="U493" s="10" t="s">
        <v>1626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7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7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7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8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7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7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7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79"/>
        <v>0</v>
      </c>
      <c r="FD493" s="32">
        <f t="shared" si="80"/>
        <v>0</v>
      </c>
      <c r="FE493" s="32"/>
      <c r="FF493" s="36"/>
    </row>
    <row r="494" spans="1:162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15</v>
      </c>
      <c r="H494" s="8"/>
      <c r="I494" s="45"/>
      <c r="J494" s="8"/>
      <c r="K494" s="8"/>
      <c r="L494" s="8"/>
      <c r="M494" s="8" t="s">
        <v>2021</v>
      </c>
      <c r="N494" s="8" t="s">
        <v>1979</v>
      </c>
      <c r="O494" s="8">
        <v>1709</v>
      </c>
      <c r="P494" s="8" t="s">
        <v>2046</v>
      </c>
      <c r="Q494" s="1" t="s">
        <v>677</v>
      </c>
      <c r="R494" s="1">
        <v>4</v>
      </c>
      <c r="S494" s="8">
        <v>4</v>
      </c>
      <c r="T494" s="10" t="s">
        <v>1626</v>
      </c>
      <c r="U494" s="10" t="s">
        <v>1627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7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7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7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8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7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7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7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79"/>
        <v>0</v>
      </c>
      <c r="FD494" s="32">
        <f t="shared" si="80"/>
        <v>0</v>
      </c>
      <c r="FE494" s="32"/>
      <c r="FF494" s="36"/>
    </row>
    <row r="495" spans="1:162" customFormat="1" ht="45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20</v>
      </c>
      <c r="H495" s="8"/>
      <c r="I495" s="45"/>
      <c r="J495" s="8"/>
      <c r="K495" s="8"/>
      <c r="L495" s="8"/>
      <c r="M495" s="8" t="s">
        <v>2021</v>
      </c>
      <c r="N495" s="8" t="s">
        <v>1979</v>
      </c>
      <c r="O495" s="8">
        <v>1709</v>
      </c>
      <c r="P495" s="8" t="s">
        <v>2046</v>
      </c>
      <c r="Q495" s="1" t="s">
        <v>678</v>
      </c>
      <c r="R495" s="1">
        <v>4</v>
      </c>
      <c r="S495" s="8">
        <v>1</v>
      </c>
      <c r="T495" s="10" t="s">
        <v>1627</v>
      </c>
      <c r="U495" s="10" t="s">
        <v>1628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7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7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7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8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7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7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7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79"/>
        <v>0</v>
      </c>
      <c r="FD495" s="32">
        <f t="shared" si="80"/>
        <v>0</v>
      </c>
      <c r="FE495" s="32"/>
      <c r="FF495" s="36"/>
    </row>
    <row r="496" spans="1:162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45"/>
      <c r="J496" s="8"/>
      <c r="K496" s="8"/>
      <c r="L496" s="8"/>
      <c r="M496" s="8" t="s">
        <v>2021</v>
      </c>
      <c r="N496" s="8" t="s">
        <v>1978</v>
      </c>
      <c r="O496" s="8">
        <v>1702</v>
      </c>
      <c r="P496" s="8" t="s">
        <v>2046</v>
      </c>
      <c r="Q496" s="1" t="s">
        <v>679</v>
      </c>
      <c r="R496" s="1">
        <v>16</v>
      </c>
      <c r="S496" s="8">
        <v>4</v>
      </c>
      <c r="T496" s="10" t="s">
        <v>1628</v>
      </c>
      <c r="U496" s="10" t="s">
        <v>1629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7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7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7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8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7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7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7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79"/>
        <v>0</v>
      </c>
      <c r="FD496" s="32">
        <f t="shared" si="80"/>
        <v>0</v>
      </c>
      <c r="FE496" s="32"/>
      <c r="FF496" s="36"/>
    </row>
    <row r="497" spans="1:162" customFormat="1" ht="60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15</v>
      </c>
      <c r="H497" s="8"/>
      <c r="I497" s="45"/>
      <c r="J497" s="8"/>
      <c r="K497" s="8"/>
      <c r="L497" s="8"/>
      <c r="M497" s="8" t="s">
        <v>2021</v>
      </c>
      <c r="N497" s="8" t="s">
        <v>1978</v>
      </c>
      <c r="O497" s="8">
        <v>1702</v>
      </c>
      <c r="P497" s="8" t="s">
        <v>2046</v>
      </c>
      <c r="Q497" s="1" t="s">
        <v>680</v>
      </c>
      <c r="R497" s="1">
        <v>1</v>
      </c>
      <c r="S497" s="8">
        <v>1</v>
      </c>
      <c r="T497" s="10" t="s">
        <v>1629</v>
      </c>
      <c r="U497" s="10" t="s">
        <v>1630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7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7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7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8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7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7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7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79"/>
        <v>0</v>
      </c>
      <c r="FD497" s="32">
        <f t="shared" si="80"/>
        <v>0</v>
      </c>
      <c r="FE497" s="32"/>
      <c r="FF497" s="36"/>
    </row>
    <row r="498" spans="1:162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45"/>
      <c r="J498" s="8"/>
      <c r="K498" s="8"/>
      <c r="L498" s="8"/>
      <c r="M498" s="8" t="s">
        <v>2021</v>
      </c>
      <c r="N498" s="8" t="s">
        <v>1979</v>
      </c>
      <c r="O498" s="8">
        <v>1709</v>
      </c>
      <c r="P498" s="8" t="s">
        <v>2046</v>
      </c>
      <c r="Q498" s="1" t="s">
        <v>681</v>
      </c>
      <c r="R498" s="1">
        <v>1</v>
      </c>
      <c r="S498" s="8">
        <v>0.5</v>
      </c>
      <c r="T498" s="10" t="s">
        <v>1630</v>
      </c>
      <c r="U498" s="10" t="s">
        <v>1631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7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7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7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8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7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7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7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79"/>
        <v>0</v>
      </c>
      <c r="FD498" s="32">
        <f t="shared" si="80"/>
        <v>0</v>
      </c>
      <c r="FE498" s="32"/>
      <c r="FF498" s="36"/>
    </row>
    <row r="499" spans="1:162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20</v>
      </c>
      <c r="H499" s="8"/>
      <c r="I499" s="45"/>
      <c r="J499" s="8"/>
      <c r="K499" s="8"/>
      <c r="L499" s="8"/>
      <c r="M499" s="8" t="s">
        <v>2021</v>
      </c>
      <c r="N499" s="8" t="s">
        <v>1979</v>
      </c>
      <c r="O499" s="8">
        <v>1709</v>
      </c>
      <c r="P499" s="8" t="s">
        <v>2046</v>
      </c>
      <c r="Q499" s="1" t="s">
        <v>682</v>
      </c>
      <c r="R499" s="1">
        <v>1</v>
      </c>
      <c r="S499" s="8">
        <v>0.5</v>
      </c>
      <c r="T499" s="10" t="s">
        <v>1631</v>
      </c>
      <c r="U499" s="10" t="s">
        <v>1632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7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7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7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8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7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7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7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79"/>
        <v>0</v>
      </c>
      <c r="FD499" s="32">
        <f t="shared" si="80"/>
        <v>0</v>
      </c>
      <c r="FE499" s="32"/>
      <c r="FF499" s="36"/>
    </row>
    <row r="500" spans="1:162" customFormat="1" ht="45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45"/>
      <c r="J500" s="8"/>
      <c r="K500" s="8"/>
      <c r="L500" s="8"/>
      <c r="M500" s="8" t="s">
        <v>2021</v>
      </c>
      <c r="N500" s="8" t="s">
        <v>1979</v>
      </c>
      <c r="O500" s="8">
        <v>1709</v>
      </c>
      <c r="P500" s="8" t="s">
        <v>2046</v>
      </c>
      <c r="Q500" s="1" t="s">
        <v>683</v>
      </c>
      <c r="R500" s="1">
        <v>1</v>
      </c>
      <c r="S500" s="8">
        <v>1</v>
      </c>
      <c r="T500" s="10" t="s">
        <v>1632</v>
      </c>
      <c r="U500" s="10" t="s">
        <v>1633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7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7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7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8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7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7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7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79"/>
        <v>0</v>
      </c>
      <c r="FD500" s="32">
        <f t="shared" si="80"/>
        <v>0</v>
      </c>
      <c r="FE500" s="32"/>
      <c r="FF500" s="36"/>
    </row>
    <row r="501" spans="1:162" customFormat="1" ht="60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45"/>
      <c r="J501" s="8"/>
      <c r="K501" s="8"/>
      <c r="L501" s="8"/>
      <c r="M501" s="8" t="s">
        <v>2021</v>
      </c>
      <c r="N501" s="8" t="s">
        <v>1981</v>
      </c>
      <c r="O501" s="8">
        <v>1703</v>
      </c>
      <c r="P501" s="8" t="s">
        <v>2047</v>
      </c>
      <c r="Q501" s="1" t="s">
        <v>684</v>
      </c>
      <c r="R501" s="1">
        <v>1</v>
      </c>
      <c r="S501" s="8">
        <v>1</v>
      </c>
      <c r="T501" s="10" t="s">
        <v>1633</v>
      </c>
      <c r="U501" s="10" t="s">
        <v>1634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7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7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7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8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7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7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7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79"/>
        <v>0</v>
      </c>
      <c r="FD501" s="32">
        <f t="shared" si="80"/>
        <v>0</v>
      </c>
      <c r="FE501" s="32"/>
      <c r="FF501" s="36"/>
    </row>
    <row r="502" spans="1:162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15</v>
      </c>
      <c r="H502" s="8"/>
      <c r="I502" s="45"/>
      <c r="J502" s="8"/>
      <c r="K502" s="8"/>
      <c r="L502" s="8"/>
      <c r="M502" s="8" t="s">
        <v>2021</v>
      </c>
      <c r="N502" s="8" t="s">
        <v>1979</v>
      </c>
      <c r="O502" s="8">
        <v>1709</v>
      </c>
      <c r="P502" s="8" t="s">
        <v>2046</v>
      </c>
      <c r="Q502" s="1" t="s">
        <v>685</v>
      </c>
      <c r="R502" s="1">
        <v>1</v>
      </c>
      <c r="S502" s="8">
        <v>1</v>
      </c>
      <c r="T502" s="10" t="s">
        <v>1634</v>
      </c>
      <c r="U502" s="10" t="s">
        <v>1635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7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7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7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8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7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7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7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79"/>
        <v>0</v>
      </c>
      <c r="FD502" s="32">
        <f t="shared" si="80"/>
        <v>0</v>
      </c>
      <c r="FE502" s="32"/>
      <c r="FF502" s="36"/>
    </row>
    <row r="503" spans="1:162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672</v>
      </c>
      <c r="F503" s="6">
        <v>60</v>
      </c>
      <c r="G503" s="19">
        <v>20</v>
      </c>
      <c r="H503" s="8"/>
      <c r="I503" s="45"/>
      <c r="J503" s="8"/>
      <c r="K503" s="8"/>
      <c r="L503" s="8"/>
      <c r="M503" s="8" t="s">
        <v>2021</v>
      </c>
      <c r="N503" s="8" t="s">
        <v>1979</v>
      </c>
      <c r="O503" s="8">
        <v>1709</v>
      </c>
      <c r="P503" s="8" t="s">
        <v>2046</v>
      </c>
      <c r="Q503" s="1" t="s">
        <v>686</v>
      </c>
      <c r="R503" s="1">
        <v>27</v>
      </c>
      <c r="S503" s="8">
        <v>9</v>
      </c>
      <c r="T503" s="10" t="s">
        <v>1635</v>
      </c>
      <c r="U503" s="10" t="s">
        <v>1636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7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7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7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8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7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7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7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79"/>
        <v>0</v>
      </c>
      <c r="FD503" s="32">
        <f t="shared" si="80"/>
        <v>0</v>
      </c>
      <c r="FE503" s="32"/>
      <c r="FF503" s="36"/>
    </row>
    <row r="504" spans="1:162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20</v>
      </c>
      <c r="H504" s="8"/>
      <c r="I504" s="45"/>
      <c r="J504" s="8"/>
      <c r="K504" s="8"/>
      <c r="L504" s="8"/>
      <c r="M504" s="8" t="s">
        <v>2021</v>
      </c>
      <c r="N504" s="8" t="s">
        <v>1979</v>
      </c>
      <c r="O504" s="8">
        <v>1709</v>
      </c>
      <c r="P504" s="8" t="s">
        <v>2046</v>
      </c>
      <c r="Q504" s="1" t="s">
        <v>688</v>
      </c>
      <c r="R504" s="1">
        <v>1</v>
      </c>
      <c r="S504" s="8">
        <v>0.5</v>
      </c>
      <c r="T504" s="10" t="s">
        <v>1636</v>
      </c>
      <c r="U504" s="10" t="s">
        <v>1637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7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7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7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8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7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7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7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79"/>
        <v>0</v>
      </c>
      <c r="FD504" s="32">
        <f t="shared" si="80"/>
        <v>0</v>
      </c>
      <c r="FE504" s="32"/>
      <c r="FF504" s="36"/>
    </row>
    <row r="505" spans="1:162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15</v>
      </c>
      <c r="H505" s="8"/>
      <c r="I505" s="45"/>
      <c r="J505" s="8"/>
      <c r="K505" s="8"/>
      <c r="L505" s="8"/>
      <c r="M505" s="8" t="s">
        <v>2021</v>
      </c>
      <c r="N505" s="8" t="s">
        <v>1979</v>
      </c>
      <c r="O505" s="8">
        <v>1709</v>
      </c>
      <c r="P505" s="8" t="s">
        <v>2046</v>
      </c>
      <c r="Q505" s="1" t="s">
        <v>689</v>
      </c>
      <c r="R505" s="1">
        <v>1</v>
      </c>
      <c r="S505" s="8">
        <v>1</v>
      </c>
      <c r="T505" s="10" t="s">
        <v>1637</v>
      </c>
      <c r="U505" s="10" t="s">
        <v>1638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7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7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7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8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7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7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7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79"/>
        <v>0</v>
      </c>
      <c r="FD505" s="32">
        <f t="shared" si="80"/>
        <v>0</v>
      </c>
      <c r="FE505" s="32"/>
      <c r="FF505" s="36"/>
    </row>
    <row r="506" spans="1:162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20</v>
      </c>
      <c r="H506" s="8"/>
      <c r="I506" s="45"/>
      <c r="J506" s="8"/>
      <c r="K506" s="8"/>
      <c r="L506" s="8"/>
      <c r="M506" s="8" t="s">
        <v>2021</v>
      </c>
      <c r="N506" s="8" t="s">
        <v>1979</v>
      </c>
      <c r="O506" s="8">
        <v>1709</v>
      </c>
      <c r="P506" s="8" t="s">
        <v>2046</v>
      </c>
      <c r="Q506" s="1" t="s">
        <v>690</v>
      </c>
      <c r="R506" s="1">
        <v>1</v>
      </c>
      <c r="S506" s="8">
        <v>0.5</v>
      </c>
      <c r="T506" s="10" t="s">
        <v>1638</v>
      </c>
      <c r="U506" s="10" t="s">
        <v>1639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7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7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7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8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7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7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7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79"/>
        <v>0</v>
      </c>
      <c r="FD506" s="32">
        <f t="shared" si="80"/>
        <v>0</v>
      </c>
      <c r="FE506" s="32"/>
      <c r="FF506" s="36"/>
    </row>
    <row r="507" spans="1:162" customFormat="1" ht="45" hidden="1" x14ac:dyDescent="0.25">
      <c r="A507" s="6" t="s">
        <v>593</v>
      </c>
      <c r="B507" s="6" t="s">
        <v>676</v>
      </c>
      <c r="C507" s="6" t="s">
        <v>671</v>
      </c>
      <c r="D507" s="6" t="s">
        <v>673</v>
      </c>
      <c r="E507" s="6" t="s">
        <v>687</v>
      </c>
      <c r="F507" s="6">
        <v>60</v>
      </c>
      <c r="G507" s="19">
        <v>15</v>
      </c>
      <c r="H507" s="8"/>
      <c r="I507" s="45"/>
      <c r="J507" s="8"/>
      <c r="K507" s="8"/>
      <c r="L507" s="8"/>
      <c r="M507" s="8" t="s">
        <v>2021</v>
      </c>
      <c r="N507" s="8" t="s">
        <v>1979</v>
      </c>
      <c r="O507" s="8">
        <v>1709</v>
      </c>
      <c r="P507" s="8" t="s">
        <v>2046</v>
      </c>
      <c r="Q507" s="2" t="s">
        <v>691</v>
      </c>
      <c r="R507" s="2">
        <v>1</v>
      </c>
      <c r="S507" s="11">
        <v>1</v>
      </c>
      <c r="T507" s="12" t="s">
        <v>1639</v>
      </c>
      <c r="U507" s="10" t="s">
        <v>1640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7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7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7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8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7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7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7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79"/>
        <v>0</v>
      </c>
      <c r="FD507" s="32">
        <f t="shared" si="80"/>
        <v>0</v>
      </c>
      <c r="FE507" s="32"/>
      <c r="FF507" s="36"/>
    </row>
    <row r="508" spans="1:162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45"/>
      <c r="J508" s="8"/>
      <c r="K508" s="8"/>
      <c r="L508" s="8"/>
      <c r="M508" s="8" t="s">
        <v>2022</v>
      </c>
      <c r="N508" s="8" t="s">
        <v>1982</v>
      </c>
      <c r="O508" s="8">
        <v>2409</v>
      </c>
      <c r="P508" s="8" t="s">
        <v>2048</v>
      </c>
      <c r="Q508" s="2" t="s">
        <v>694</v>
      </c>
      <c r="R508" s="2">
        <v>1</v>
      </c>
      <c r="S508" s="11" t="s">
        <v>1936</v>
      </c>
      <c r="T508" s="12" t="s">
        <v>1640</v>
      </c>
      <c r="U508" s="10" t="s">
        <v>1641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7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7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7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8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7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7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7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79"/>
        <v>0</v>
      </c>
      <c r="FD508" s="32">
        <f t="shared" si="80"/>
        <v>0</v>
      </c>
      <c r="FE508" s="32"/>
      <c r="FF508" s="36"/>
    </row>
    <row r="509" spans="1:162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45"/>
      <c r="J509" s="8"/>
      <c r="K509" s="8"/>
      <c r="L509" s="8"/>
      <c r="M509" s="8" t="s">
        <v>2022</v>
      </c>
      <c r="N509" s="8" t="s">
        <v>1982</v>
      </c>
      <c r="O509" s="8">
        <v>2409</v>
      </c>
      <c r="P509" s="8" t="s">
        <v>2048</v>
      </c>
      <c r="Q509" s="2" t="s">
        <v>695</v>
      </c>
      <c r="R509" s="2">
        <v>1</v>
      </c>
      <c r="S509" s="11">
        <v>1</v>
      </c>
      <c r="T509" s="12" t="s">
        <v>1641</v>
      </c>
      <c r="U509" s="10" t="s">
        <v>1642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7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7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7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8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7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7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7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79"/>
        <v>0</v>
      </c>
      <c r="FD509" s="32">
        <f t="shared" si="80"/>
        <v>0</v>
      </c>
      <c r="FE509" s="32"/>
      <c r="FF509" s="36"/>
    </row>
    <row r="510" spans="1:162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692</v>
      </c>
      <c r="F510" s="6">
        <v>70</v>
      </c>
      <c r="G510" s="19">
        <v>50</v>
      </c>
      <c r="H510" s="8"/>
      <c r="I510" s="45"/>
      <c r="J510" s="8"/>
      <c r="K510" s="8"/>
      <c r="L510" s="8"/>
      <c r="M510" s="8" t="s">
        <v>2022</v>
      </c>
      <c r="N510" s="8" t="s">
        <v>1982</v>
      </c>
      <c r="O510" s="8">
        <v>2409</v>
      </c>
      <c r="P510" s="8" t="s">
        <v>2048</v>
      </c>
      <c r="Q510" s="2" t="s">
        <v>696</v>
      </c>
      <c r="R510" s="2">
        <v>1</v>
      </c>
      <c r="S510" s="11">
        <v>0.5</v>
      </c>
      <c r="T510" s="12" t="s">
        <v>1642</v>
      </c>
      <c r="U510" s="10" t="s">
        <v>1643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7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7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7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8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7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7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7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79"/>
        <v>0</v>
      </c>
      <c r="FD510" s="32">
        <f t="shared" si="80"/>
        <v>0</v>
      </c>
      <c r="FE510" s="32"/>
      <c r="FF510" s="36"/>
    </row>
    <row r="511" spans="1:162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45"/>
      <c r="J511" s="8"/>
      <c r="K511" s="8"/>
      <c r="L511" s="8"/>
      <c r="M511" s="8" t="s">
        <v>2022</v>
      </c>
      <c r="N511" s="8" t="s">
        <v>1982</v>
      </c>
      <c r="O511" s="8">
        <v>2409</v>
      </c>
      <c r="P511" s="8" t="s">
        <v>2048</v>
      </c>
      <c r="Q511" s="2" t="s">
        <v>698</v>
      </c>
      <c r="R511" s="2">
        <v>1</v>
      </c>
      <c r="S511" s="11" t="s">
        <v>1936</v>
      </c>
      <c r="T511" s="12" t="s">
        <v>1643</v>
      </c>
      <c r="U511" s="10" t="s">
        <v>1644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7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7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7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8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7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7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7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79"/>
        <v>0</v>
      </c>
      <c r="FD511" s="32">
        <f t="shared" si="80"/>
        <v>0</v>
      </c>
      <c r="FE511" s="32"/>
      <c r="FF511" s="36"/>
    </row>
    <row r="512" spans="1:162" customFormat="1" ht="60" hidden="1" x14ac:dyDescent="0.25">
      <c r="A512" s="6" t="s">
        <v>593</v>
      </c>
      <c r="B512" s="6" t="s">
        <v>1154</v>
      </c>
      <c r="C512" s="6" t="s">
        <v>699</v>
      </c>
      <c r="D512" s="6" t="s">
        <v>693</v>
      </c>
      <c r="E512" s="6" t="s">
        <v>697</v>
      </c>
      <c r="F512" s="6">
        <v>60</v>
      </c>
      <c r="G512" s="19">
        <v>40</v>
      </c>
      <c r="H512" s="8"/>
      <c r="I512" s="45"/>
      <c r="J512" s="8"/>
      <c r="K512" s="8"/>
      <c r="L512" s="8"/>
      <c r="M512" s="8" t="s">
        <v>2022</v>
      </c>
      <c r="N512" s="8" t="s">
        <v>1982</v>
      </c>
      <c r="O512" s="8">
        <v>2409</v>
      </c>
      <c r="P512" s="8" t="s">
        <v>2048</v>
      </c>
      <c r="Q512" s="2" t="s">
        <v>700</v>
      </c>
      <c r="R512" s="2">
        <v>1</v>
      </c>
      <c r="S512" s="11">
        <v>0.3</v>
      </c>
      <c r="T512" s="12" t="s">
        <v>1644</v>
      </c>
      <c r="U512" s="10" t="s">
        <v>1645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7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7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7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8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7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7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7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79"/>
        <v>0</v>
      </c>
      <c r="FD512" s="32">
        <f t="shared" si="80"/>
        <v>0</v>
      </c>
      <c r="FE512" s="32"/>
      <c r="FF512" s="36"/>
    </row>
    <row r="513" spans="1:162" customFormat="1" ht="60" hidden="1" x14ac:dyDescent="0.25">
      <c r="A513" s="7" t="s">
        <v>593</v>
      </c>
      <c r="B513" s="7" t="s">
        <v>1154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45"/>
      <c r="J513" s="8"/>
      <c r="K513" s="8"/>
      <c r="L513" s="8"/>
      <c r="M513" s="8" t="s">
        <v>2022</v>
      </c>
      <c r="N513" s="8" t="s">
        <v>1982</v>
      </c>
      <c r="O513" s="8">
        <v>2409</v>
      </c>
      <c r="P513" s="8" t="s">
        <v>2048</v>
      </c>
      <c r="Q513" s="2" t="s">
        <v>701</v>
      </c>
      <c r="R513" s="2">
        <v>2</v>
      </c>
      <c r="S513" s="11">
        <v>1</v>
      </c>
      <c r="T513" s="12" t="s">
        <v>1645</v>
      </c>
      <c r="U513" s="10" t="s">
        <v>1646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7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7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7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8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7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7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7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79"/>
        <v>0</v>
      </c>
      <c r="FD513" s="32">
        <f t="shared" si="80"/>
        <v>0</v>
      </c>
      <c r="FE513" s="32"/>
      <c r="FF513" s="36"/>
    </row>
    <row r="514" spans="1:162" s="5" customFormat="1" ht="60" hidden="1" x14ac:dyDescent="0.25">
      <c r="A514" s="7" t="s">
        <v>593</v>
      </c>
      <c r="B514" s="7" t="s">
        <v>1155</v>
      </c>
      <c r="C514" s="7" t="s">
        <v>699</v>
      </c>
      <c r="D514" s="7" t="s">
        <v>693</v>
      </c>
      <c r="E514" s="7" t="s">
        <v>697</v>
      </c>
      <c r="F514" s="7">
        <v>60</v>
      </c>
      <c r="G514" s="19">
        <v>40</v>
      </c>
      <c r="H514" s="8"/>
      <c r="I514" s="45"/>
      <c r="J514" s="8"/>
      <c r="K514" s="8"/>
      <c r="L514" s="8"/>
      <c r="M514" s="8" t="s">
        <v>2022</v>
      </c>
      <c r="N514" s="8" t="s">
        <v>1982</v>
      </c>
      <c r="O514" s="8">
        <v>2409</v>
      </c>
      <c r="P514" s="8" t="s">
        <v>2048</v>
      </c>
      <c r="Q514" s="2" t="s">
        <v>702</v>
      </c>
      <c r="R514" s="2">
        <v>120</v>
      </c>
      <c r="S514" s="11">
        <v>40</v>
      </c>
      <c r="T514" s="12" t="s">
        <v>1646</v>
      </c>
      <c r="U514" s="10" t="s">
        <v>1647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7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7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7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8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7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7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7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79"/>
        <v>0</v>
      </c>
      <c r="FD514" s="32">
        <f t="shared" si="80"/>
        <v>0</v>
      </c>
      <c r="FE514" s="32"/>
      <c r="FF514" s="44"/>
    </row>
    <row r="515" spans="1:162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45"/>
      <c r="J515" s="8"/>
      <c r="K515" s="8"/>
      <c r="L515" s="8"/>
      <c r="M515" s="8" t="s">
        <v>2022</v>
      </c>
      <c r="N515" s="8" t="s">
        <v>1983</v>
      </c>
      <c r="O515" s="8">
        <v>2408</v>
      </c>
      <c r="P515" s="8" t="s">
        <v>2048</v>
      </c>
      <c r="Q515" s="2" t="s">
        <v>703</v>
      </c>
      <c r="R515" s="2">
        <v>1</v>
      </c>
      <c r="S515" s="11">
        <v>0.33</v>
      </c>
      <c r="T515" s="12" t="s">
        <v>1647</v>
      </c>
      <c r="U515" s="10" t="s">
        <v>1648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7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7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7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8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7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7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7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79"/>
        <v>0</v>
      </c>
      <c r="FD515" s="32">
        <f t="shared" si="80"/>
        <v>0</v>
      </c>
      <c r="FE515" s="32"/>
      <c r="FF515" s="36"/>
    </row>
    <row r="516" spans="1:162" customFormat="1" ht="60" hidden="1" x14ac:dyDescent="0.25">
      <c r="A516" s="7" t="s">
        <v>593</v>
      </c>
      <c r="B516" s="7" t="s">
        <v>1156</v>
      </c>
      <c r="C516" s="7" t="s">
        <v>699</v>
      </c>
      <c r="D516" s="7" t="s">
        <v>693</v>
      </c>
      <c r="E516" s="7" t="s">
        <v>723</v>
      </c>
      <c r="F516" s="7">
        <v>70</v>
      </c>
      <c r="G516" s="19">
        <v>66</v>
      </c>
      <c r="H516" s="8"/>
      <c r="I516" s="45"/>
      <c r="J516" s="8"/>
      <c r="K516" s="8"/>
      <c r="L516" s="8"/>
      <c r="M516" s="8" t="s">
        <v>2022</v>
      </c>
      <c r="N516" s="8" t="s">
        <v>1983</v>
      </c>
      <c r="O516" s="8">
        <v>2408</v>
      </c>
      <c r="P516" s="8" t="s">
        <v>2048</v>
      </c>
      <c r="Q516" s="2" t="s">
        <v>704</v>
      </c>
      <c r="R516" s="2">
        <v>4</v>
      </c>
      <c r="S516" s="11">
        <v>1</v>
      </c>
      <c r="T516" s="12" t="s">
        <v>1648</v>
      </c>
      <c r="U516" s="10" t="s">
        <v>1649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7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7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7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8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7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7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7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79"/>
        <v>0</v>
      </c>
      <c r="FD516" s="32">
        <f t="shared" si="80"/>
        <v>0</v>
      </c>
      <c r="FE516" s="32"/>
      <c r="FF516" s="36"/>
    </row>
    <row r="517" spans="1:162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45"/>
      <c r="J517" s="8"/>
      <c r="K517" s="8"/>
      <c r="L517" s="8"/>
      <c r="M517" s="8" t="s">
        <v>2022</v>
      </c>
      <c r="N517" s="8" t="s">
        <v>1983</v>
      </c>
      <c r="O517" s="8">
        <v>2408</v>
      </c>
      <c r="P517" s="8" t="s">
        <v>2048</v>
      </c>
      <c r="Q517" s="2" t="s">
        <v>705</v>
      </c>
      <c r="R517" s="2">
        <v>1</v>
      </c>
      <c r="S517" s="11">
        <v>0.33</v>
      </c>
      <c r="T517" s="12" t="s">
        <v>1649</v>
      </c>
      <c r="U517" s="10" t="s">
        <v>1650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7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7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7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8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7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7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7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79"/>
        <v>0</v>
      </c>
      <c r="FD517" s="32">
        <f t="shared" si="80"/>
        <v>0</v>
      </c>
      <c r="FE517" s="32"/>
      <c r="FF517" s="36"/>
    </row>
    <row r="518" spans="1:162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45"/>
      <c r="J518" s="8"/>
      <c r="K518" s="8"/>
      <c r="L518" s="8"/>
      <c r="M518" s="8" t="s">
        <v>2022</v>
      </c>
      <c r="N518" s="8" t="s">
        <v>1983</v>
      </c>
      <c r="O518" s="8">
        <v>2408</v>
      </c>
      <c r="P518" s="8" t="s">
        <v>2048</v>
      </c>
      <c r="Q518" s="2" t="s">
        <v>706</v>
      </c>
      <c r="R518" s="2">
        <v>1</v>
      </c>
      <c r="S518" s="11">
        <v>0.6</v>
      </c>
      <c r="T518" s="12" t="s">
        <v>1650</v>
      </c>
      <c r="U518" s="10" t="s">
        <v>1651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7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7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7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8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7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7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7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79"/>
        <v>0</v>
      </c>
      <c r="FD518" s="32">
        <f t="shared" si="80"/>
        <v>0</v>
      </c>
      <c r="FE518" s="32"/>
      <c r="FF518" s="36"/>
    </row>
    <row r="519" spans="1:162" customFormat="1" ht="60" hidden="1" x14ac:dyDescent="0.25">
      <c r="A519" s="6" t="s">
        <v>593</v>
      </c>
      <c r="B519" s="6" t="s">
        <v>1156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66</v>
      </c>
      <c r="H519" s="8"/>
      <c r="I519" s="45"/>
      <c r="J519" s="8"/>
      <c r="K519" s="8"/>
      <c r="L519" s="8"/>
      <c r="M519" s="8" t="s">
        <v>2022</v>
      </c>
      <c r="N519" s="8" t="s">
        <v>1983</v>
      </c>
      <c r="O519" s="8">
        <v>2408</v>
      </c>
      <c r="P519" s="8" t="s">
        <v>2048</v>
      </c>
      <c r="Q519" s="2" t="s">
        <v>707</v>
      </c>
      <c r="R519" s="2">
        <v>1</v>
      </c>
      <c r="S519" s="11">
        <v>0</v>
      </c>
      <c r="T519" s="12" t="s">
        <v>1651</v>
      </c>
      <c r="U519" s="10" t="s">
        <v>1652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7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7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7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8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7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7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7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79"/>
        <v>0</v>
      </c>
      <c r="FD519" s="32">
        <f t="shared" si="80"/>
        <v>0</v>
      </c>
      <c r="FE519" s="32"/>
      <c r="FF519" s="36"/>
    </row>
    <row r="520" spans="1:162" customFormat="1" ht="60" hidden="1" x14ac:dyDescent="0.25">
      <c r="A520" s="6" t="s">
        <v>593</v>
      </c>
      <c r="B520" s="6" t="s">
        <v>1154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40</v>
      </c>
      <c r="H520" s="8"/>
      <c r="I520" s="45"/>
      <c r="J520" s="8"/>
      <c r="K520" s="8"/>
      <c r="L520" s="8"/>
      <c r="M520" s="8" t="s">
        <v>2022</v>
      </c>
      <c r="N520" s="8" t="s">
        <v>1983</v>
      </c>
      <c r="O520" s="8">
        <v>2408</v>
      </c>
      <c r="P520" s="8" t="s">
        <v>2048</v>
      </c>
      <c r="Q520" s="2" t="s">
        <v>708</v>
      </c>
      <c r="R520" s="2">
        <v>4</v>
      </c>
      <c r="S520" s="11">
        <v>1</v>
      </c>
      <c r="T520" s="12" t="s">
        <v>1652</v>
      </c>
      <c r="U520" s="10" t="s">
        <v>1653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7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7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7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8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7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7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7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79"/>
        <v>0</v>
      </c>
      <c r="FD520" s="32">
        <f t="shared" si="80"/>
        <v>0</v>
      </c>
      <c r="FE520" s="32"/>
      <c r="FF520" s="36"/>
    </row>
    <row r="521" spans="1:162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45"/>
      <c r="J521" s="8"/>
      <c r="K521" s="8"/>
      <c r="L521" s="8"/>
      <c r="M521" s="8" t="s">
        <v>2022</v>
      </c>
      <c r="N521" s="8" t="s">
        <v>1983</v>
      </c>
      <c r="O521" s="8">
        <v>2408</v>
      </c>
      <c r="P521" s="8" t="s">
        <v>2048</v>
      </c>
      <c r="Q521" s="2" t="s">
        <v>709</v>
      </c>
      <c r="R521" s="2">
        <v>134</v>
      </c>
      <c r="S521" s="11">
        <v>134</v>
      </c>
      <c r="T521" s="12" t="s">
        <v>1653</v>
      </c>
      <c r="U521" s="10" t="s">
        <v>1654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7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7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7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8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7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7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7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79"/>
        <v>0</v>
      </c>
      <c r="FD521" s="32">
        <f t="shared" si="80"/>
        <v>0</v>
      </c>
      <c r="FE521" s="32"/>
      <c r="FF521" s="36"/>
    </row>
    <row r="522" spans="1:162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45"/>
      <c r="J522" s="8"/>
      <c r="K522" s="8"/>
      <c r="L522" s="8"/>
      <c r="M522" s="8" t="s">
        <v>2022</v>
      </c>
      <c r="N522" s="8" t="s">
        <v>1983</v>
      </c>
      <c r="O522" s="8">
        <v>2408</v>
      </c>
      <c r="P522" s="8" t="s">
        <v>2048</v>
      </c>
      <c r="Q522" s="2" t="s">
        <v>710</v>
      </c>
      <c r="R522" s="2">
        <v>4</v>
      </c>
      <c r="S522" s="11">
        <v>2</v>
      </c>
      <c r="T522" s="12" t="s">
        <v>1654</v>
      </c>
      <c r="U522" s="10" t="s">
        <v>1655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7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7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7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8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7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7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7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79"/>
        <v>0</v>
      </c>
      <c r="FD522" s="32">
        <f t="shared" si="80"/>
        <v>0</v>
      </c>
      <c r="FE522" s="32"/>
      <c r="FF522" s="36"/>
    </row>
    <row r="523" spans="1:162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45"/>
      <c r="J523" s="8"/>
      <c r="K523" s="8"/>
      <c r="L523" s="8"/>
      <c r="M523" s="8" t="s">
        <v>2022</v>
      </c>
      <c r="N523" s="8" t="s">
        <v>1983</v>
      </c>
      <c r="O523" s="8">
        <v>2408</v>
      </c>
      <c r="P523" s="8" t="s">
        <v>2048</v>
      </c>
      <c r="Q523" s="2" t="s">
        <v>711</v>
      </c>
      <c r="R523" s="2">
        <v>4</v>
      </c>
      <c r="S523" s="11">
        <v>2</v>
      </c>
      <c r="T523" s="12" t="s">
        <v>1655</v>
      </c>
      <c r="U523" s="10" t="s">
        <v>1656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si="73"/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si="74"/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si="75"/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8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si="76"/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si="77"/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si="78"/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si="79"/>
        <v>0</v>
      </c>
      <c r="FD523" s="32">
        <f t="shared" si="80"/>
        <v>0</v>
      </c>
      <c r="FE523" s="32"/>
      <c r="FF523" s="36"/>
    </row>
    <row r="524" spans="1:162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45"/>
      <c r="J524" s="8"/>
      <c r="K524" s="8"/>
      <c r="L524" s="8"/>
      <c r="M524" s="8" t="s">
        <v>2022</v>
      </c>
      <c r="N524" s="8" t="s">
        <v>1983</v>
      </c>
      <c r="O524" s="8">
        <v>2408</v>
      </c>
      <c r="P524" s="8" t="s">
        <v>2048</v>
      </c>
      <c r="Q524" s="1" t="s">
        <v>712</v>
      </c>
      <c r="R524" s="1">
        <v>19</v>
      </c>
      <c r="S524" s="8">
        <v>0</v>
      </c>
      <c r="T524" s="10" t="s">
        <v>1656</v>
      </c>
      <c r="U524" s="10" t="s">
        <v>1657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ref="AN524:AN587" si="82">SUM(X524:AM524)</f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ref="BE524:BE587" si="83">SUM(AO524:BD524)</f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ref="BV524:BV587" si="84">SUM(BF524:BU524)</f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si="81"/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ref="DD524:DD587" si="85">SUM(CN524:DC524)</f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ref="DU524:DU587" si="86">SUM(DE524:DT524)</f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ref="EL524:EL587" si="87">SUM(DV524:EK524)</f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ref="FC524:FC587" si="88">SUM(EM524:FB524)</f>
        <v>0</v>
      </c>
      <c r="FD524" s="32">
        <f t="shared" ref="FD524:FD587" si="89">SUM(AN524+BE524+BV524+CM524+DD524+DU524+EL524+FC524)</f>
        <v>0</v>
      </c>
      <c r="FE524" s="32"/>
      <c r="FF524" s="36"/>
    </row>
    <row r="525" spans="1:162" customFormat="1" ht="60" hidden="1" x14ac:dyDescent="0.25">
      <c r="A525" s="6" t="s">
        <v>593</v>
      </c>
      <c r="B525" s="6" t="s">
        <v>1156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45"/>
      <c r="J525" s="8"/>
      <c r="K525" s="8"/>
      <c r="L525" s="8"/>
      <c r="M525" s="8" t="s">
        <v>2022</v>
      </c>
      <c r="N525" s="8" t="s">
        <v>1983</v>
      </c>
      <c r="O525" s="8">
        <v>2408</v>
      </c>
      <c r="P525" s="8" t="s">
        <v>2048</v>
      </c>
      <c r="Q525" s="1" t="s">
        <v>713</v>
      </c>
      <c r="R525" s="1">
        <v>10.92</v>
      </c>
      <c r="S525" s="8">
        <v>4.83</v>
      </c>
      <c r="T525" s="10" t="s">
        <v>1657</v>
      </c>
      <c r="U525" s="10" t="s">
        <v>1658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8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8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8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ref="CM525:CM588" si="90">SUM(BW525:CL525)</f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8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8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8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88"/>
        <v>0</v>
      </c>
      <c r="FD525" s="32">
        <f t="shared" si="89"/>
        <v>0</v>
      </c>
      <c r="FE525" s="32"/>
      <c r="FF525" s="36"/>
    </row>
    <row r="526" spans="1:162" customFormat="1" ht="60" hidden="1" x14ac:dyDescent="0.25">
      <c r="A526" s="6" t="s">
        <v>593</v>
      </c>
      <c r="B526" s="6" t="s">
        <v>1157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45"/>
      <c r="J526" s="8"/>
      <c r="K526" s="8"/>
      <c r="L526" s="8"/>
      <c r="M526" s="8" t="s">
        <v>2022</v>
      </c>
      <c r="N526" s="8" t="s">
        <v>1983</v>
      </c>
      <c r="O526" s="8">
        <v>2408</v>
      </c>
      <c r="P526" s="8" t="s">
        <v>2048</v>
      </c>
      <c r="Q526" s="1" t="s">
        <v>714</v>
      </c>
      <c r="R526" s="1">
        <v>1</v>
      </c>
      <c r="S526" s="8">
        <v>0.8</v>
      </c>
      <c r="T526" s="10" t="s">
        <v>1658</v>
      </c>
      <c r="U526" s="10" t="s">
        <v>1659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8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8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8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9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8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8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8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88"/>
        <v>0</v>
      </c>
      <c r="FD526" s="32">
        <f t="shared" si="89"/>
        <v>0</v>
      </c>
      <c r="FE526" s="32"/>
      <c r="FF526" s="36"/>
    </row>
    <row r="527" spans="1:162" customFormat="1" ht="60" hidden="1" x14ac:dyDescent="0.25">
      <c r="A527" s="6" t="s">
        <v>593</v>
      </c>
      <c r="B527" s="6" t="s">
        <v>1156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45"/>
      <c r="J527" s="8"/>
      <c r="K527" s="8"/>
      <c r="L527" s="8"/>
      <c r="M527" s="8" t="s">
        <v>2022</v>
      </c>
      <c r="N527" s="8" t="s">
        <v>1983</v>
      </c>
      <c r="O527" s="8">
        <v>2408</v>
      </c>
      <c r="P527" s="8" t="s">
        <v>2048</v>
      </c>
      <c r="Q527" s="1" t="s">
        <v>715</v>
      </c>
      <c r="R527" s="1">
        <v>17.22</v>
      </c>
      <c r="S527" s="8">
        <v>6.98</v>
      </c>
      <c r="T527" s="10" t="s">
        <v>1659</v>
      </c>
      <c r="U527" s="10" t="s">
        <v>1660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8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8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8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9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8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8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8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88"/>
        <v>0</v>
      </c>
      <c r="FD527" s="32">
        <f t="shared" si="89"/>
        <v>0</v>
      </c>
      <c r="FE527" s="32"/>
      <c r="FF527" s="36"/>
    </row>
    <row r="528" spans="1:162" customFormat="1" ht="60" hidden="1" x14ac:dyDescent="0.25">
      <c r="A528" s="6" t="s">
        <v>593</v>
      </c>
      <c r="B528" s="6" t="s">
        <v>1157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45"/>
      <c r="J528" s="8"/>
      <c r="K528" s="8"/>
      <c r="L528" s="8"/>
      <c r="M528" s="8" t="s">
        <v>2022</v>
      </c>
      <c r="N528" s="8" t="s">
        <v>1982</v>
      </c>
      <c r="O528" s="8">
        <v>2409</v>
      </c>
      <c r="P528" s="8" t="s">
        <v>2048</v>
      </c>
      <c r="Q528" s="1" t="s">
        <v>716</v>
      </c>
      <c r="R528" s="1">
        <v>1</v>
      </c>
      <c r="S528" s="8">
        <v>0.5</v>
      </c>
      <c r="T528" s="10" t="s">
        <v>1660</v>
      </c>
      <c r="U528" s="10" t="s">
        <v>1661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8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8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8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9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8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8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8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88"/>
        <v>0</v>
      </c>
      <c r="FD528" s="32">
        <f t="shared" si="89"/>
        <v>0</v>
      </c>
      <c r="FE528" s="32"/>
      <c r="FF528" s="36"/>
    </row>
    <row r="529" spans="1:162" customFormat="1" ht="60" hidden="1" x14ac:dyDescent="0.25">
      <c r="A529" s="6" t="s">
        <v>593</v>
      </c>
      <c r="B529" s="6" t="s">
        <v>1156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66</v>
      </c>
      <c r="H529" s="8"/>
      <c r="I529" s="45"/>
      <c r="J529" s="8"/>
      <c r="K529" s="8"/>
      <c r="L529" s="8"/>
      <c r="M529" s="8" t="s">
        <v>2022</v>
      </c>
      <c r="N529" s="8" t="s">
        <v>1983</v>
      </c>
      <c r="O529" s="8">
        <v>2408</v>
      </c>
      <c r="P529" s="8" t="s">
        <v>2048</v>
      </c>
      <c r="Q529" s="1" t="s">
        <v>717</v>
      </c>
      <c r="R529" s="1">
        <v>1</v>
      </c>
      <c r="S529" s="8">
        <v>0.33</v>
      </c>
      <c r="T529" s="10" t="s">
        <v>1661</v>
      </c>
      <c r="U529" s="10" t="s">
        <v>1662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8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8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8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9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8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8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8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88"/>
        <v>0</v>
      </c>
      <c r="FD529" s="32">
        <f t="shared" si="89"/>
        <v>0</v>
      </c>
      <c r="FE529" s="32"/>
      <c r="FF529" s="36"/>
    </row>
    <row r="530" spans="1:162" customFormat="1" ht="60" hidden="1" x14ac:dyDescent="0.25">
      <c r="A530" s="6" t="s">
        <v>593</v>
      </c>
      <c r="B530" s="6" t="s">
        <v>1154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40</v>
      </c>
      <c r="H530" s="8"/>
      <c r="I530" s="45"/>
      <c r="J530" s="8"/>
      <c r="K530" s="8"/>
      <c r="L530" s="8"/>
      <c r="M530" s="8" t="s">
        <v>2022</v>
      </c>
      <c r="N530" s="8" t="s">
        <v>1983</v>
      </c>
      <c r="O530" s="8">
        <v>2408</v>
      </c>
      <c r="P530" s="8" t="s">
        <v>2048</v>
      </c>
      <c r="Q530" s="1" t="s">
        <v>718</v>
      </c>
      <c r="R530" s="1">
        <v>1</v>
      </c>
      <c r="S530" s="8" t="s">
        <v>1936</v>
      </c>
      <c r="T530" s="10" t="s">
        <v>1662</v>
      </c>
      <c r="U530" s="10" t="s">
        <v>1663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8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8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8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9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8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8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8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88"/>
        <v>0</v>
      </c>
      <c r="FD530" s="32">
        <f t="shared" si="89"/>
        <v>0</v>
      </c>
      <c r="FE530" s="32"/>
      <c r="FF530" s="36"/>
    </row>
    <row r="531" spans="1:162" customFormat="1" ht="60" hidden="1" x14ac:dyDescent="0.25">
      <c r="A531" s="6" t="s">
        <v>593</v>
      </c>
      <c r="B531" s="6" t="s">
        <v>1156</v>
      </c>
      <c r="C531" s="6" t="s">
        <v>699</v>
      </c>
      <c r="D531" s="6" t="s">
        <v>693</v>
      </c>
      <c r="E531" s="6" t="s">
        <v>723</v>
      </c>
      <c r="F531" s="6">
        <v>70</v>
      </c>
      <c r="G531" s="19">
        <v>66</v>
      </c>
      <c r="H531" s="8"/>
      <c r="I531" s="45"/>
      <c r="J531" s="8"/>
      <c r="K531" s="8"/>
      <c r="L531" s="8"/>
      <c r="M531" s="8" t="s">
        <v>2022</v>
      </c>
      <c r="N531" s="8" t="s">
        <v>1983</v>
      </c>
      <c r="O531" s="8">
        <v>2408</v>
      </c>
      <c r="P531" s="8" t="s">
        <v>2048</v>
      </c>
      <c r="Q531" s="1" t="s">
        <v>719</v>
      </c>
      <c r="R531" s="1">
        <v>3</v>
      </c>
      <c r="S531" s="8">
        <v>1</v>
      </c>
      <c r="T531" s="10" t="s">
        <v>1663</v>
      </c>
      <c r="U531" s="10" t="s">
        <v>1664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8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8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8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9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8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8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8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88"/>
        <v>0</v>
      </c>
      <c r="FD531" s="32">
        <f t="shared" si="89"/>
        <v>0</v>
      </c>
      <c r="FE531" s="32"/>
      <c r="FF531" s="36"/>
    </row>
    <row r="532" spans="1:162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45"/>
      <c r="J532" s="8"/>
      <c r="K532" s="8"/>
      <c r="L532" s="8"/>
      <c r="M532" s="8" t="s">
        <v>2022</v>
      </c>
      <c r="N532" s="8" t="s">
        <v>1982</v>
      </c>
      <c r="O532" s="8">
        <v>2409</v>
      </c>
      <c r="P532" s="8" t="s">
        <v>2048</v>
      </c>
      <c r="Q532" s="1" t="s">
        <v>721</v>
      </c>
      <c r="R532" s="1">
        <v>1</v>
      </c>
      <c r="S532" s="8">
        <v>0.25</v>
      </c>
      <c r="T532" s="10" t="s">
        <v>1664</v>
      </c>
      <c r="U532" s="10" t="s">
        <v>1665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8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8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8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9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8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8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8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88"/>
        <v>0</v>
      </c>
      <c r="FD532" s="32">
        <f t="shared" si="89"/>
        <v>0</v>
      </c>
      <c r="FE532" s="32"/>
      <c r="FF532" s="36"/>
    </row>
    <row r="533" spans="1:162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45"/>
      <c r="J533" s="8"/>
      <c r="K533" s="8"/>
      <c r="L533" s="8"/>
      <c r="M533" s="8" t="s">
        <v>2022</v>
      </c>
      <c r="N533" s="8" t="s">
        <v>1982</v>
      </c>
      <c r="O533" s="8">
        <v>2409</v>
      </c>
      <c r="P533" s="8" t="s">
        <v>2048</v>
      </c>
      <c r="Q533" s="1" t="s">
        <v>722</v>
      </c>
      <c r="R533" s="1">
        <v>40000</v>
      </c>
      <c r="S533" s="8">
        <v>10000</v>
      </c>
      <c r="T533" s="10" t="s">
        <v>1665</v>
      </c>
      <c r="U533" s="10" t="s">
        <v>1666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8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8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8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9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8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8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8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88"/>
        <v>0</v>
      </c>
      <c r="FD533" s="32">
        <f t="shared" si="89"/>
        <v>0</v>
      </c>
      <c r="FE533" s="32"/>
      <c r="FF533" s="36"/>
    </row>
    <row r="534" spans="1:162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45"/>
      <c r="J534" s="8"/>
      <c r="K534" s="8"/>
      <c r="L534" s="8"/>
      <c r="M534" s="8" t="s">
        <v>2022</v>
      </c>
      <c r="N534" s="8" t="s">
        <v>1982</v>
      </c>
      <c r="O534" s="8">
        <v>2409</v>
      </c>
      <c r="P534" s="8" t="s">
        <v>2048</v>
      </c>
      <c r="Q534" s="1" t="s">
        <v>724</v>
      </c>
      <c r="R534" s="1">
        <v>4</v>
      </c>
      <c r="S534" s="8">
        <v>1</v>
      </c>
      <c r="T534" s="10" t="s">
        <v>1666</v>
      </c>
      <c r="U534" s="10" t="s">
        <v>1667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8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8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8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9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8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8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8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88"/>
        <v>0</v>
      </c>
      <c r="FD534" s="32">
        <f t="shared" si="89"/>
        <v>0</v>
      </c>
      <c r="FE534" s="32"/>
      <c r="FF534" s="36"/>
    </row>
    <row r="535" spans="1:162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720</v>
      </c>
      <c r="F535" s="6">
        <v>42</v>
      </c>
      <c r="G535" s="19">
        <v>42</v>
      </c>
      <c r="H535" s="8"/>
      <c r="I535" s="45"/>
      <c r="J535" s="8"/>
      <c r="K535" s="8"/>
      <c r="L535" s="8"/>
      <c r="M535" s="8" t="s">
        <v>2022</v>
      </c>
      <c r="N535" s="8" t="s">
        <v>1982</v>
      </c>
      <c r="O535" s="8">
        <v>2409</v>
      </c>
      <c r="P535" s="8" t="s">
        <v>2048</v>
      </c>
      <c r="Q535" s="1" t="s">
        <v>725</v>
      </c>
      <c r="R535" s="1">
        <v>2</v>
      </c>
      <c r="S535" s="8">
        <v>1</v>
      </c>
      <c r="T535" s="10" t="s">
        <v>1667</v>
      </c>
      <c r="U535" s="10" t="s">
        <v>1668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8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8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8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9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8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8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8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88"/>
        <v>0</v>
      </c>
      <c r="FD535" s="32">
        <f t="shared" si="89"/>
        <v>0</v>
      </c>
      <c r="FE535" s="32"/>
      <c r="FF535" s="36"/>
    </row>
    <row r="536" spans="1:162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45"/>
      <c r="J536" s="8"/>
      <c r="K536" s="8"/>
      <c r="L536" s="8"/>
      <c r="M536" s="8" t="s">
        <v>2022</v>
      </c>
      <c r="N536" s="8" t="s">
        <v>1982</v>
      </c>
      <c r="O536" s="8">
        <v>2409</v>
      </c>
      <c r="P536" s="8" t="s">
        <v>2048</v>
      </c>
      <c r="Q536" s="1" t="s">
        <v>727</v>
      </c>
      <c r="R536" s="1">
        <v>140000</v>
      </c>
      <c r="S536" s="8">
        <v>42500</v>
      </c>
      <c r="T536" s="10" t="s">
        <v>1668</v>
      </c>
      <c r="U536" s="10" t="s">
        <v>1669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8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8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8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9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8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8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8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88"/>
        <v>0</v>
      </c>
      <c r="FD536" s="32">
        <f t="shared" si="89"/>
        <v>0</v>
      </c>
      <c r="FE536" s="32"/>
      <c r="FF536" s="36"/>
    </row>
    <row r="537" spans="1:162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45"/>
      <c r="J537" s="8"/>
      <c r="K537" s="8"/>
      <c r="L537" s="8"/>
      <c r="M537" s="8" t="s">
        <v>2022</v>
      </c>
      <c r="N537" s="8" t="s">
        <v>1982</v>
      </c>
      <c r="O537" s="8">
        <v>2409</v>
      </c>
      <c r="P537" s="8" t="s">
        <v>2048</v>
      </c>
      <c r="Q537" s="1" t="s">
        <v>728</v>
      </c>
      <c r="R537" s="1">
        <v>2300</v>
      </c>
      <c r="S537" s="8">
        <v>650</v>
      </c>
      <c r="T537" s="10" t="s">
        <v>1669</v>
      </c>
      <c r="U537" s="10" t="s">
        <v>1670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8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8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8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9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8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8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8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88"/>
        <v>0</v>
      </c>
      <c r="FD537" s="32">
        <f t="shared" si="89"/>
        <v>0</v>
      </c>
      <c r="FE537" s="32"/>
      <c r="FF537" s="36"/>
    </row>
    <row r="538" spans="1:162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726</v>
      </c>
      <c r="F538" s="6">
        <v>180</v>
      </c>
      <c r="G538" s="19">
        <v>180</v>
      </c>
      <c r="H538" s="8"/>
      <c r="I538" s="45"/>
      <c r="J538" s="8"/>
      <c r="K538" s="8"/>
      <c r="L538" s="8"/>
      <c r="M538" s="8" t="s">
        <v>2022</v>
      </c>
      <c r="N538" s="8" t="s">
        <v>1982</v>
      </c>
      <c r="O538" s="8">
        <v>2409</v>
      </c>
      <c r="P538" s="8" t="s">
        <v>2048</v>
      </c>
      <c r="Q538" s="1" t="s">
        <v>729</v>
      </c>
      <c r="R538" s="1">
        <v>1</v>
      </c>
      <c r="S538" s="8">
        <v>1</v>
      </c>
      <c r="T538" s="10" t="s">
        <v>1670</v>
      </c>
      <c r="U538" s="10" t="s">
        <v>1671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8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8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8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9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8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8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8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88"/>
        <v>0</v>
      </c>
      <c r="FD538" s="32">
        <f t="shared" si="89"/>
        <v>0</v>
      </c>
      <c r="FE538" s="32"/>
      <c r="FF538" s="36"/>
    </row>
    <row r="539" spans="1:162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45"/>
      <c r="J539" s="8"/>
      <c r="K539" s="8"/>
      <c r="L539" s="8"/>
      <c r="M539" s="8" t="s">
        <v>2022</v>
      </c>
      <c r="N539" s="8" t="s">
        <v>1982</v>
      </c>
      <c r="O539" s="8">
        <v>2409</v>
      </c>
      <c r="P539" s="8" t="s">
        <v>2048</v>
      </c>
      <c r="Q539" s="1" t="s">
        <v>722</v>
      </c>
      <c r="R539" s="1">
        <v>40000</v>
      </c>
      <c r="S539" s="8">
        <v>10000</v>
      </c>
      <c r="T539" s="10" t="s">
        <v>1671</v>
      </c>
      <c r="U539" s="10" t="s">
        <v>1672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8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8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8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9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8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8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8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88"/>
        <v>0</v>
      </c>
      <c r="FD539" s="32">
        <f t="shared" si="89"/>
        <v>0</v>
      </c>
      <c r="FE539" s="32"/>
      <c r="FF539" s="36"/>
    </row>
    <row r="540" spans="1:162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45"/>
      <c r="J540" s="8"/>
      <c r="K540" s="8"/>
      <c r="L540" s="8"/>
      <c r="M540" s="8" t="s">
        <v>2022</v>
      </c>
      <c r="N540" s="8" t="s">
        <v>1982</v>
      </c>
      <c r="O540" s="8">
        <v>2409</v>
      </c>
      <c r="P540" s="8" t="s">
        <v>2048</v>
      </c>
      <c r="Q540" s="1" t="s">
        <v>731</v>
      </c>
      <c r="R540" s="1">
        <v>1</v>
      </c>
      <c r="S540" s="8">
        <v>1</v>
      </c>
      <c r="T540" s="10" t="s">
        <v>1672</v>
      </c>
      <c r="U540" s="10" t="s">
        <v>1673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 t="shared" si="82"/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8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8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9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8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8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8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88"/>
        <v>0</v>
      </c>
      <c r="FD540" s="32">
        <f t="shared" si="89"/>
        <v>0</v>
      </c>
      <c r="FE540" s="32"/>
      <c r="FF540" s="36"/>
    </row>
    <row r="541" spans="1:162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45"/>
      <c r="J541" s="8"/>
      <c r="K541" s="8"/>
      <c r="L541" s="8"/>
      <c r="M541" s="8" t="s">
        <v>2022</v>
      </c>
      <c r="N541" s="8" t="s">
        <v>1982</v>
      </c>
      <c r="O541" s="8">
        <v>2409</v>
      </c>
      <c r="P541" s="8" t="s">
        <v>2048</v>
      </c>
      <c r="Q541" s="1" t="s">
        <v>732</v>
      </c>
      <c r="R541" s="1">
        <v>1</v>
      </c>
      <c r="S541" s="8">
        <v>1</v>
      </c>
      <c r="T541" s="10" t="s">
        <v>1673</v>
      </c>
      <c r="U541" s="10" t="s">
        <v>1674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>SUM(X541:AM541)</f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8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8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9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8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8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8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88"/>
        <v>0</v>
      </c>
      <c r="FD541" s="32">
        <f t="shared" si="89"/>
        <v>0</v>
      </c>
      <c r="FE541" s="32"/>
      <c r="FF541" s="36"/>
    </row>
    <row r="542" spans="1:162" customFormat="1" ht="60" hidden="1" x14ac:dyDescent="0.25">
      <c r="A542" s="6" t="s">
        <v>593</v>
      </c>
      <c r="B542" s="6" t="s">
        <v>1154</v>
      </c>
      <c r="C542" s="6" t="s">
        <v>699</v>
      </c>
      <c r="D542" s="6" t="s">
        <v>693</v>
      </c>
      <c r="E542" s="6" t="s">
        <v>730</v>
      </c>
      <c r="F542" s="6">
        <v>11</v>
      </c>
      <c r="G542" s="19">
        <v>11</v>
      </c>
      <c r="H542" s="8"/>
      <c r="I542" s="45"/>
      <c r="J542" s="8"/>
      <c r="K542" s="8"/>
      <c r="L542" s="8"/>
      <c r="M542" s="8" t="s">
        <v>2022</v>
      </c>
      <c r="N542" s="8" t="s">
        <v>1982</v>
      </c>
      <c r="O542" s="8">
        <v>2409</v>
      </c>
      <c r="P542" s="8" t="s">
        <v>2048</v>
      </c>
      <c r="Q542" s="1" t="s">
        <v>733</v>
      </c>
      <c r="R542" s="1">
        <v>2</v>
      </c>
      <c r="S542" s="8">
        <v>1</v>
      </c>
      <c r="T542" s="10" t="s">
        <v>1674</v>
      </c>
      <c r="U542" s="10" t="s">
        <v>1675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8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8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8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9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8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8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8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88"/>
        <v>0</v>
      </c>
      <c r="FD542" s="32">
        <f t="shared" si="89"/>
        <v>0</v>
      </c>
      <c r="FE542" s="32"/>
      <c r="FF542" s="36"/>
    </row>
    <row r="543" spans="1:162" customFormat="1" ht="60" hidden="1" x14ac:dyDescent="0.25">
      <c r="A543" s="6" t="s">
        <v>593</v>
      </c>
      <c r="B543" s="6" t="s">
        <v>1158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45"/>
      <c r="J543" s="8"/>
      <c r="K543" s="8"/>
      <c r="L543" s="8"/>
      <c r="M543" s="8" t="s">
        <v>2022</v>
      </c>
      <c r="N543" s="8" t="s">
        <v>1982</v>
      </c>
      <c r="O543" s="8">
        <v>2409</v>
      </c>
      <c r="P543" s="8" t="s">
        <v>2048</v>
      </c>
      <c r="Q543" s="1" t="s">
        <v>735</v>
      </c>
      <c r="R543" s="1">
        <v>1</v>
      </c>
      <c r="S543" s="8" t="s">
        <v>1936</v>
      </c>
      <c r="T543" s="10" t="s">
        <v>1675</v>
      </c>
      <c r="U543" s="10" t="s">
        <v>1676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8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8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8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9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8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8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8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88"/>
        <v>0</v>
      </c>
      <c r="FD543" s="32">
        <f t="shared" si="89"/>
        <v>0</v>
      </c>
      <c r="FE543" s="32"/>
      <c r="FF543" s="36"/>
    </row>
    <row r="544" spans="1:162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45"/>
      <c r="J544" s="8"/>
      <c r="K544" s="8"/>
      <c r="L544" s="8"/>
      <c r="M544" s="8" t="s">
        <v>2022</v>
      </c>
      <c r="N544" s="8" t="s">
        <v>1982</v>
      </c>
      <c r="O544" s="8">
        <v>2409</v>
      </c>
      <c r="P544" s="8" t="s">
        <v>2048</v>
      </c>
      <c r="Q544" s="1" t="s">
        <v>736</v>
      </c>
      <c r="R544" s="1">
        <v>100</v>
      </c>
      <c r="S544" s="8">
        <v>35</v>
      </c>
      <c r="T544" s="10" t="s">
        <v>1676</v>
      </c>
      <c r="U544" s="10" t="s">
        <v>1677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8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8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8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9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8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8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8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88"/>
        <v>0</v>
      </c>
      <c r="FD544" s="32">
        <f t="shared" si="89"/>
        <v>0</v>
      </c>
      <c r="FE544" s="32"/>
      <c r="FF544" s="36"/>
    </row>
    <row r="545" spans="1:162" customFormat="1" ht="60" hidden="1" x14ac:dyDescent="0.25">
      <c r="A545" s="6" t="s">
        <v>593</v>
      </c>
      <c r="B545" s="6" t="s">
        <v>1154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41</v>
      </c>
      <c r="H545" s="8"/>
      <c r="I545" s="45"/>
      <c r="J545" s="8"/>
      <c r="K545" s="8"/>
      <c r="L545" s="8"/>
      <c r="M545" s="8" t="s">
        <v>2022</v>
      </c>
      <c r="N545" s="8" t="s">
        <v>1982</v>
      </c>
      <c r="O545" s="8">
        <v>2409</v>
      </c>
      <c r="P545" s="8" t="s">
        <v>2048</v>
      </c>
      <c r="Q545" s="1" t="s">
        <v>737</v>
      </c>
      <c r="R545" s="1">
        <v>1</v>
      </c>
      <c r="S545" s="8" t="s">
        <v>1936</v>
      </c>
      <c r="T545" s="10" t="s">
        <v>1677</v>
      </c>
      <c r="U545" s="10" t="s">
        <v>1678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8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8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8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9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8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8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8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88"/>
        <v>0</v>
      </c>
      <c r="FD545" s="32">
        <f t="shared" si="89"/>
        <v>0</v>
      </c>
      <c r="FE545" s="32"/>
      <c r="FF545" s="36"/>
    </row>
    <row r="546" spans="1:162" customFormat="1" ht="60" hidden="1" x14ac:dyDescent="0.25">
      <c r="A546" s="6" t="s">
        <v>593</v>
      </c>
      <c r="B546" s="6" t="s">
        <v>1157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45"/>
      <c r="J546" s="8"/>
      <c r="K546" s="8"/>
      <c r="L546" s="8"/>
      <c r="M546" s="8" t="s">
        <v>2022</v>
      </c>
      <c r="N546" s="8" t="s">
        <v>1982</v>
      </c>
      <c r="O546" s="8">
        <v>2409</v>
      </c>
      <c r="P546" s="8" t="s">
        <v>2048</v>
      </c>
      <c r="Q546" s="1" t="s">
        <v>738</v>
      </c>
      <c r="R546" s="1">
        <v>15</v>
      </c>
      <c r="S546" s="8">
        <v>4.75</v>
      </c>
      <c r="T546" s="10" t="s">
        <v>1678</v>
      </c>
      <c r="U546" s="10" t="s">
        <v>1679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8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8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8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9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8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8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8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88"/>
        <v>0</v>
      </c>
      <c r="FD546" s="32">
        <f t="shared" si="89"/>
        <v>0</v>
      </c>
      <c r="FE546" s="32"/>
      <c r="FF546" s="36"/>
    </row>
    <row r="547" spans="1:162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45"/>
      <c r="J547" s="8"/>
      <c r="K547" s="8"/>
      <c r="L547" s="8"/>
      <c r="M547" s="8" t="s">
        <v>2022</v>
      </c>
      <c r="N547" s="8" t="s">
        <v>1983</v>
      </c>
      <c r="O547" s="8">
        <v>2408</v>
      </c>
      <c r="P547" s="8" t="s">
        <v>2048</v>
      </c>
      <c r="Q547" s="1" t="s">
        <v>739</v>
      </c>
      <c r="R547" s="1">
        <v>140</v>
      </c>
      <c r="S547" s="8">
        <v>0.42</v>
      </c>
      <c r="T547" s="10" t="s">
        <v>1679</v>
      </c>
      <c r="U547" s="10" t="s">
        <v>1680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8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8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8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9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8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8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8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88"/>
        <v>0</v>
      </c>
      <c r="FD547" s="32">
        <f t="shared" si="89"/>
        <v>0</v>
      </c>
      <c r="FE547" s="32"/>
      <c r="FF547" s="36"/>
    </row>
    <row r="548" spans="1:162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45"/>
      <c r="J548" s="8"/>
      <c r="K548" s="8"/>
      <c r="L548" s="8"/>
      <c r="M548" s="8" t="s">
        <v>2022</v>
      </c>
      <c r="N548" s="8" t="s">
        <v>1983</v>
      </c>
      <c r="O548" s="8">
        <v>2408</v>
      </c>
      <c r="P548" s="8" t="s">
        <v>2048</v>
      </c>
      <c r="Q548" s="1" t="s">
        <v>740</v>
      </c>
      <c r="R548" s="1">
        <v>5500</v>
      </c>
      <c r="S548" s="8">
        <v>3305</v>
      </c>
      <c r="T548" s="10" t="s">
        <v>1680</v>
      </c>
      <c r="U548" s="10" t="s">
        <v>1681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8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8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8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9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8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8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8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88"/>
        <v>0</v>
      </c>
      <c r="FD548" s="32">
        <f t="shared" si="89"/>
        <v>0</v>
      </c>
      <c r="FE548" s="32"/>
      <c r="FF548" s="36"/>
    </row>
    <row r="549" spans="1:162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45"/>
      <c r="J549" s="8"/>
      <c r="K549" s="8"/>
      <c r="L549" s="8"/>
      <c r="M549" s="8" t="s">
        <v>2022</v>
      </c>
      <c r="N549" s="8" t="s">
        <v>1983</v>
      </c>
      <c r="O549" s="8">
        <v>2408</v>
      </c>
      <c r="P549" s="8" t="s">
        <v>2048</v>
      </c>
      <c r="Q549" s="1" t="s">
        <v>741</v>
      </c>
      <c r="R549" s="1">
        <v>996</v>
      </c>
      <c r="S549" s="8">
        <v>595.77</v>
      </c>
      <c r="T549" s="10" t="s">
        <v>1681</v>
      </c>
      <c r="U549" s="10" t="s">
        <v>1682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8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8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8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9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8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8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8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88"/>
        <v>0</v>
      </c>
      <c r="FD549" s="32">
        <f t="shared" si="89"/>
        <v>0</v>
      </c>
      <c r="FE549" s="32"/>
      <c r="FF549" s="36"/>
    </row>
    <row r="550" spans="1:162" customFormat="1" ht="60" hidden="1" x14ac:dyDescent="0.25">
      <c r="A550" s="6" t="s">
        <v>593</v>
      </c>
      <c r="B550" s="6" t="s">
        <v>1156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42</v>
      </c>
      <c r="H550" s="8"/>
      <c r="I550" s="45"/>
      <c r="J550" s="8"/>
      <c r="K550" s="8"/>
      <c r="L550" s="8"/>
      <c r="M550" s="8" t="s">
        <v>2022</v>
      </c>
      <c r="N550" s="8" t="s">
        <v>1983</v>
      </c>
      <c r="O550" s="8">
        <v>2408</v>
      </c>
      <c r="P550" s="8" t="s">
        <v>2048</v>
      </c>
      <c r="Q550" s="1" t="s">
        <v>743</v>
      </c>
      <c r="R550" s="1">
        <v>1</v>
      </c>
      <c r="S550" s="8">
        <v>0.4</v>
      </c>
      <c r="T550" s="10" t="s">
        <v>1682</v>
      </c>
      <c r="U550" s="10" t="s">
        <v>1683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8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8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8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9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8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8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8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88"/>
        <v>0</v>
      </c>
      <c r="FD550" s="32">
        <f t="shared" si="89"/>
        <v>0</v>
      </c>
      <c r="FE550" s="32"/>
      <c r="FF550" s="36"/>
    </row>
    <row r="551" spans="1:162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45"/>
      <c r="J551" s="8"/>
      <c r="K551" s="8"/>
      <c r="L551" s="8"/>
      <c r="M551" s="8" t="s">
        <v>2022</v>
      </c>
      <c r="N551" s="8" t="s">
        <v>1982</v>
      </c>
      <c r="O551" s="8">
        <v>2409</v>
      </c>
      <c r="P551" s="8" t="s">
        <v>2048</v>
      </c>
      <c r="Q551" s="1" t="s">
        <v>744</v>
      </c>
      <c r="R551" s="1">
        <v>24</v>
      </c>
      <c r="S551" s="8">
        <v>6</v>
      </c>
      <c r="T551" s="10" t="s">
        <v>1683</v>
      </c>
      <c r="U551" s="10" t="s">
        <v>1684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8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8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8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9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8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8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8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88"/>
        <v>0</v>
      </c>
      <c r="FD551" s="32">
        <f t="shared" si="89"/>
        <v>0</v>
      </c>
      <c r="FE551" s="32"/>
      <c r="FF551" s="36"/>
    </row>
    <row r="552" spans="1:162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45"/>
      <c r="J552" s="8"/>
      <c r="K552" s="8"/>
      <c r="L552" s="8"/>
      <c r="M552" s="8" t="s">
        <v>2022</v>
      </c>
      <c r="N552" s="8" t="s">
        <v>1982</v>
      </c>
      <c r="O552" s="8">
        <v>2409</v>
      </c>
      <c r="P552" s="8" t="s">
        <v>2048</v>
      </c>
      <c r="Q552" s="1" t="s">
        <v>745</v>
      </c>
      <c r="R552" s="1">
        <v>3000</v>
      </c>
      <c r="S552" s="8">
        <v>866</v>
      </c>
      <c r="T552" s="10" t="s">
        <v>1684</v>
      </c>
      <c r="U552" s="10" t="s">
        <v>1685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8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8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8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9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8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8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8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88"/>
        <v>0</v>
      </c>
      <c r="FD552" s="32">
        <f t="shared" si="89"/>
        <v>0</v>
      </c>
      <c r="FE552" s="32"/>
      <c r="FF552" s="36"/>
    </row>
    <row r="553" spans="1:162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45"/>
      <c r="J553" s="8"/>
      <c r="K553" s="8"/>
      <c r="L553" s="8"/>
      <c r="M553" s="8" t="s">
        <v>2022</v>
      </c>
      <c r="N553" s="8" t="s">
        <v>1982</v>
      </c>
      <c r="O553" s="8">
        <v>2409</v>
      </c>
      <c r="P553" s="8" t="s">
        <v>2048</v>
      </c>
      <c r="Q553" s="1" t="s">
        <v>1130</v>
      </c>
      <c r="R553" s="1">
        <v>1</v>
      </c>
      <c r="S553" s="8">
        <v>1</v>
      </c>
      <c r="T553" s="10" t="s">
        <v>1685</v>
      </c>
      <c r="U553" s="10" t="s">
        <v>1686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8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8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8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9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8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8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8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88"/>
        <v>0</v>
      </c>
      <c r="FD553" s="32">
        <f t="shared" si="89"/>
        <v>0</v>
      </c>
      <c r="FE553" s="32"/>
      <c r="FF553" s="36"/>
    </row>
    <row r="554" spans="1:162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45"/>
      <c r="J554" s="8"/>
      <c r="K554" s="8"/>
      <c r="L554" s="8"/>
      <c r="M554" s="8" t="s">
        <v>2022</v>
      </c>
      <c r="N554" s="8" t="s">
        <v>1982</v>
      </c>
      <c r="O554" s="8">
        <v>2409</v>
      </c>
      <c r="P554" s="8" t="s">
        <v>2048</v>
      </c>
      <c r="Q554" s="1" t="s">
        <v>746</v>
      </c>
      <c r="R554" s="1">
        <v>40</v>
      </c>
      <c r="S554" s="8">
        <v>10</v>
      </c>
      <c r="T554" s="10" t="s">
        <v>1686</v>
      </c>
      <c r="U554" s="10" t="s">
        <v>1687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8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8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8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9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8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8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8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88"/>
        <v>0</v>
      </c>
      <c r="FD554" s="32">
        <f t="shared" si="89"/>
        <v>0</v>
      </c>
      <c r="FE554" s="32"/>
      <c r="FF554" s="36"/>
    </row>
    <row r="555" spans="1:162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45"/>
      <c r="J555" s="8"/>
      <c r="K555" s="8"/>
      <c r="L555" s="8"/>
      <c r="M555" s="8" t="s">
        <v>2022</v>
      </c>
      <c r="N555" s="8" t="s">
        <v>1982</v>
      </c>
      <c r="O555" s="8">
        <v>2409</v>
      </c>
      <c r="P555" s="8" t="s">
        <v>2048</v>
      </c>
      <c r="Q555" s="1" t="s">
        <v>747</v>
      </c>
      <c r="R555" s="1">
        <v>1</v>
      </c>
      <c r="S555" s="8" t="s">
        <v>1936</v>
      </c>
      <c r="T555" s="10" t="s">
        <v>1687</v>
      </c>
      <c r="U555" s="10" t="s">
        <v>1688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8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8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8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9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8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8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8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88"/>
        <v>0</v>
      </c>
      <c r="FD555" s="32">
        <f t="shared" si="89"/>
        <v>0</v>
      </c>
      <c r="FE555" s="32"/>
      <c r="FF555" s="36"/>
    </row>
    <row r="556" spans="1:162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45"/>
      <c r="J556" s="8"/>
      <c r="K556" s="8"/>
      <c r="L556" s="8"/>
      <c r="M556" s="8" t="s">
        <v>2022</v>
      </c>
      <c r="N556" s="8" t="s">
        <v>1982</v>
      </c>
      <c r="O556" s="8">
        <v>2409</v>
      </c>
      <c r="P556" s="8" t="s">
        <v>2048</v>
      </c>
      <c r="Q556" s="1" t="s">
        <v>748</v>
      </c>
      <c r="R556" s="1">
        <v>12</v>
      </c>
      <c r="S556" s="8">
        <v>3</v>
      </c>
      <c r="T556" s="10" t="s">
        <v>1688</v>
      </c>
      <c r="U556" s="10" t="s">
        <v>1689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8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8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8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9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8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8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8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88"/>
        <v>0</v>
      </c>
      <c r="FD556" s="32">
        <f t="shared" si="89"/>
        <v>0</v>
      </c>
      <c r="FE556" s="32"/>
      <c r="FF556" s="36"/>
    </row>
    <row r="557" spans="1:162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45"/>
      <c r="J557" s="8"/>
      <c r="K557" s="8"/>
      <c r="L557" s="8"/>
      <c r="M557" s="8" t="s">
        <v>2022</v>
      </c>
      <c r="N557" s="8" t="s">
        <v>1982</v>
      </c>
      <c r="O557" s="8">
        <v>2409</v>
      </c>
      <c r="P557" s="8" t="s">
        <v>2048</v>
      </c>
      <c r="Q557" s="1" t="s">
        <v>749</v>
      </c>
      <c r="R557" s="1">
        <v>4</v>
      </c>
      <c r="S557" s="8">
        <v>1</v>
      </c>
      <c r="T557" s="10" t="s">
        <v>1689</v>
      </c>
      <c r="U557" s="10" t="s">
        <v>1690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8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8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8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9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8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8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8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88"/>
        <v>0</v>
      </c>
      <c r="FD557" s="32">
        <f t="shared" si="89"/>
        <v>0</v>
      </c>
      <c r="FE557" s="32"/>
      <c r="FF557" s="36"/>
    </row>
    <row r="558" spans="1:162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45"/>
      <c r="J558" s="8"/>
      <c r="K558" s="8"/>
      <c r="L558" s="8"/>
      <c r="M558" s="8" t="s">
        <v>2022</v>
      </c>
      <c r="N558" s="8" t="s">
        <v>1982</v>
      </c>
      <c r="O558" s="8">
        <v>2409</v>
      </c>
      <c r="P558" s="8" t="s">
        <v>2048</v>
      </c>
      <c r="Q558" s="1" t="s">
        <v>750</v>
      </c>
      <c r="R558" s="1">
        <v>1</v>
      </c>
      <c r="S558" s="8">
        <v>1</v>
      </c>
      <c r="T558" s="10" t="s">
        <v>1690</v>
      </c>
      <c r="U558" s="10" t="s">
        <v>1691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8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8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8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9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8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8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8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88"/>
        <v>0</v>
      </c>
      <c r="FD558" s="32">
        <f t="shared" si="89"/>
        <v>0</v>
      </c>
      <c r="FE558" s="32"/>
      <c r="FF558" s="36"/>
    </row>
    <row r="559" spans="1:162" customFormat="1" ht="60" hidden="1" x14ac:dyDescent="0.25">
      <c r="A559" s="6" t="s">
        <v>593</v>
      </c>
      <c r="B559" s="6" t="s">
        <v>1154</v>
      </c>
      <c r="C559" s="6" t="s">
        <v>699</v>
      </c>
      <c r="D559" s="6" t="s">
        <v>734</v>
      </c>
      <c r="E559" s="6" t="s">
        <v>742</v>
      </c>
      <c r="F559" s="6">
        <v>43</v>
      </c>
      <c r="G559" s="19">
        <v>41</v>
      </c>
      <c r="H559" s="8"/>
      <c r="I559" s="45"/>
      <c r="J559" s="8"/>
      <c r="K559" s="8"/>
      <c r="L559" s="8"/>
      <c r="M559" s="8" t="s">
        <v>2022</v>
      </c>
      <c r="N559" s="8" t="s">
        <v>1982</v>
      </c>
      <c r="O559" s="8">
        <v>2409</v>
      </c>
      <c r="P559" s="8" t="s">
        <v>2048</v>
      </c>
      <c r="Q559" s="1" t="s">
        <v>751</v>
      </c>
      <c r="R559" s="1">
        <v>12</v>
      </c>
      <c r="S559" s="8">
        <v>3</v>
      </c>
      <c r="T559" s="10" t="s">
        <v>1691</v>
      </c>
      <c r="U559" s="10" t="s">
        <v>1692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8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8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8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9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8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8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8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88"/>
        <v>0</v>
      </c>
      <c r="FD559" s="32">
        <f t="shared" si="89"/>
        <v>0</v>
      </c>
      <c r="FE559" s="32"/>
      <c r="FF559" s="36"/>
    </row>
    <row r="560" spans="1:162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45"/>
      <c r="J560" s="8"/>
      <c r="K560" s="8"/>
      <c r="L560" s="8"/>
      <c r="M560" s="8" t="s">
        <v>2023</v>
      </c>
      <c r="N560" s="8" t="s">
        <v>1984</v>
      </c>
      <c r="O560" s="8">
        <v>2102</v>
      </c>
      <c r="P560" s="8" t="s">
        <v>2049</v>
      </c>
      <c r="Q560" s="1" t="s">
        <v>759</v>
      </c>
      <c r="R560" s="1">
        <v>1142</v>
      </c>
      <c r="S560" s="8">
        <v>422.54</v>
      </c>
      <c r="T560" s="10" t="s">
        <v>1692</v>
      </c>
      <c r="U560" s="10" t="s">
        <v>1693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8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8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8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9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8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8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8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88"/>
        <v>0</v>
      </c>
      <c r="FD560" s="32">
        <f t="shared" si="89"/>
        <v>0</v>
      </c>
      <c r="FE560" s="32"/>
      <c r="FF560" s="36"/>
    </row>
    <row r="561" spans="1:162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45"/>
      <c r="J561" s="8"/>
      <c r="K561" s="8"/>
      <c r="L561" s="8"/>
      <c r="M561" s="8" t="s">
        <v>2023</v>
      </c>
      <c r="N561" s="8" t="s">
        <v>1984</v>
      </c>
      <c r="O561" s="8">
        <v>2102</v>
      </c>
      <c r="P561" s="8" t="s">
        <v>2049</v>
      </c>
      <c r="Q561" s="1" t="s">
        <v>755</v>
      </c>
      <c r="R561" s="1">
        <v>1428</v>
      </c>
      <c r="S561" s="8">
        <v>528.36</v>
      </c>
      <c r="T561" s="10" t="s">
        <v>1693</v>
      </c>
      <c r="U561" s="10" t="s">
        <v>1694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8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8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8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9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8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8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8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88"/>
        <v>0</v>
      </c>
      <c r="FD561" s="32">
        <f t="shared" si="89"/>
        <v>0</v>
      </c>
      <c r="FE561" s="32"/>
      <c r="FF561" s="36"/>
    </row>
    <row r="562" spans="1:162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45"/>
      <c r="J562" s="8"/>
      <c r="K562" s="8"/>
      <c r="L562" s="8"/>
      <c r="M562" s="8" t="s">
        <v>2023</v>
      </c>
      <c r="N562" s="8" t="s">
        <v>1984</v>
      </c>
      <c r="O562" s="8">
        <v>2102</v>
      </c>
      <c r="P562" s="8" t="s">
        <v>2049</v>
      </c>
      <c r="Q562" s="1" t="s">
        <v>756</v>
      </c>
      <c r="R562" s="1">
        <v>3</v>
      </c>
      <c r="S562" s="8">
        <v>1</v>
      </c>
      <c r="T562" s="10" t="s">
        <v>1694</v>
      </c>
      <c r="U562" s="10" t="s">
        <v>1695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8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8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8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9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8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8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8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88"/>
        <v>0</v>
      </c>
      <c r="FD562" s="32">
        <f t="shared" si="89"/>
        <v>0</v>
      </c>
      <c r="FE562" s="32"/>
      <c r="FF562" s="36"/>
    </row>
    <row r="563" spans="1:162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45"/>
      <c r="J563" s="8"/>
      <c r="K563" s="8"/>
      <c r="L563" s="8"/>
      <c r="M563" s="8" t="s">
        <v>2023</v>
      </c>
      <c r="N563" s="8" t="s">
        <v>1984</v>
      </c>
      <c r="O563" s="8">
        <v>2102</v>
      </c>
      <c r="P563" s="8" t="s">
        <v>2049</v>
      </c>
      <c r="Q563" s="1" t="s">
        <v>757</v>
      </c>
      <c r="R563" s="1">
        <v>4</v>
      </c>
      <c r="S563" s="8">
        <v>1</v>
      </c>
      <c r="T563" s="10" t="s">
        <v>1695</v>
      </c>
      <c r="U563" s="10" t="s">
        <v>1696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8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8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8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9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8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8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8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88"/>
        <v>0</v>
      </c>
      <c r="FD563" s="32">
        <f t="shared" si="89"/>
        <v>0</v>
      </c>
      <c r="FE563" s="32"/>
      <c r="FF563" s="36"/>
    </row>
    <row r="564" spans="1:162" customFormat="1" ht="45" hidden="1" x14ac:dyDescent="0.25">
      <c r="A564" s="6" t="s">
        <v>593</v>
      </c>
      <c r="B564" s="6" t="s">
        <v>754</v>
      </c>
      <c r="C564" s="6" t="s">
        <v>752</v>
      </c>
      <c r="D564" s="6" t="s">
        <v>760</v>
      </c>
      <c r="E564" s="6" t="s">
        <v>753</v>
      </c>
      <c r="F564" s="6">
        <v>10</v>
      </c>
      <c r="G564" s="19">
        <v>2.5</v>
      </c>
      <c r="H564" s="8"/>
      <c r="I564" s="45"/>
      <c r="J564" s="8"/>
      <c r="K564" s="8"/>
      <c r="L564" s="8"/>
      <c r="M564" s="8" t="s">
        <v>2023</v>
      </c>
      <c r="N564" s="8" t="s">
        <v>1984</v>
      </c>
      <c r="O564" s="8">
        <v>2102</v>
      </c>
      <c r="P564" s="8" t="s">
        <v>2049</v>
      </c>
      <c r="Q564" s="1" t="s">
        <v>758</v>
      </c>
      <c r="R564" s="1">
        <v>4</v>
      </c>
      <c r="S564" s="8">
        <v>1.48</v>
      </c>
      <c r="T564" s="10" t="s">
        <v>1696</v>
      </c>
      <c r="U564" s="10" t="s">
        <v>1697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8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8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8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9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8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8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8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88"/>
        <v>0</v>
      </c>
      <c r="FD564" s="32">
        <f t="shared" si="89"/>
        <v>0</v>
      </c>
      <c r="FE564" s="32"/>
      <c r="FF564" s="36"/>
    </row>
    <row r="565" spans="1:162" customFormat="1" ht="45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45"/>
      <c r="J565" s="8"/>
      <c r="K565" s="8"/>
      <c r="L565" s="8"/>
      <c r="M565" s="8" t="s">
        <v>2013</v>
      </c>
      <c r="N565" s="8" t="s">
        <v>1985</v>
      </c>
      <c r="O565" s="8">
        <v>3204</v>
      </c>
      <c r="P565" s="8" t="s">
        <v>2037</v>
      </c>
      <c r="Q565" s="1" t="s">
        <v>7</v>
      </c>
      <c r="R565" s="1">
        <v>1</v>
      </c>
      <c r="S565" s="8">
        <v>0.7</v>
      </c>
      <c r="T565" s="10" t="s">
        <v>1697</v>
      </c>
      <c r="U565" s="10" t="s">
        <v>1698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8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8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8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9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8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8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8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88"/>
        <v>0</v>
      </c>
      <c r="FD565" s="32">
        <f t="shared" si="89"/>
        <v>0</v>
      </c>
      <c r="FE565" s="32"/>
      <c r="FF565" s="36"/>
    </row>
    <row r="566" spans="1:162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45"/>
      <c r="J566" s="8"/>
      <c r="K566" s="8"/>
      <c r="L566" s="8"/>
      <c r="M566" s="8" t="s">
        <v>2013</v>
      </c>
      <c r="N566" s="8" t="s">
        <v>1986</v>
      </c>
      <c r="O566" s="8">
        <v>3201</v>
      </c>
      <c r="P566" s="8" t="s">
        <v>2037</v>
      </c>
      <c r="Q566" s="1" t="s">
        <v>765</v>
      </c>
      <c r="R566" s="1">
        <v>1</v>
      </c>
      <c r="S566" s="8">
        <v>0</v>
      </c>
      <c r="T566" s="10" t="s">
        <v>1698</v>
      </c>
      <c r="U566" s="10" t="s">
        <v>1699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8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8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8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9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8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8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8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88"/>
        <v>0</v>
      </c>
      <c r="FD566" s="32">
        <f t="shared" si="89"/>
        <v>0</v>
      </c>
      <c r="FE566" s="32"/>
      <c r="FF566" s="36"/>
    </row>
    <row r="567" spans="1:162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25</v>
      </c>
      <c r="H567" s="8"/>
      <c r="I567" s="45"/>
      <c r="J567" s="8"/>
      <c r="K567" s="8"/>
      <c r="L567" s="8"/>
      <c r="M567" s="8" t="s">
        <v>2013</v>
      </c>
      <c r="N567" s="8" t="s">
        <v>1986</v>
      </c>
      <c r="O567" s="8">
        <v>3201</v>
      </c>
      <c r="P567" s="8" t="s">
        <v>2037</v>
      </c>
      <c r="Q567" s="1" t="s">
        <v>766</v>
      </c>
      <c r="R567" s="1">
        <v>1</v>
      </c>
      <c r="S567" s="8">
        <v>0.6</v>
      </c>
      <c r="T567" s="10" t="s">
        <v>1699</v>
      </c>
      <c r="U567" s="10" t="s">
        <v>1700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8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8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8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9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8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8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8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88"/>
        <v>0</v>
      </c>
      <c r="FD567" s="32">
        <f t="shared" si="89"/>
        <v>0</v>
      </c>
      <c r="FE567" s="32"/>
      <c r="FF567" s="36"/>
    </row>
    <row r="568" spans="1:162" customFormat="1" ht="60" hidden="1" x14ac:dyDescent="0.25">
      <c r="A568" s="6" t="s">
        <v>761</v>
      </c>
      <c r="B568" s="6" t="s">
        <v>764</v>
      </c>
      <c r="C568" s="6" t="s">
        <v>762</v>
      </c>
      <c r="D568" s="6" t="s">
        <v>763</v>
      </c>
      <c r="E568" s="6" t="s">
        <v>4</v>
      </c>
      <c r="F568" s="6">
        <v>100</v>
      </c>
      <c r="G568" s="19">
        <v>100</v>
      </c>
      <c r="H568" s="8"/>
      <c r="I568" s="45"/>
      <c r="J568" s="8"/>
      <c r="K568" s="8"/>
      <c r="L568" s="8"/>
      <c r="M568" s="8" t="s">
        <v>2013</v>
      </c>
      <c r="N568" s="8" t="s">
        <v>1985</v>
      </c>
      <c r="O568" s="8">
        <v>3204</v>
      </c>
      <c r="P568" s="8" t="s">
        <v>2037</v>
      </c>
      <c r="Q568" s="1" t="s">
        <v>767</v>
      </c>
      <c r="R568" s="1">
        <v>1</v>
      </c>
      <c r="S568" s="8">
        <v>1</v>
      </c>
      <c r="T568" s="10" t="s">
        <v>1700</v>
      </c>
      <c r="U568" s="10" t="s">
        <v>1701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8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8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8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9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8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8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8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88"/>
        <v>0</v>
      </c>
      <c r="FD568" s="32">
        <f t="shared" si="89"/>
        <v>0</v>
      </c>
      <c r="FE568" s="32"/>
      <c r="FF568" s="36"/>
    </row>
    <row r="569" spans="1:162" customFormat="1" ht="150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 t="s">
        <v>1938</v>
      </c>
      <c r="H569" s="8"/>
      <c r="I569" s="45"/>
      <c r="J569" s="8"/>
      <c r="K569" s="8"/>
      <c r="L569" s="8"/>
      <c r="M569" s="8" t="s">
        <v>2013</v>
      </c>
      <c r="N569" s="8" t="s">
        <v>1987</v>
      </c>
      <c r="O569" s="8">
        <v>3208</v>
      </c>
      <c r="P569" s="8" t="s">
        <v>2037</v>
      </c>
      <c r="Q569" s="1" t="s">
        <v>771</v>
      </c>
      <c r="R569" s="1">
        <v>150</v>
      </c>
      <c r="S569" s="8">
        <v>55</v>
      </c>
      <c r="T569" s="10" t="s">
        <v>1701</v>
      </c>
      <c r="U569" s="10" t="s">
        <v>1702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8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8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8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9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8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8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8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88"/>
        <v>0</v>
      </c>
      <c r="FD569" s="32">
        <f t="shared" si="89"/>
        <v>0</v>
      </c>
      <c r="FE569" s="32"/>
      <c r="FF569" s="36"/>
    </row>
    <row r="570" spans="1:162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50</v>
      </c>
      <c r="H570" s="8"/>
      <c r="I570" s="45"/>
      <c r="J570" s="8"/>
      <c r="K570" s="8"/>
      <c r="L570" s="8"/>
      <c r="M570" s="8" t="s">
        <v>2013</v>
      </c>
      <c r="N570" s="8" t="s">
        <v>1985</v>
      </c>
      <c r="O570" s="8">
        <v>3204</v>
      </c>
      <c r="P570" s="8" t="s">
        <v>2037</v>
      </c>
      <c r="Q570" s="1" t="s">
        <v>772</v>
      </c>
      <c r="R570" s="1">
        <v>2</v>
      </c>
      <c r="S570" s="8">
        <v>1</v>
      </c>
      <c r="T570" s="10" t="s">
        <v>1702</v>
      </c>
      <c r="U570" s="10" t="s">
        <v>1703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8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8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8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9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8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8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8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88"/>
        <v>0</v>
      </c>
      <c r="FD570" s="32">
        <f t="shared" si="89"/>
        <v>0</v>
      </c>
      <c r="FE570" s="32"/>
      <c r="FF570" s="36"/>
    </row>
    <row r="571" spans="1:162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45"/>
      <c r="J571" s="8"/>
      <c r="K571" s="8"/>
      <c r="L571" s="8"/>
      <c r="M571" s="8" t="s">
        <v>2013</v>
      </c>
      <c r="N571" s="8" t="s">
        <v>1987</v>
      </c>
      <c r="O571" s="8">
        <v>3208</v>
      </c>
      <c r="P571" s="8" t="s">
        <v>2037</v>
      </c>
      <c r="Q571" s="1" t="s">
        <v>778</v>
      </c>
      <c r="R571" s="1">
        <v>2</v>
      </c>
      <c r="S571" s="8" t="s">
        <v>1942</v>
      </c>
      <c r="T571" s="10" t="s">
        <v>1703</v>
      </c>
      <c r="U571" s="10" t="s">
        <v>1704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8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8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8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9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8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8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8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88"/>
        <v>0</v>
      </c>
      <c r="FD571" s="32">
        <f t="shared" si="89"/>
        <v>0</v>
      </c>
      <c r="FE571" s="32"/>
      <c r="FF571" s="36"/>
    </row>
    <row r="572" spans="1:162" customFormat="1" ht="45" hidden="1" x14ac:dyDescent="0.25">
      <c r="A572" s="6" t="s">
        <v>761</v>
      </c>
      <c r="B572" s="6" t="s">
        <v>764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25</v>
      </c>
      <c r="H572" s="8"/>
      <c r="I572" s="45"/>
      <c r="J572" s="8"/>
      <c r="K572" s="8"/>
      <c r="L572" s="8"/>
      <c r="M572" s="8" t="s">
        <v>2013</v>
      </c>
      <c r="N572" s="8" t="s">
        <v>1985</v>
      </c>
      <c r="O572" s="8">
        <v>3204</v>
      </c>
      <c r="P572" s="8" t="s">
        <v>2037</v>
      </c>
      <c r="Q572" s="1" t="s">
        <v>773</v>
      </c>
      <c r="R572" s="1">
        <v>12</v>
      </c>
      <c r="S572" s="8">
        <v>3</v>
      </c>
      <c r="T572" s="10" t="s">
        <v>1704</v>
      </c>
      <c r="U572" s="10" t="s">
        <v>1705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8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8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8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9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8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8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8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88"/>
        <v>0</v>
      </c>
      <c r="FD572" s="32">
        <f t="shared" si="89"/>
        <v>0</v>
      </c>
      <c r="FE572" s="32"/>
      <c r="FF572" s="36"/>
    </row>
    <row r="573" spans="1:162" customFormat="1" ht="60" hidden="1" x14ac:dyDescent="0.25">
      <c r="A573" s="6" t="s">
        <v>761</v>
      </c>
      <c r="B573" s="6" t="s">
        <v>774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100</v>
      </c>
      <c r="H573" s="8"/>
      <c r="I573" s="45"/>
      <c r="J573" s="8"/>
      <c r="K573" s="8"/>
      <c r="L573" s="8"/>
      <c r="M573" s="8" t="s">
        <v>2013</v>
      </c>
      <c r="N573" s="8" t="s">
        <v>1961</v>
      </c>
      <c r="O573" s="8">
        <v>3203</v>
      </c>
      <c r="P573" s="8" t="s">
        <v>2037</v>
      </c>
      <c r="Q573" s="1" t="s">
        <v>780</v>
      </c>
      <c r="R573" s="1">
        <v>2</v>
      </c>
      <c r="S573" s="8">
        <v>0.5</v>
      </c>
      <c r="T573" s="10" t="s">
        <v>1705</v>
      </c>
      <c r="U573" s="10" t="s">
        <v>1706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8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8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8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9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8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8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8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88"/>
        <v>0</v>
      </c>
      <c r="FD573" s="32">
        <f t="shared" si="89"/>
        <v>0</v>
      </c>
      <c r="FE573" s="32"/>
      <c r="FF573" s="36"/>
    </row>
    <row r="574" spans="1:162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770</v>
      </c>
      <c r="E574" s="6" t="s">
        <v>769</v>
      </c>
      <c r="F574" s="6">
        <v>100</v>
      </c>
      <c r="G574" s="19">
        <v>32.6</v>
      </c>
      <c r="H574" s="8"/>
      <c r="I574" s="45"/>
      <c r="J574" s="8"/>
      <c r="K574" s="8"/>
      <c r="L574" s="8"/>
      <c r="M574" s="8" t="s">
        <v>2013</v>
      </c>
      <c r="N574" s="8" t="s">
        <v>1987</v>
      </c>
      <c r="O574" s="8">
        <v>3208</v>
      </c>
      <c r="P574" s="8" t="s">
        <v>2037</v>
      </c>
      <c r="Q574" s="1" t="s">
        <v>775</v>
      </c>
      <c r="R574" s="1">
        <v>460</v>
      </c>
      <c r="S574" s="8">
        <v>150</v>
      </c>
      <c r="T574" s="10" t="s">
        <v>1706</v>
      </c>
      <c r="U574" s="10" t="s">
        <v>1707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8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8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8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9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8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8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8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88"/>
        <v>0</v>
      </c>
      <c r="FD574" s="32">
        <f t="shared" si="89"/>
        <v>0</v>
      </c>
      <c r="FE574" s="32"/>
      <c r="FF574" s="36"/>
    </row>
    <row r="575" spans="1:162" customFormat="1" ht="4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26.53</v>
      </c>
      <c r="H575" s="8"/>
      <c r="I575" s="45"/>
      <c r="J575" s="8"/>
      <c r="K575" s="8"/>
      <c r="L575" s="8"/>
      <c r="M575" s="8" t="s">
        <v>2013</v>
      </c>
      <c r="N575" s="8" t="s">
        <v>1987</v>
      </c>
      <c r="O575" s="8">
        <v>3208</v>
      </c>
      <c r="P575" s="8" t="s">
        <v>2037</v>
      </c>
      <c r="Q575" s="1" t="s">
        <v>779</v>
      </c>
      <c r="R575" s="1">
        <v>49</v>
      </c>
      <c r="S575" s="8">
        <v>13</v>
      </c>
      <c r="T575" s="10" t="s">
        <v>1707</v>
      </c>
      <c r="U575" s="10" t="s">
        <v>1708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8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8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8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9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8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8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8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88"/>
        <v>0</v>
      </c>
      <c r="FD575" s="32">
        <f t="shared" si="89"/>
        <v>0</v>
      </c>
      <c r="FE575" s="32"/>
      <c r="FF575" s="36"/>
    </row>
    <row r="576" spans="1:162" customFormat="1" ht="75" hidden="1" x14ac:dyDescent="0.25">
      <c r="A576" s="6" t="s">
        <v>761</v>
      </c>
      <c r="B576" s="6" t="s">
        <v>764</v>
      </c>
      <c r="C576" s="6" t="s">
        <v>768</v>
      </c>
      <c r="D576" s="6" t="s">
        <v>777</v>
      </c>
      <c r="E576" s="6" t="s">
        <v>776</v>
      </c>
      <c r="F576" s="6">
        <v>100</v>
      </c>
      <c r="G576" s="19">
        <v>25</v>
      </c>
      <c r="H576" s="8"/>
      <c r="I576" s="45"/>
      <c r="J576" s="8"/>
      <c r="K576" s="8"/>
      <c r="L576" s="8"/>
      <c r="M576" s="8" t="s">
        <v>2013</v>
      </c>
      <c r="N576" s="8" t="s">
        <v>1987</v>
      </c>
      <c r="O576" s="8">
        <v>3208</v>
      </c>
      <c r="P576" s="8" t="s">
        <v>2037</v>
      </c>
      <c r="Q576" s="1" t="s">
        <v>792</v>
      </c>
      <c r="R576" s="1">
        <v>4</v>
      </c>
      <c r="S576" s="8">
        <v>1</v>
      </c>
      <c r="T576" s="10" t="s">
        <v>1708</v>
      </c>
      <c r="U576" s="10" t="s">
        <v>1709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8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8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8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9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8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8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8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88"/>
        <v>0</v>
      </c>
      <c r="FD576" s="32">
        <f t="shared" si="89"/>
        <v>0</v>
      </c>
      <c r="FE576" s="32"/>
      <c r="FF576" s="36"/>
    </row>
    <row r="577" spans="1:162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45"/>
      <c r="J577" s="8"/>
      <c r="K577" s="8"/>
      <c r="L577" s="8"/>
      <c r="M577" s="8" t="s">
        <v>2013</v>
      </c>
      <c r="N577" s="8" t="s">
        <v>1985</v>
      </c>
      <c r="O577" s="8">
        <v>3204</v>
      </c>
      <c r="P577" s="8" t="s">
        <v>2037</v>
      </c>
      <c r="Q577" s="1" t="s">
        <v>783</v>
      </c>
      <c r="R577" s="1">
        <v>1</v>
      </c>
      <c r="S577" s="8">
        <v>1</v>
      </c>
      <c r="T577" s="10" t="s">
        <v>1709</v>
      </c>
      <c r="U577" s="10" t="s">
        <v>1710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8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8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8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9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8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8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8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88"/>
        <v>0</v>
      </c>
      <c r="FD577" s="32">
        <f t="shared" si="89"/>
        <v>0</v>
      </c>
      <c r="FE577" s="32"/>
      <c r="FF577" s="36"/>
    </row>
    <row r="578" spans="1:162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45"/>
      <c r="J578" s="8"/>
      <c r="K578" s="8"/>
      <c r="L578" s="8"/>
      <c r="M578" s="8" t="s">
        <v>2013</v>
      </c>
      <c r="N578" s="8" t="s">
        <v>1988</v>
      </c>
      <c r="O578" s="8">
        <v>3202</v>
      </c>
      <c r="P578" s="8" t="s">
        <v>2037</v>
      </c>
      <c r="Q578" s="1" t="s">
        <v>784</v>
      </c>
      <c r="R578" s="1">
        <v>3</v>
      </c>
      <c r="S578" s="8">
        <v>1</v>
      </c>
      <c r="T578" s="10" t="s">
        <v>1710</v>
      </c>
      <c r="U578" s="10" t="s">
        <v>1711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8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8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8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9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8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8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8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88"/>
        <v>0</v>
      </c>
      <c r="FD578" s="32">
        <f t="shared" si="89"/>
        <v>0</v>
      </c>
      <c r="FE578" s="32"/>
      <c r="FF578" s="36"/>
    </row>
    <row r="579" spans="1:162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45"/>
      <c r="J579" s="8"/>
      <c r="K579" s="8"/>
      <c r="L579" s="8"/>
      <c r="M579" s="8" t="s">
        <v>2013</v>
      </c>
      <c r="N579" s="8" t="s">
        <v>1985</v>
      </c>
      <c r="O579" s="8">
        <v>3204</v>
      </c>
      <c r="P579" s="8" t="s">
        <v>2037</v>
      </c>
      <c r="Q579" s="1" t="s">
        <v>785</v>
      </c>
      <c r="R579" s="1">
        <v>1</v>
      </c>
      <c r="S579" s="8">
        <v>0.7</v>
      </c>
      <c r="T579" s="10" t="s">
        <v>1711</v>
      </c>
      <c r="U579" s="10" t="s">
        <v>1712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8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8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8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9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8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8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8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88"/>
        <v>0</v>
      </c>
      <c r="FD579" s="32">
        <f t="shared" si="89"/>
        <v>0</v>
      </c>
      <c r="FE579" s="32"/>
      <c r="FF579" s="36"/>
    </row>
    <row r="580" spans="1:162" customFormat="1" ht="45" hidden="1" x14ac:dyDescent="0.25">
      <c r="A580" s="6" t="s">
        <v>761</v>
      </c>
      <c r="B580" s="6" t="s">
        <v>764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25</v>
      </c>
      <c r="H580" s="8"/>
      <c r="I580" s="45"/>
      <c r="J580" s="8"/>
      <c r="K580" s="8"/>
      <c r="L580" s="8"/>
      <c r="M580" s="8" t="s">
        <v>2013</v>
      </c>
      <c r="N580" s="8" t="s">
        <v>1985</v>
      </c>
      <c r="O580" s="8">
        <v>3204</v>
      </c>
      <c r="P580" s="8" t="s">
        <v>2037</v>
      </c>
      <c r="Q580" s="1" t="s">
        <v>786</v>
      </c>
      <c r="R580" s="1">
        <v>1</v>
      </c>
      <c r="S580" s="8">
        <v>0.5</v>
      </c>
      <c r="T580" s="10" t="s">
        <v>1712</v>
      </c>
      <c r="U580" s="10" t="s">
        <v>1713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8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8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8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9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8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8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8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88"/>
        <v>0</v>
      </c>
      <c r="FD580" s="32">
        <f t="shared" si="89"/>
        <v>0</v>
      </c>
      <c r="FE580" s="32"/>
      <c r="FF580" s="36"/>
    </row>
    <row r="581" spans="1:162" customFormat="1" ht="45" hidden="1" x14ac:dyDescent="0.25">
      <c r="A581" s="6" t="s">
        <v>761</v>
      </c>
      <c r="B581" s="6" t="s">
        <v>788</v>
      </c>
      <c r="C581" s="6" t="s">
        <v>768</v>
      </c>
      <c r="D581" s="6" t="s">
        <v>782</v>
      </c>
      <c r="E581" s="6" t="s">
        <v>781</v>
      </c>
      <c r="F581" s="6">
        <v>100</v>
      </c>
      <c r="G581" s="19">
        <v>34</v>
      </c>
      <c r="H581" s="8"/>
      <c r="I581" s="45"/>
      <c r="J581" s="8"/>
      <c r="K581" s="8"/>
      <c r="L581" s="8"/>
      <c r="M581" s="8" t="s">
        <v>2013</v>
      </c>
      <c r="N581" s="8" t="s">
        <v>1988</v>
      </c>
      <c r="O581" s="8">
        <v>3202</v>
      </c>
      <c r="P581" s="8" t="s">
        <v>2037</v>
      </c>
      <c r="Q581" s="1" t="s">
        <v>787</v>
      </c>
      <c r="R581" s="1">
        <v>3</v>
      </c>
      <c r="S581" s="8">
        <v>1</v>
      </c>
      <c r="T581" s="10" t="s">
        <v>1713</v>
      </c>
      <c r="U581" s="10" t="s">
        <v>1714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8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8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8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9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8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8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8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88"/>
        <v>0</v>
      </c>
      <c r="FD581" s="32">
        <f t="shared" si="89"/>
        <v>0</v>
      </c>
      <c r="FE581" s="32"/>
      <c r="FF581" s="36"/>
    </row>
    <row r="582" spans="1:162" customFormat="1" ht="60" hidden="1" x14ac:dyDescent="0.25">
      <c r="A582" s="6" t="s">
        <v>761</v>
      </c>
      <c r="B582" s="6" t="s">
        <v>416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100</v>
      </c>
      <c r="H582" s="8"/>
      <c r="I582" s="45"/>
      <c r="J582" s="8"/>
      <c r="K582" s="8"/>
      <c r="L582" s="8"/>
      <c r="M582" s="8" t="s">
        <v>2013</v>
      </c>
      <c r="N582" s="8" t="s">
        <v>1961</v>
      </c>
      <c r="O582" s="8">
        <v>3203</v>
      </c>
      <c r="P582" s="8" t="s">
        <v>2037</v>
      </c>
      <c r="Q582" s="1" t="s">
        <v>791</v>
      </c>
      <c r="R582" s="1">
        <v>80</v>
      </c>
      <c r="S582" s="8">
        <v>74</v>
      </c>
      <c r="T582" s="10" t="s">
        <v>1714</v>
      </c>
      <c r="U582" s="10" t="s">
        <v>1715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8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8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8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9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8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8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8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88"/>
        <v>0</v>
      </c>
      <c r="FD582" s="32">
        <f t="shared" si="89"/>
        <v>0</v>
      </c>
      <c r="FE582" s="32"/>
      <c r="FF582" s="36"/>
    </row>
    <row r="583" spans="1:162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45"/>
      <c r="J583" s="8"/>
      <c r="K583" s="8"/>
      <c r="L583" s="8"/>
      <c r="M583" s="8" t="s">
        <v>2013</v>
      </c>
      <c r="N583" s="8" t="s">
        <v>1961</v>
      </c>
      <c r="O583" s="8">
        <v>3203</v>
      </c>
      <c r="P583" s="8" t="s">
        <v>2037</v>
      </c>
      <c r="Q583" s="1" t="s">
        <v>801</v>
      </c>
      <c r="R583" s="1">
        <v>1</v>
      </c>
      <c r="S583" s="8">
        <v>1</v>
      </c>
      <c r="T583" s="10" t="s">
        <v>1715</v>
      </c>
      <c r="U583" s="10" t="s">
        <v>1716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8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8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8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9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8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8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8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88"/>
        <v>0</v>
      </c>
      <c r="FD583" s="32">
        <f t="shared" si="89"/>
        <v>0</v>
      </c>
      <c r="FE583" s="32"/>
      <c r="FF583" s="36"/>
    </row>
    <row r="584" spans="1:162" customFormat="1" ht="6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25</v>
      </c>
      <c r="H584" s="8"/>
      <c r="I584" s="45"/>
      <c r="J584" s="8"/>
      <c r="K584" s="8"/>
      <c r="L584" s="8"/>
      <c r="M584" s="8" t="s">
        <v>2013</v>
      </c>
      <c r="N584" s="8" t="s">
        <v>1961</v>
      </c>
      <c r="O584" s="8">
        <v>3203</v>
      </c>
      <c r="P584" s="8" t="s">
        <v>2037</v>
      </c>
      <c r="Q584" s="1" t="s">
        <v>793</v>
      </c>
      <c r="R584" s="1">
        <v>100</v>
      </c>
      <c r="S584" s="8">
        <v>25</v>
      </c>
      <c r="T584" s="10" t="s">
        <v>1716</v>
      </c>
      <c r="U584" s="10" t="s">
        <v>1717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8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8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8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9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8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8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8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88"/>
        <v>0</v>
      </c>
      <c r="FD584" s="32">
        <f t="shared" si="89"/>
        <v>0</v>
      </c>
      <c r="FE584" s="32"/>
      <c r="FF584" s="36"/>
    </row>
    <row r="585" spans="1:162" customFormat="1" ht="30" hidden="1" x14ac:dyDescent="0.25">
      <c r="A585" s="6" t="s">
        <v>761</v>
      </c>
      <c r="B585" s="6" t="s">
        <v>764</v>
      </c>
      <c r="C585" s="6" t="s">
        <v>768</v>
      </c>
      <c r="D585" s="6" t="s">
        <v>790</v>
      </c>
      <c r="E585" s="6" t="s">
        <v>789</v>
      </c>
      <c r="F585" s="6">
        <v>100</v>
      </c>
      <c r="G585" s="19">
        <v>32</v>
      </c>
      <c r="H585" s="8"/>
      <c r="I585" s="45"/>
      <c r="J585" s="8"/>
      <c r="K585" s="8"/>
      <c r="L585" s="8"/>
      <c r="M585" s="8" t="s">
        <v>2013</v>
      </c>
      <c r="N585" s="8" t="s">
        <v>1961</v>
      </c>
      <c r="O585" s="8">
        <v>3203</v>
      </c>
      <c r="P585" s="8" t="s">
        <v>2037</v>
      </c>
      <c r="Q585" s="1" t="s">
        <v>794</v>
      </c>
      <c r="R585" s="1">
        <v>100</v>
      </c>
      <c r="S585" s="8">
        <v>32</v>
      </c>
      <c r="T585" s="10" t="s">
        <v>1717</v>
      </c>
      <c r="U585" s="10" t="s">
        <v>1718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8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8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8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9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8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8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8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88"/>
        <v>0</v>
      </c>
      <c r="FD585" s="32">
        <f t="shared" si="89"/>
        <v>0</v>
      </c>
      <c r="FE585" s="32"/>
      <c r="FF585" s="36"/>
    </row>
    <row r="586" spans="1:162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45"/>
      <c r="J586" s="8"/>
      <c r="K586" s="8"/>
      <c r="L586" s="8"/>
      <c r="M586" s="8" t="s">
        <v>2013</v>
      </c>
      <c r="N586" s="8" t="s">
        <v>1988</v>
      </c>
      <c r="O586" s="8">
        <v>3202</v>
      </c>
      <c r="P586" s="8" t="s">
        <v>2037</v>
      </c>
      <c r="Q586" s="1" t="s">
        <v>796</v>
      </c>
      <c r="R586" s="1">
        <v>1</v>
      </c>
      <c r="S586" s="8">
        <v>1</v>
      </c>
      <c r="T586" s="10" t="s">
        <v>1718</v>
      </c>
      <c r="U586" s="10" t="s">
        <v>1719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8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8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8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9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8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8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8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88"/>
        <v>0</v>
      </c>
      <c r="FD586" s="32">
        <f t="shared" si="89"/>
        <v>0</v>
      </c>
      <c r="FE586" s="32"/>
      <c r="FF586" s="36"/>
    </row>
    <row r="587" spans="1:162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25</v>
      </c>
      <c r="H587" s="8"/>
      <c r="I587" s="45"/>
      <c r="J587" s="8"/>
      <c r="K587" s="8"/>
      <c r="L587" s="8"/>
      <c r="M587" s="8" t="s">
        <v>2013</v>
      </c>
      <c r="N587" s="8" t="s">
        <v>1988</v>
      </c>
      <c r="O587" s="8">
        <v>3202</v>
      </c>
      <c r="P587" s="8" t="s">
        <v>2037</v>
      </c>
      <c r="Q587" s="1" t="s">
        <v>797</v>
      </c>
      <c r="R587" s="1">
        <v>1</v>
      </c>
      <c r="S587" s="8">
        <v>1</v>
      </c>
      <c r="T587" s="10" t="s">
        <v>1719</v>
      </c>
      <c r="U587" s="10" t="s">
        <v>1720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si="82"/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si="83"/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si="84"/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9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si="85"/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si="86"/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si="87"/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si="88"/>
        <v>0</v>
      </c>
      <c r="FD587" s="32">
        <f t="shared" si="89"/>
        <v>0</v>
      </c>
      <c r="FE587" s="32"/>
      <c r="FF587" s="36"/>
    </row>
    <row r="588" spans="1:162" customFormat="1" ht="45" hidden="1" x14ac:dyDescent="0.25">
      <c r="A588" s="6" t="s">
        <v>761</v>
      </c>
      <c r="B588" s="6" t="s">
        <v>764</v>
      </c>
      <c r="C588" s="6" t="s">
        <v>768</v>
      </c>
      <c r="D588" s="6" t="s">
        <v>1159</v>
      </c>
      <c r="E588" s="6" t="s">
        <v>795</v>
      </c>
      <c r="F588" s="6">
        <v>100</v>
      </c>
      <c r="G588" s="19">
        <v>34</v>
      </c>
      <c r="H588" s="8"/>
      <c r="I588" s="45"/>
      <c r="J588" s="8"/>
      <c r="K588" s="8"/>
      <c r="L588" s="8"/>
      <c r="M588" s="8" t="s">
        <v>2013</v>
      </c>
      <c r="N588" s="8" t="s">
        <v>1988</v>
      </c>
      <c r="O588" s="8">
        <v>3202</v>
      </c>
      <c r="P588" s="8" t="s">
        <v>2037</v>
      </c>
      <c r="Q588" s="1" t="s">
        <v>798</v>
      </c>
      <c r="R588" s="1">
        <v>3</v>
      </c>
      <c r="S588" s="8">
        <v>1</v>
      </c>
      <c r="T588" s="10" t="s">
        <v>1720</v>
      </c>
      <c r="U588" s="10" t="s">
        <v>1721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ref="AN588:AN651" si="91">SUM(X588:AM588)</f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ref="BE588:BE651" si="92">SUM(AO588:BD588)</f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ref="BV588:BV651" si="93">SUM(BF588:BU588)</f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si="90"/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ref="DD588:DD651" si="94">SUM(CN588:DC588)</f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ref="DU588:DU651" si="95">SUM(DE588:DT588)</f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ref="EL588:EL651" si="96">SUM(DV588:EK588)</f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ref="FC588:FC651" si="97">SUM(EM588:FB588)</f>
        <v>0</v>
      </c>
      <c r="FD588" s="32">
        <f t="shared" ref="FD588:FD651" si="98">SUM(AN588+BE588+BV588+CM588+DD588+DU588+EL588+FC588)</f>
        <v>0</v>
      </c>
      <c r="FE588" s="32"/>
      <c r="FF588" s="36"/>
    </row>
    <row r="589" spans="1:162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45"/>
      <c r="J589" s="8"/>
      <c r="K589" s="8"/>
      <c r="L589" s="8"/>
      <c r="M589" s="8" t="s">
        <v>2013</v>
      </c>
      <c r="N589" s="8" t="s">
        <v>1961</v>
      </c>
      <c r="O589" s="8">
        <v>3203</v>
      </c>
      <c r="P589" s="8" t="s">
        <v>2037</v>
      </c>
      <c r="Q589" s="1" t="s">
        <v>800</v>
      </c>
      <c r="R589" s="1">
        <v>1</v>
      </c>
      <c r="S589" s="8">
        <v>1</v>
      </c>
      <c r="T589" s="10" t="s">
        <v>1721</v>
      </c>
      <c r="U589" s="10" t="s">
        <v>1722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9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9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9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ref="CM589:CM652" si="99">SUM(BW589:CL589)</f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9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9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9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97"/>
        <v>0</v>
      </c>
      <c r="FD589" s="32">
        <f t="shared" si="98"/>
        <v>0</v>
      </c>
      <c r="FE589" s="32"/>
      <c r="FF589" s="36"/>
    </row>
    <row r="590" spans="1:162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45"/>
      <c r="J590" s="8"/>
      <c r="K590" s="8"/>
      <c r="L590" s="8"/>
      <c r="M590" s="8" t="s">
        <v>2013</v>
      </c>
      <c r="N590" s="8" t="s">
        <v>1986</v>
      </c>
      <c r="O590" s="8">
        <v>3201</v>
      </c>
      <c r="P590" s="8" t="s">
        <v>2037</v>
      </c>
      <c r="Q590" s="1" t="s">
        <v>802</v>
      </c>
      <c r="R590" s="1">
        <v>2</v>
      </c>
      <c r="S590" s="8">
        <v>0.5</v>
      </c>
      <c r="T590" s="10" t="s">
        <v>1722</v>
      </c>
      <c r="U590" s="10" t="s">
        <v>1723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9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9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9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9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9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9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9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97"/>
        <v>0</v>
      </c>
      <c r="FD590" s="32">
        <f t="shared" si="98"/>
        <v>0</v>
      </c>
      <c r="FE590" s="32"/>
      <c r="FF590" s="36"/>
    </row>
    <row r="591" spans="1:162" customFormat="1" ht="60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50</v>
      </c>
      <c r="H591" s="8"/>
      <c r="I591" s="45"/>
      <c r="J591" s="8"/>
      <c r="K591" s="8"/>
      <c r="L591" s="8"/>
      <c r="M591" s="8" t="s">
        <v>2013</v>
      </c>
      <c r="N591" s="8" t="s">
        <v>1986</v>
      </c>
      <c r="O591" s="8">
        <v>3201</v>
      </c>
      <c r="P591" s="8" t="s">
        <v>2037</v>
      </c>
      <c r="Q591" s="1" t="s">
        <v>803</v>
      </c>
      <c r="R591" s="1">
        <v>6</v>
      </c>
      <c r="S591" s="8">
        <v>2</v>
      </c>
      <c r="T591" s="10" t="s">
        <v>1723</v>
      </c>
      <c r="U591" s="10" t="s">
        <v>1724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9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9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9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9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9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9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9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97"/>
        <v>0</v>
      </c>
      <c r="FD591" s="32">
        <f t="shared" si="98"/>
        <v>0</v>
      </c>
      <c r="FE591" s="32"/>
      <c r="FF591" s="36"/>
    </row>
    <row r="592" spans="1:162" customFormat="1" ht="75" hidden="1" x14ac:dyDescent="0.25">
      <c r="A592" s="6" t="s">
        <v>761</v>
      </c>
      <c r="B592" s="6" t="s">
        <v>764</v>
      </c>
      <c r="C592" s="6" t="s">
        <v>768</v>
      </c>
      <c r="D592" s="6" t="s">
        <v>1160</v>
      </c>
      <c r="E592" s="6" t="s">
        <v>799</v>
      </c>
      <c r="F592" s="6">
        <v>50</v>
      </c>
      <c r="G592" s="19">
        <v>12.5</v>
      </c>
      <c r="H592" s="8"/>
      <c r="I592" s="45"/>
      <c r="J592" s="8"/>
      <c r="K592" s="8"/>
      <c r="L592" s="8"/>
      <c r="M592" s="8" t="s">
        <v>2013</v>
      </c>
      <c r="N592" s="8" t="s">
        <v>1989</v>
      </c>
      <c r="O592" s="8">
        <v>3206</v>
      </c>
      <c r="P592" s="8" t="s">
        <v>2037</v>
      </c>
      <c r="Q592" s="1" t="s">
        <v>804</v>
      </c>
      <c r="R592" s="1">
        <v>2</v>
      </c>
      <c r="S592" s="8">
        <v>0</v>
      </c>
      <c r="T592" s="10" t="s">
        <v>1724</v>
      </c>
      <c r="U592" s="10" t="s">
        <v>1725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9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9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9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9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9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9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9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97"/>
        <v>0</v>
      </c>
      <c r="FD592" s="32">
        <f t="shared" si="98"/>
        <v>0</v>
      </c>
      <c r="FE592" s="32"/>
      <c r="FF592" s="36"/>
    </row>
    <row r="593" spans="1:162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40</v>
      </c>
      <c r="H593" s="8"/>
      <c r="I593" s="45"/>
      <c r="J593" s="8"/>
      <c r="K593" s="8"/>
      <c r="L593" s="8"/>
      <c r="M593" s="8" t="s">
        <v>2013</v>
      </c>
      <c r="N593" s="8" t="s">
        <v>1988</v>
      </c>
      <c r="O593" s="8">
        <v>3202</v>
      </c>
      <c r="P593" s="8" t="s">
        <v>2037</v>
      </c>
      <c r="Q593" s="1" t="s">
        <v>806</v>
      </c>
      <c r="R593" s="1">
        <v>160</v>
      </c>
      <c r="S593" s="8">
        <v>40</v>
      </c>
      <c r="T593" s="10" t="s">
        <v>1725</v>
      </c>
      <c r="U593" s="10" t="s">
        <v>1726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9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9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9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9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9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9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9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97"/>
        <v>0</v>
      </c>
      <c r="FD593" s="32">
        <f t="shared" si="98"/>
        <v>0</v>
      </c>
      <c r="FE593" s="32"/>
      <c r="FF593" s="36"/>
    </row>
    <row r="594" spans="1:162" customFormat="1" ht="4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</v>
      </c>
      <c r="H594" s="8"/>
      <c r="I594" s="45"/>
      <c r="J594" s="8"/>
      <c r="K594" s="8"/>
      <c r="L594" s="8"/>
      <c r="M594" s="8" t="s">
        <v>2013</v>
      </c>
      <c r="N594" s="8" t="s">
        <v>1988</v>
      </c>
      <c r="O594" s="8">
        <v>3202</v>
      </c>
      <c r="P594" s="8" t="s">
        <v>2037</v>
      </c>
      <c r="Q594" s="1" t="s">
        <v>807</v>
      </c>
      <c r="R594" s="1">
        <v>1</v>
      </c>
      <c r="S594" s="8">
        <v>0</v>
      </c>
      <c r="T594" s="10" t="s">
        <v>1726</v>
      </c>
      <c r="U594" s="10" t="s">
        <v>1727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9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9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9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9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9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9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9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97"/>
        <v>0</v>
      </c>
      <c r="FD594" s="32">
        <f t="shared" si="98"/>
        <v>0</v>
      </c>
      <c r="FE594" s="32"/>
      <c r="FF594" s="36"/>
    </row>
    <row r="595" spans="1:162" customFormat="1" ht="75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45"/>
      <c r="J595" s="8"/>
      <c r="K595" s="8"/>
      <c r="L595" s="8"/>
      <c r="M595" s="8" t="s">
        <v>2013</v>
      </c>
      <c r="N595" s="8" t="s">
        <v>1989</v>
      </c>
      <c r="O595" s="8">
        <v>3206</v>
      </c>
      <c r="P595" s="8" t="s">
        <v>2037</v>
      </c>
      <c r="Q595" s="1" t="s">
        <v>808</v>
      </c>
      <c r="R595" s="1">
        <v>15</v>
      </c>
      <c r="S595" s="8">
        <v>2</v>
      </c>
      <c r="T595" s="10" t="s">
        <v>1727</v>
      </c>
      <c r="U595" s="10" t="s">
        <v>1728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9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9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9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9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9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9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9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97"/>
        <v>0</v>
      </c>
      <c r="FD595" s="32">
        <f t="shared" si="98"/>
        <v>0</v>
      </c>
      <c r="FE595" s="32"/>
      <c r="FF595" s="36"/>
    </row>
    <row r="596" spans="1:162" customFormat="1" ht="60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0.1</v>
      </c>
      <c r="H596" s="8"/>
      <c r="I596" s="45"/>
      <c r="J596" s="8"/>
      <c r="K596" s="8"/>
      <c r="L596" s="8"/>
      <c r="M596" s="8" t="s">
        <v>2013</v>
      </c>
      <c r="N596" s="8" t="s">
        <v>1986</v>
      </c>
      <c r="O596" s="8">
        <v>3201</v>
      </c>
      <c r="P596" s="8" t="s">
        <v>2037</v>
      </c>
      <c r="Q596" s="1" t="s">
        <v>809</v>
      </c>
      <c r="R596" s="1">
        <v>1</v>
      </c>
      <c r="S596" s="8">
        <v>1</v>
      </c>
      <c r="T596" s="10" t="s">
        <v>1728</v>
      </c>
      <c r="U596" s="10" t="s">
        <v>1729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9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9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9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9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9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9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9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97"/>
        <v>0</v>
      </c>
      <c r="FD596" s="32">
        <f t="shared" si="98"/>
        <v>0</v>
      </c>
      <c r="FE596" s="32"/>
      <c r="FF596" s="36"/>
    </row>
    <row r="597" spans="1:162" customFormat="1" ht="4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0.2</v>
      </c>
      <c r="H597" s="8"/>
      <c r="I597" s="45"/>
      <c r="J597" s="8"/>
      <c r="K597" s="8"/>
      <c r="L597" s="8"/>
      <c r="M597" s="8" t="s">
        <v>2013</v>
      </c>
      <c r="N597" s="8" t="s">
        <v>1988</v>
      </c>
      <c r="O597" s="8">
        <v>3202</v>
      </c>
      <c r="P597" s="8" t="s">
        <v>2037</v>
      </c>
      <c r="Q597" s="1" t="s">
        <v>810</v>
      </c>
      <c r="R597" s="1">
        <v>1</v>
      </c>
      <c r="S597" s="8">
        <v>0.5</v>
      </c>
      <c r="T597" s="10" t="s">
        <v>1729</v>
      </c>
      <c r="U597" s="10" t="s">
        <v>1730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9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9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9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9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9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9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9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97"/>
        <v>0</v>
      </c>
      <c r="FD597" s="32">
        <f t="shared" si="98"/>
        <v>0</v>
      </c>
      <c r="FE597" s="32"/>
      <c r="FF597" s="36"/>
    </row>
    <row r="598" spans="1:162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45"/>
      <c r="J598" s="8"/>
      <c r="K598" s="8"/>
      <c r="L598" s="8"/>
      <c r="M598" s="8" t="s">
        <v>2013</v>
      </c>
      <c r="N598" s="8" t="s">
        <v>1989</v>
      </c>
      <c r="O598" s="8">
        <v>3206</v>
      </c>
      <c r="P598" s="8" t="s">
        <v>2037</v>
      </c>
      <c r="Q598" s="1" t="s">
        <v>811</v>
      </c>
      <c r="R598" s="1">
        <v>1</v>
      </c>
      <c r="S598" s="8">
        <v>0.5</v>
      </c>
      <c r="T598" s="10" t="s">
        <v>1730</v>
      </c>
      <c r="U598" s="10" t="s">
        <v>1731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9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9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9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9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9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9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9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97"/>
        <v>0</v>
      </c>
      <c r="FD598" s="32">
        <f t="shared" si="98"/>
        <v>0</v>
      </c>
      <c r="FE598" s="32"/>
      <c r="FF598" s="36"/>
    </row>
    <row r="599" spans="1:162" customFormat="1" ht="75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0.1</v>
      </c>
      <c r="H599" s="8"/>
      <c r="I599" s="45"/>
      <c r="J599" s="8"/>
      <c r="K599" s="8"/>
      <c r="L599" s="8"/>
      <c r="M599" s="8" t="s">
        <v>2013</v>
      </c>
      <c r="N599" s="8" t="s">
        <v>1989</v>
      </c>
      <c r="O599" s="8">
        <v>3206</v>
      </c>
      <c r="P599" s="8" t="s">
        <v>2037</v>
      </c>
      <c r="Q599" s="1" t="s">
        <v>812</v>
      </c>
      <c r="R599" s="1">
        <v>4</v>
      </c>
      <c r="S599" s="8">
        <v>1</v>
      </c>
      <c r="T599" s="10" t="s">
        <v>1731</v>
      </c>
      <c r="U599" s="10" t="s">
        <v>1732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9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9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9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9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9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9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9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97"/>
        <v>0</v>
      </c>
      <c r="FD599" s="32">
        <f t="shared" si="98"/>
        <v>0</v>
      </c>
      <c r="FE599" s="32"/>
      <c r="FF599" s="36"/>
    </row>
    <row r="600" spans="1:162" customFormat="1" ht="30" hidden="1" x14ac:dyDescent="0.25">
      <c r="A600" s="6" t="s">
        <v>761</v>
      </c>
      <c r="B600" s="6" t="s">
        <v>764</v>
      </c>
      <c r="C600" s="6" t="s">
        <v>768</v>
      </c>
      <c r="D600" s="6" t="s">
        <v>1161</v>
      </c>
      <c r="E600" s="6" t="s">
        <v>805</v>
      </c>
      <c r="F600" s="6">
        <v>0.4</v>
      </c>
      <c r="G600" s="19">
        <v>0.4</v>
      </c>
      <c r="H600" s="8"/>
      <c r="I600" s="45"/>
      <c r="J600" s="8"/>
      <c r="K600" s="8"/>
      <c r="L600" s="8"/>
      <c r="M600" s="8" t="s">
        <v>2013</v>
      </c>
      <c r="N600" s="8" t="s">
        <v>1961</v>
      </c>
      <c r="O600" s="8">
        <v>3203</v>
      </c>
      <c r="P600" s="8" t="s">
        <v>2037</v>
      </c>
      <c r="Q600" s="1" t="s">
        <v>813</v>
      </c>
      <c r="R600" s="1">
        <v>1</v>
      </c>
      <c r="S600" s="8">
        <v>1</v>
      </c>
      <c r="T600" s="10" t="s">
        <v>1732</v>
      </c>
      <c r="U600" s="10" t="s">
        <v>1733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9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9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9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9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9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9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9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97"/>
        <v>0</v>
      </c>
      <c r="FD600" s="32">
        <f t="shared" si="98"/>
        <v>0</v>
      </c>
      <c r="FE600" s="32"/>
      <c r="FF600" s="36"/>
    </row>
    <row r="601" spans="1:162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12</v>
      </c>
      <c r="H601" s="8"/>
      <c r="I601" s="45"/>
      <c r="J601" s="8"/>
      <c r="K601" s="8"/>
      <c r="L601" s="8"/>
      <c r="M601" s="8" t="s">
        <v>2013</v>
      </c>
      <c r="N601" s="8" t="s">
        <v>1988</v>
      </c>
      <c r="O601" s="8">
        <v>3202</v>
      </c>
      <c r="P601" s="8" t="s">
        <v>2037</v>
      </c>
      <c r="Q601" s="1" t="s">
        <v>817</v>
      </c>
      <c r="R601" s="1">
        <v>1</v>
      </c>
      <c r="S601" s="8">
        <v>1</v>
      </c>
      <c r="T601" s="10" t="s">
        <v>1733</v>
      </c>
      <c r="U601" s="10" t="s">
        <v>1734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9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9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9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9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9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9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9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97"/>
        <v>0</v>
      </c>
      <c r="FD601" s="32">
        <f t="shared" si="98"/>
        <v>0</v>
      </c>
      <c r="FE601" s="32"/>
      <c r="FF601" s="36"/>
    </row>
    <row r="602" spans="1:162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45"/>
      <c r="J602" s="8"/>
      <c r="K602" s="8"/>
      <c r="L602" s="8"/>
      <c r="M602" s="8" t="s">
        <v>2013</v>
      </c>
      <c r="N602" s="8" t="s">
        <v>1988</v>
      </c>
      <c r="O602" s="8">
        <v>3202</v>
      </c>
      <c r="P602" s="8" t="s">
        <v>2037</v>
      </c>
      <c r="Q602" s="1" t="s">
        <v>818</v>
      </c>
      <c r="R602" s="1">
        <v>40</v>
      </c>
      <c r="S602" s="8">
        <v>12</v>
      </c>
      <c r="T602" s="10" t="s">
        <v>1734</v>
      </c>
      <c r="U602" s="10" t="s">
        <v>1735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9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9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9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9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9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9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9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97"/>
        <v>0</v>
      </c>
      <c r="FD602" s="32">
        <f t="shared" si="98"/>
        <v>0</v>
      </c>
      <c r="FE602" s="32"/>
      <c r="FF602" s="36"/>
    </row>
    <row r="603" spans="1:162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45"/>
      <c r="J603" s="8"/>
      <c r="K603" s="8"/>
      <c r="L603" s="8"/>
      <c r="M603" s="8" t="s">
        <v>2013</v>
      </c>
      <c r="N603" s="8" t="s">
        <v>1988</v>
      </c>
      <c r="O603" s="8">
        <v>3202</v>
      </c>
      <c r="P603" s="8" t="s">
        <v>2037</v>
      </c>
      <c r="Q603" s="1" t="s">
        <v>819</v>
      </c>
      <c r="R603" s="1">
        <v>2000</v>
      </c>
      <c r="S603" s="8">
        <v>650</v>
      </c>
      <c r="T603" s="10" t="s">
        <v>1735</v>
      </c>
      <c r="U603" s="10" t="s">
        <v>1736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9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9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9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9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9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9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9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97"/>
        <v>0</v>
      </c>
      <c r="FD603" s="32">
        <f t="shared" si="98"/>
        <v>0</v>
      </c>
      <c r="FE603" s="32"/>
      <c r="FF603" s="36"/>
    </row>
    <row r="604" spans="1:162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45"/>
      <c r="J604" s="8"/>
      <c r="K604" s="8"/>
      <c r="L604" s="8"/>
      <c r="M604" s="8" t="s">
        <v>2013</v>
      </c>
      <c r="N604" s="8" t="s">
        <v>1988</v>
      </c>
      <c r="O604" s="8">
        <v>3202</v>
      </c>
      <c r="P604" s="8" t="s">
        <v>2037</v>
      </c>
      <c r="Q604" s="1" t="s">
        <v>820</v>
      </c>
      <c r="R604" s="1">
        <v>4</v>
      </c>
      <c r="S604" s="8">
        <v>1</v>
      </c>
      <c r="T604" s="10" t="s">
        <v>1736</v>
      </c>
      <c r="U604" s="10" t="s">
        <v>1737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9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9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9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9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9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9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9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97"/>
        <v>0</v>
      </c>
      <c r="FD604" s="32">
        <f t="shared" si="98"/>
        <v>0</v>
      </c>
      <c r="FE604" s="32"/>
      <c r="FF604" s="36"/>
    </row>
    <row r="605" spans="1:162" customFormat="1" ht="4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45"/>
      <c r="J605" s="8"/>
      <c r="K605" s="8"/>
      <c r="L605" s="8"/>
      <c r="M605" s="8" t="s">
        <v>2013</v>
      </c>
      <c r="N605" s="8" t="s">
        <v>1988</v>
      </c>
      <c r="O605" s="8">
        <v>3202</v>
      </c>
      <c r="P605" s="8" t="s">
        <v>2037</v>
      </c>
      <c r="Q605" s="1" t="s">
        <v>821</v>
      </c>
      <c r="R605" s="1">
        <v>600</v>
      </c>
      <c r="S605" s="8">
        <v>150</v>
      </c>
      <c r="T605" s="10" t="s">
        <v>1737</v>
      </c>
      <c r="U605" s="10" t="s">
        <v>1738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9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9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9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9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9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9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9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97"/>
        <v>0</v>
      </c>
      <c r="FD605" s="32">
        <f t="shared" si="98"/>
        <v>0</v>
      </c>
      <c r="FE605" s="32"/>
      <c r="FF605" s="36"/>
    </row>
    <row r="606" spans="1:162" customFormat="1" ht="7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45"/>
      <c r="J606" s="8"/>
      <c r="K606" s="8"/>
      <c r="L606" s="8"/>
      <c r="M606" s="8" t="s">
        <v>2013</v>
      </c>
      <c r="N606" s="8" t="s">
        <v>1987</v>
      </c>
      <c r="O606" s="8">
        <v>3208</v>
      </c>
      <c r="P606" s="8" t="s">
        <v>2037</v>
      </c>
      <c r="Q606" s="1" t="s">
        <v>822</v>
      </c>
      <c r="R606" s="1">
        <v>15</v>
      </c>
      <c r="S606" s="8">
        <v>4</v>
      </c>
      <c r="T606" s="10" t="s">
        <v>1738</v>
      </c>
      <c r="U606" s="10" t="s">
        <v>1739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9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9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9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9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9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9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9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97"/>
        <v>0</v>
      </c>
      <c r="FD606" s="32">
        <f t="shared" si="98"/>
        <v>0</v>
      </c>
      <c r="FE606" s="32"/>
      <c r="FF606" s="36"/>
    </row>
    <row r="607" spans="1:162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815</v>
      </c>
      <c r="F607" s="6">
        <v>12</v>
      </c>
      <c r="G607" s="19">
        <v>4</v>
      </c>
      <c r="H607" s="8"/>
      <c r="I607" s="45"/>
      <c r="J607" s="8"/>
      <c r="K607" s="8"/>
      <c r="L607" s="8"/>
      <c r="M607" s="8" t="s">
        <v>2013</v>
      </c>
      <c r="N607" s="8" t="s">
        <v>1988</v>
      </c>
      <c r="O607" s="8">
        <v>3202</v>
      </c>
      <c r="P607" s="8" t="s">
        <v>2037</v>
      </c>
      <c r="Q607" s="1" t="s">
        <v>823</v>
      </c>
      <c r="R607" s="1">
        <v>4</v>
      </c>
      <c r="S607" s="8">
        <v>1</v>
      </c>
      <c r="T607" s="10" t="s">
        <v>1739</v>
      </c>
      <c r="U607" s="10" t="s">
        <v>1740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9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9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9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9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9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9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9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97"/>
        <v>0</v>
      </c>
      <c r="FD607" s="32">
        <f t="shared" si="98"/>
        <v>0</v>
      </c>
      <c r="FE607" s="32"/>
      <c r="FF607" s="36"/>
    </row>
    <row r="608" spans="1:162" customFormat="1" ht="4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12.5</v>
      </c>
      <c r="H608" s="8"/>
      <c r="I608" s="45"/>
      <c r="J608" s="8"/>
      <c r="K608" s="8"/>
      <c r="L608" s="8"/>
      <c r="M608" s="8" t="s">
        <v>2013</v>
      </c>
      <c r="N608" s="8" t="s">
        <v>1987</v>
      </c>
      <c r="O608" s="8">
        <v>3208</v>
      </c>
      <c r="P608" s="8" t="s">
        <v>2037</v>
      </c>
      <c r="Q608" s="1" t="s">
        <v>825</v>
      </c>
      <c r="R608" s="1">
        <v>1</v>
      </c>
      <c r="S608" s="8">
        <v>0</v>
      </c>
      <c r="T608" s="10" t="s">
        <v>1740</v>
      </c>
      <c r="U608" s="10" t="s">
        <v>1741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9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9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9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9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9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9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9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97"/>
        <v>0</v>
      </c>
      <c r="FD608" s="32">
        <f t="shared" si="98"/>
        <v>0</v>
      </c>
      <c r="FE608" s="32"/>
      <c r="FF608" s="36"/>
    </row>
    <row r="609" spans="1:162" customFormat="1" ht="7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6.66</v>
      </c>
      <c r="H609" s="8"/>
      <c r="I609" s="45"/>
      <c r="J609" s="8"/>
      <c r="K609" s="8"/>
      <c r="L609" s="8"/>
      <c r="M609" s="8" t="s">
        <v>2013</v>
      </c>
      <c r="N609" s="8" t="s">
        <v>1987</v>
      </c>
      <c r="O609" s="8">
        <v>3208</v>
      </c>
      <c r="P609" s="8" t="s">
        <v>2037</v>
      </c>
      <c r="Q609" s="1" t="s">
        <v>828</v>
      </c>
      <c r="R609" s="1">
        <v>40</v>
      </c>
      <c r="S609" s="8">
        <v>12</v>
      </c>
      <c r="T609" s="10" t="s">
        <v>1741</v>
      </c>
      <c r="U609" s="10" t="s">
        <v>1742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9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9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9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9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9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9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9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97"/>
        <v>0</v>
      </c>
      <c r="FD609" s="32">
        <f t="shared" si="98"/>
        <v>0</v>
      </c>
      <c r="FE609" s="32"/>
      <c r="FF609" s="36"/>
    </row>
    <row r="610" spans="1:162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6.25</v>
      </c>
      <c r="H610" s="8"/>
      <c r="I610" s="45"/>
      <c r="J610" s="8"/>
      <c r="K610" s="8"/>
      <c r="L610" s="8"/>
      <c r="M610" s="8" t="s">
        <v>2013</v>
      </c>
      <c r="N610" s="8" t="s">
        <v>1988</v>
      </c>
      <c r="O610" s="8">
        <v>3202</v>
      </c>
      <c r="P610" s="8" t="s">
        <v>2037</v>
      </c>
      <c r="Q610" s="1" t="s">
        <v>826</v>
      </c>
      <c r="R610" s="1">
        <v>4</v>
      </c>
      <c r="S610" s="8">
        <v>1</v>
      </c>
      <c r="T610" s="10" t="s">
        <v>1742</v>
      </c>
      <c r="U610" s="10" t="s">
        <v>1743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9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9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9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9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9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9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9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97"/>
        <v>0</v>
      </c>
      <c r="FD610" s="32">
        <f t="shared" si="98"/>
        <v>0</v>
      </c>
      <c r="FE610" s="32"/>
      <c r="FF610" s="36"/>
    </row>
    <row r="611" spans="1:162" customFormat="1" ht="45" hidden="1" x14ac:dyDescent="0.25">
      <c r="A611" s="6" t="s">
        <v>761</v>
      </c>
      <c r="B611" s="6" t="s">
        <v>764</v>
      </c>
      <c r="C611" s="6" t="s">
        <v>814</v>
      </c>
      <c r="D611" s="6" t="s">
        <v>816</v>
      </c>
      <c r="E611" s="6" t="s">
        <v>824</v>
      </c>
      <c r="F611" s="6">
        <v>25</v>
      </c>
      <c r="G611" s="19">
        <v>0</v>
      </c>
      <c r="H611" s="8"/>
      <c r="I611" s="45"/>
      <c r="J611" s="8"/>
      <c r="K611" s="8"/>
      <c r="L611" s="8"/>
      <c r="M611" s="8" t="s">
        <v>2013</v>
      </c>
      <c r="N611" s="8" t="s">
        <v>1988</v>
      </c>
      <c r="O611" s="8">
        <v>3202</v>
      </c>
      <c r="P611" s="8" t="s">
        <v>2037</v>
      </c>
      <c r="Q611" s="1" t="s">
        <v>827</v>
      </c>
      <c r="R611" s="1">
        <v>1</v>
      </c>
      <c r="S611" s="8">
        <v>0</v>
      </c>
      <c r="T611" s="10" t="s">
        <v>1743</v>
      </c>
      <c r="U611" s="10" t="s">
        <v>1744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9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9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9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9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9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9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9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97"/>
        <v>0</v>
      </c>
      <c r="FD611" s="32">
        <f t="shared" si="98"/>
        <v>0</v>
      </c>
      <c r="FE611" s="32"/>
      <c r="FF611" s="36"/>
    </row>
    <row r="612" spans="1:162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45"/>
      <c r="J612" s="8"/>
      <c r="K612" s="8"/>
      <c r="L612" s="8"/>
      <c r="M612" s="8" t="s">
        <v>2015</v>
      </c>
      <c r="N612" s="8" t="s">
        <v>1990</v>
      </c>
      <c r="O612" s="8">
        <v>4501</v>
      </c>
      <c r="P612" s="8" t="s">
        <v>2039</v>
      </c>
      <c r="Q612" s="1" t="s">
        <v>7</v>
      </c>
      <c r="R612" s="1">
        <v>1</v>
      </c>
      <c r="S612" s="8">
        <v>1</v>
      </c>
      <c r="T612" s="10" t="s">
        <v>1744</v>
      </c>
      <c r="U612" s="10" t="s">
        <v>1745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9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9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9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9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9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9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9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97"/>
        <v>0</v>
      </c>
      <c r="FD612" s="32">
        <f t="shared" si="98"/>
        <v>0</v>
      </c>
      <c r="FE612" s="32"/>
      <c r="FF612" s="36"/>
    </row>
    <row r="613" spans="1:162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45"/>
      <c r="J613" s="8"/>
      <c r="K613" s="8"/>
      <c r="L613" s="8"/>
      <c r="M613" s="8" t="s">
        <v>2015</v>
      </c>
      <c r="N613" s="8" t="s">
        <v>1990</v>
      </c>
      <c r="O613" s="8">
        <v>4501</v>
      </c>
      <c r="P613" s="8" t="s">
        <v>2039</v>
      </c>
      <c r="Q613" s="1" t="s">
        <v>8</v>
      </c>
      <c r="R613" s="1">
        <v>1</v>
      </c>
      <c r="S613" s="8" t="s">
        <v>1936</v>
      </c>
      <c r="T613" s="10" t="s">
        <v>1745</v>
      </c>
      <c r="U613" s="10" t="s">
        <v>1746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9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9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9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9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9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9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9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97"/>
        <v>0</v>
      </c>
      <c r="FD613" s="32">
        <f t="shared" si="98"/>
        <v>0</v>
      </c>
      <c r="FE613" s="32"/>
      <c r="FF613" s="36"/>
    </row>
    <row r="614" spans="1:162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45"/>
      <c r="J614" s="8"/>
      <c r="K614" s="8"/>
      <c r="L614" s="8"/>
      <c r="M614" s="8" t="s">
        <v>2015</v>
      </c>
      <c r="N614" s="8" t="s">
        <v>1990</v>
      </c>
      <c r="O614" s="8">
        <v>4501</v>
      </c>
      <c r="P614" s="8" t="s">
        <v>2039</v>
      </c>
      <c r="Q614" s="1" t="s">
        <v>1131</v>
      </c>
      <c r="R614" s="1">
        <v>1</v>
      </c>
      <c r="S614" s="8">
        <v>1</v>
      </c>
      <c r="T614" s="10" t="s">
        <v>1746</v>
      </c>
      <c r="U614" s="10" t="s">
        <v>1747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9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9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9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9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9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9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9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97"/>
        <v>0</v>
      </c>
      <c r="FD614" s="32">
        <f t="shared" si="98"/>
        <v>0</v>
      </c>
      <c r="FE614" s="32"/>
      <c r="FF614" s="36"/>
    </row>
    <row r="615" spans="1:162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45"/>
      <c r="J615" s="8"/>
      <c r="K615" s="8"/>
      <c r="L615" s="8"/>
      <c r="M615" s="8" t="s">
        <v>2015</v>
      </c>
      <c r="N615" s="8" t="s">
        <v>1990</v>
      </c>
      <c r="O615" s="8">
        <v>4501</v>
      </c>
      <c r="P615" s="8" t="s">
        <v>2039</v>
      </c>
      <c r="Q615" s="1" t="s">
        <v>833</v>
      </c>
      <c r="R615" s="1">
        <v>1</v>
      </c>
      <c r="S615" s="8">
        <v>0.5</v>
      </c>
      <c r="T615" s="10" t="s">
        <v>1747</v>
      </c>
      <c r="U615" s="10" t="s">
        <v>1748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9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9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9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9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9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9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9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97"/>
        <v>0</v>
      </c>
      <c r="FD615" s="32">
        <f t="shared" si="98"/>
        <v>0</v>
      </c>
      <c r="FE615" s="32"/>
      <c r="FF615" s="36"/>
    </row>
    <row r="616" spans="1:162" customFormat="1" ht="60" hidden="1" x14ac:dyDescent="0.25">
      <c r="A616" s="6" t="s">
        <v>829</v>
      </c>
      <c r="B616" s="6" t="s">
        <v>1162</v>
      </c>
      <c r="C616" s="6" t="s">
        <v>830</v>
      </c>
      <c r="D616" s="6" t="s">
        <v>832</v>
      </c>
      <c r="E616" s="6" t="s">
        <v>831</v>
      </c>
      <c r="F616" s="6">
        <v>100</v>
      </c>
      <c r="G616" s="19">
        <v>50</v>
      </c>
      <c r="H616" s="8"/>
      <c r="I616" s="45"/>
      <c r="J616" s="8"/>
      <c r="K616" s="8"/>
      <c r="L616" s="8"/>
      <c r="M616" s="8" t="s">
        <v>2015</v>
      </c>
      <c r="N616" s="8" t="s">
        <v>1990</v>
      </c>
      <c r="O616" s="8">
        <v>4501</v>
      </c>
      <c r="P616" s="8" t="s">
        <v>2039</v>
      </c>
      <c r="Q616" s="1" t="s">
        <v>834</v>
      </c>
      <c r="R616" s="1">
        <v>3</v>
      </c>
      <c r="S616" s="8">
        <v>1</v>
      </c>
      <c r="T616" s="10" t="s">
        <v>1748</v>
      </c>
      <c r="U616" s="10" t="s">
        <v>1749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9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9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9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9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9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9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9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97"/>
        <v>0</v>
      </c>
      <c r="FD616" s="32">
        <f t="shared" si="98"/>
        <v>0</v>
      </c>
      <c r="FE616" s="32"/>
      <c r="FF616" s="36"/>
    </row>
    <row r="617" spans="1:162" customFormat="1" ht="45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836</v>
      </c>
      <c r="F617" s="6">
        <v>12</v>
      </c>
      <c r="G617" s="19">
        <v>12.75</v>
      </c>
      <c r="H617" s="8"/>
      <c r="I617" s="45"/>
      <c r="J617" s="8"/>
      <c r="K617" s="8"/>
      <c r="L617" s="8"/>
      <c r="M617" s="8" t="s">
        <v>2015</v>
      </c>
      <c r="N617" s="8" t="s">
        <v>1990</v>
      </c>
      <c r="O617" s="8">
        <v>4501</v>
      </c>
      <c r="P617" s="8" t="s">
        <v>2039</v>
      </c>
      <c r="Q617" s="1" t="s">
        <v>838</v>
      </c>
      <c r="R617" s="1">
        <v>1</v>
      </c>
      <c r="S617" s="8">
        <v>1</v>
      </c>
      <c r="T617" s="10" t="s">
        <v>1749</v>
      </c>
      <c r="U617" s="10" t="s">
        <v>1750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9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9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9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9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9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9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9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97"/>
        <v>0</v>
      </c>
      <c r="FD617" s="32">
        <f t="shared" si="98"/>
        <v>0</v>
      </c>
      <c r="FE617" s="32"/>
      <c r="FF617" s="36"/>
    </row>
    <row r="618" spans="1:162" customFormat="1" ht="90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839</v>
      </c>
      <c r="F618" s="6">
        <v>381.2</v>
      </c>
      <c r="G618" s="19">
        <v>395.5</v>
      </c>
      <c r="H618" s="8"/>
      <c r="I618" s="45"/>
      <c r="J618" s="8"/>
      <c r="K618" s="8"/>
      <c r="L618" s="8"/>
      <c r="M618" s="8" t="s">
        <v>2015</v>
      </c>
      <c r="N618" s="8" t="s">
        <v>1990</v>
      </c>
      <c r="O618" s="8">
        <v>4501</v>
      </c>
      <c r="P618" s="8" t="s">
        <v>2039</v>
      </c>
      <c r="Q618" s="1" t="s">
        <v>840</v>
      </c>
      <c r="R618" s="1">
        <v>5</v>
      </c>
      <c r="S618" s="8">
        <v>1</v>
      </c>
      <c r="T618" s="10" t="s">
        <v>1750</v>
      </c>
      <c r="U618" s="10" t="s">
        <v>1751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9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9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9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9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9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9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9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97"/>
        <v>0</v>
      </c>
      <c r="FD618" s="32">
        <f t="shared" si="98"/>
        <v>0</v>
      </c>
      <c r="FE618" s="32"/>
      <c r="FF618" s="36"/>
    </row>
    <row r="619" spans="1:162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45"/>
      <c r="J619" s="8"/>
      <c r="K619" s="8"/>
      <c r="L619" s="8"/>
      <c r="M619" s="8" t="s">
        <v>2015</v>
      </c>
      <c r="N619" s="8" t="s">
        <v>1990</v>
      </c>
      <c r="O619" s="8">
        <v>4501</v>
      </c>
      <c r="P619" s="8" t="s">
        <v>2039</v>
      </c>
      <c r="Q619" s="1" t="s">
        <v>845</v>
      </c>
      <c r="R619" s="1">
        <v>1200</v>
      </c>
      <c r="S619" s="8">
        <v>320</v>
      </c>
      <c r="T619" s="10" t="s">
        <v>1751</v>
      </c>
      <c r="U619" s="10" t="s">
        <v>1752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9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9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9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9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9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9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9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97"/>
        <v>0</v>
      </c>
      <c r="FD619" s="32">
        <f t="shared" si="98"/>
        <v>0</v>
      </c>
      <c r="FE619" s="32"/>
      <c r="FF619" s="36"/>
    </row>
    <row r="620" spans="1:162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45"/>
      <c r="J620" s="8"/>
      <c r="K620" s="8"/>
      <c r="L620" s="8"/>
      <c r="M620" s="8" t="s">
        <v>2015</v>
      </c>
      <c r="N620" s="8" t="s">
        <v>1990</v>
      </c>
      <c r="O620" s="8">
        <v>4501</v>
      </c>
      <c r="P620" s="8" t="s">
        <v>2039</v>
      </c>
      <c r="Q620" s="1" t="s">
        <v>847</v>
      </c>
      <c r="R620" s="1">
        <v>4</v>
      </c>
      <c r="S620" s="8">
        <v>1</v>
      </c>
      <c r="T620" s="10" t="s">
        <v>1752</v>
      </c>
      <c r="U620" s="10" t="s">
        <v>1753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9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9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9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9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9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9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9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97"/>
        <v>0</v>
      </c>
      <c r="FD620" s="32">
        <f t="shared" si="98"/>
        <v>0</v>
      </c>
      <c r="FE620" s="32"/>
      <c r="FF620" s="36"/>
    </row>
    <row r="621" spans="1:162" customFormat="1" ht="45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45"/>
      <c r="J621" s="8"/>
      <c r="K621" s="8"/>
      <c r="L621" s="8"/>
      <c r="M621" s="8" t="s">
        <v>2015</v>
      </c>
      <c r="N621" s="8" t="s">
        <v>1990</v>
      </c>
      <c r="O621" s="8">
        <v>4501</v>
      </c>
      <c r="P621" s="8" t="s">
        <v>2039</v>
      </c>
      <c r="Q621" s="1" t="s">
        <v>846</v>
      </c>
      <c r="R621" s="1">
        <v>48</v>
      </c>
      <c r="S621" s="8">
        <v>12</v>
      </c>
      <c r="T621" s="10" t="s">
        <v>1753</v>
      </c>
      <c r="U621" s="10" t="s">
        <v>1754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9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9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9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9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9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9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9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97"/>
        <v>0</v>
      </c>
      <c r="FD621" s="32">
        <f t="shared" si="98"/>
        <v>0</v>
      </c>
      <c r="FE621" s="32"/>
      <c r="FF621" s="36"/>
    </row>
    <row r="622" spans="1:162" customFormat="1" ht="60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45"/>
      <c r="J622" s="8"/>
      <c r="K622" s="8"/>
      <c r="L622" s="8"/>
      <c r="M622" s="8" t="s">
        <v>2015</v>
      </c>
      <c r="N622" s="8" t="s">
        <v>1990</v>
      </c>
      <c r="O622" s="8">
        <v>4501</v>
      </c>
      <c r="P622" s="8" t="s">
        <v>2039</v>
      </c>
      <c r="Q622" s="1" t="s">
        <v>848</v>
      </c>
      <c r="R622" s="1">
        <v>40</v>
      </c>
      <c r="S622" s="8">
        <v>10</v>
      </c>
      <c r="T622" s="10" t="s">
        <v>1754</v>
      </c>
      <c r="U622" s="10" t="s">
        <v>1755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9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9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9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9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9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9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9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97"/>
        <v>0</v>
      </c>
      <c r="FD622" s="32">
        <f t="shared" si="98"/>
        <v>0</v>
      </c>
      <c r="FE622" s="32"/>
      <c r="FF622" s="36"/>
    </row>
    <row r="623" spans="1:162" customFormat="1" ht="45" hidden="1" x14ac:dyDescent="0.25">
      <c r="A623" s="6" t="s">
        <v>829</v>
      </c>
      <c r="B623" s="6" t="s">
        <v>362</v>
      </c>
      <c r="C623" s="6" t="s">
        <v>835</v>
      </c>
      <c r="D623" s="6" t="s">
        <v>837</v>
      </c>
      <c r="E623" s="6" t="s">
        <v>849</v>
      </c>
      <c r="F623" s="6">
        <v>1395.5</v>
      </c>
      <c r="G623" s="19">
        <v>1447.7</v>
      </c>
      <c r="H623" s="8"/>
      <c r="I623" s="45"/>
      <c r="J623" s="8"/>
      <c r="K623" s="8"/>
      <c r="L623" s="8"/>
      <c r="M623" s="8" t="s">
        <v>2015</v>
      </c>
      <c r="N623" s="8" t="s">
        <v>1990</v>
      </c>
      <c r="O623" s="8">
        <v>4501</v>
      </c>
      <c r="P623" s="8" t="s">
        <v>2039</v>
      </c>
      <c r="Q623" s="1" t="s">
        <v>841</v>
      </c>
      <c r="R623" s="1">
        <v>2</v>
      </c>
      <c r="S623" s="8">
        <v>2</v>
      </c>
      <c r="T623" s="10" t="s">
        <v>1755</v>
      </c>
      <c r="U623" s="10" t="s">
        <v>1756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9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9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9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9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9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9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9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97"/>
        <v>0</v>
      </c>
      <c r="FD623" s="32">
        <f t="shared" si="98"/>
        <v>0</v>
      </c>
      <c r="FE623" s="32"/>
      <c r="FF623" s="36"/>
    </row>
    <row r="624" spans="1:162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45"/>
      <c r="J624" s="8"/>
      <c r="K624" s="8"/>
      <c r="L624" s="8"/>
      <c r="M624" s="8" t="s">
        <v>2015</v>
      </c>
      <c r="N624" s="8" t="s">
        <v>1990</v>
      </c>
      <c r="O624" s="8">
        <v>4501</v>
      </c>
      <c r="P624" s="8" t="s">
        <v>2039</v>
      </c>
      <c r="Q624" s="1" t="s">
        <v>850</v>
      </c>
      <c r="R624" s="1">
        <v>1</v>
      </c>
      <c r="S624" s="8">
        <v>1</v>
      </c>
      <c r="T624" s="10" t="s">
        <v>1756</v>
      </c>
      <c r="U624" s="10" t="s">
        <v>1757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9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9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9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9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9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9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9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97"/>
        <v>0</v>
      </c>
      <c r="FD624" s="32">
        <f t="shared" si="98"/>
        <v>0</v>
      </c>
      <c r="FE624" s="32"/>
      <c r="FF624" s="36"/>
    </row>
    <row r="625" spans="1:162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45"/>
      <c r="J625" s="8"/>
      <c r="K625" s="8"/>
      <c r="L625" s="8"/>
      <c r="M625" s="8" t="s">
        <v>2015</v>
      </c>
      <c r="N625" s="8" t="s">
        <v>1990</v>
      </c>
      <c r="O625" s="8">
        <v>4501</v>
      </c>
      <c r="P625" s="8" t="s">
        <v>2039</v>
      </c>
      <c r="Q625" s="1" t="s">
        <v>851</v>
      </c>
      <c r="R625" s="1">
        <v>40000</v>
      </c>
      <c r="S625" s="8">
        <v>10000</v>
      </c>
      <c r="T625" s="10" t="s">
        <v>1757</v>
      </c>
      <c r="U625" s="10" t="s">
        <v>1758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9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9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9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9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9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9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9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97"/>
        <v>0</v>
      </c>
      <c r="FD625" s="32">
        <f t="shared" si="98"/>
        <v>0</v>
      </c>
      <c r="FE625" s="32"/>
      <c r="FF625" s="36"/>
    </row>
    <row r="626" spans="1:162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45"/>
      <c r="J626" s="8"/>
      <c r="K626" s="8"/>
      <c r="L626" s="8"/>
      <c r="M626" s="8" t="s">
        <v>2015</v>
      </c>
      <c r="N626" s="8" t="s">
        <v>1990</v>
      </c>
      <c r="O626" s="8">
        <v>4501</v>
      </c>
      <c r="P626" s="8" t="s">
        <v>2039</v>
      </c>
      <c r="Q626" s="1" t="s">
        <v>852</v>
      </c>
      <c r="R626" s="1">
        <v>50</v>
      </c>
      <c r="S626" s="8">
        <v>12</v>
      </c>
      <c r="T626" s="10" t="s">
        <v>1758</v>
      </c>
      <c r="U626" s="10" t="s">
        <v>1759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9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9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9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9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9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9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9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97"/>
        <v>0</v>
      </c>
      <c r="FD626" s="32">
        <f t="shared" si="98"/>
        <v>0</v>
      </c>
      <c r="FE626" s="32"/>
      <c r="FF626" s="36"/>
    </row>
    <row r="627" spans="1:162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855</v>
      </c>
      <c r="F627" s="6">
        <v>70</v>
      </c>
      <c r="G627" s="19">
        <v>65</v>
      </c>
      <c r="H627" s="8"/>
      <c r="I627" s="45"/>
      <c r="J627" s="8"/>
      <c r="K627" s="8"/>
      <c r="L627" s="8"/>
      <c r="M627" s="8" t="s">
        <v>2015</v>
      </c>
      <c r="N627" s="8" t="s">
        <v>1990</v>
      </c>
      <c r="O627" s="8">
        <v>4501</v>
      </c>
      <c r="P627" s="8" t="s">
        <v>2039</v>
      </c>
      <c r="Q627" s="1" t="s">
        <v>853</v>
      </c>
      <c r="R627" s="1">
        <v>8000</v>
      </c>
      <c r="S627" s="8">
        <v>2200</v>
      </c>
      <c r="T627" s="10" t="s">
        <v>1759</v>
      </c>
      <c r="U627" s="10" t="s">
        <v>1760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9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9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9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9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9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9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9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97"/>
        <v>0</v>
      </c>
      <c r="FD627" s="32">
        <f t="shared" si="98"/>
        <v>0</v>
      </c>
      <c r="FE627" s="32"/>
      <c r="FF627" s="36"/>
    </row>
    <row r="628" spans="1:162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45"/>
      <c r="J628" s="8"/>
      <c r="K628" s="8"/>
      <c r="L628" s="8"/>
      <c r="M628" s="8" t="s">
        <v>2015</v>
      </c>
      <c r="N628" s="8" t="s">
        <v>1990</v>
      </c>
      <c r="O628" s="8">
        <v>4501</v>
      </c>
      <c r="P628" s="8" t="s">
        <v>2039</v>
      </c>
      <c r="Q628" s="1" t="s">
        <v>854</v>
      </c>
      <c r="R628" s="1">
        <v>2</v>
      </c>
      <c r="S628" s="8">
        <v>2</v>
      </c>
      <c r="T628" s="10" t="s">
        <v>1760</v>
      </c>
      <c r="U628" s="10" t="s">
        <v>1761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9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9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9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9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9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9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9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97"/>
        <v>0</v>
      </c>
      <c r="FD628" s="32">
        <f t="shared" si="98"/>
        <v>0</v>
      </c>
      <c r="FE628" s="32"/>
      <c r="FF628" s="36"/>
    </row>
    <row r="629" spans="1:162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45"/>
      <c r="J629" s="8"/>
      <c r="K629" s="8"/>
      <c r="L629" s="8"/>
      <c r="M629" s="8" t="s">
        <v>2015</v>
      </c>
      <c r="N629" s="8" t="s">
        <v>1990</v>
      </c>
      <c r="O629" s="8">
        <v>4501</v>
      </c>
      <c r="P629" s="8" t="s">
        <v>2039</v>
      </c>
      <c r="Q629" s="1" t="s">
        <v>843</v>
      </c>
      <c r="R629" s="1">
        <v>4000</v>
      </c>
      <c r="S629" s="8">
        <v>1050</v>
      </c>
      <c r="T629" s="10" t="s">
        <v>1761</v>
      </c>
      <c r="U629" s="10" t="s">
        <v>1762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9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9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9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9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9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9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9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97"/>
        <v>0</v>
      </c>
      <c r="FD629" s="32">
        <f t="shared" si="98"/>
        <v>0</v>
      </c>
      <c r="FE629" s="32"/>
      <c r="FF629" s="36"/>
    </row>
    <row r="630" spans="1:162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842</v>
      </c>
      <c r="E630" s="6" t="s">
        <v>856</v>
      </c>
      <c r="F630" s="6">
        <v>70</v>
      </c>
      <c r="G630" s="19">
        <v>65</v>
      </c>
      <c r="H630" s="8"/>
      <c r="I630" s="45"/>
      <c r="J630" s="8"/>
      <c r="K630" s="8"/>
      <c r="L630" s="8"/>
      <c r="M630" s="8" t="s">
        <v>2015</v>
      </c>
      <c r="N630" s="8" t="s">
        <v>1990</v>
      </c>
      <c r="O630" s="8">
        <v>4501</v>
      </c>
      <c r="P630" s="8" t="s">
        <v>2039</v>
      </c>
      <c r="Q630" s="1" t="s">
        <v>844</v>
      </c>
      <c r="R630" s="1">
        <v>2280</v>
      </c>
      <c r="S630" s="8">
        <v>520</v>
      </c>
      <c r="T630" s="10" t="s">
        <v>1762</v>
      </c>
      <c r="U630" s="10" t="s">
        <v>1763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9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9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9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9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9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9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9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97"/>
        <v>0</v>
      </c>
      <c r="FD630" s="32">
        <f t="shared" si="98"/>
        <v>0</v>
      </c>
      <c r="FE630" s="32"/>
      <c r="FF630" s="36"/>
    </row>
    <row r="631" spans="1:162" customFormat="1" ht="60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45"/>
      <c r="J631" s="8"/>
      <c r="K631" s="8"/>
      <c r="L631" s="8"/>
      <c r="M631" s="8" t="s">
        <v>2015</v>
      </c>
      <c r="N631" s="8" t="s">
        <v>1990</v>
      </c>
      <c r="O631" s="8">
        <v>4501</v>
      </c>
      <c r="P631" s="8" t="s">
        <v>2039</v>
      </c>
      <c r="Q631" s="1" t="s">
        <v>859</v>
      </c>
      <c r="R631" s="1">
        <v>400</v>
      </c>
      <c r="S631" s="8">
        <v>100</v>
      </c>
      <c r="T631" s="10" t="s">
        <v>1763</v>
      </c>
      <c r="U631" s="10" t="s">
        <v>1764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9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9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9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9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9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9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9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97"/>
        <v>0</v>
      </c>
      <c r="FD631" s="32">
        <f t="shared" si="98"/>
        <v>0</v>
      </c>
      <c r="FE631" s="32"/>
      <c r="FF631" s="36"/>
    </row>
    <row r="632" spans="1:162" customFormat="1" ht="4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45"/>
      <c r="J632" s="8"/>
      <c r="K632" s="8"/>
      <c r="L632" s="8"/>
      <c r="M632" s="8" t="s">
        <v>2015</v>
      </c>
      <c r="N632" s="8" t="s">
        <v>1990</v>
      </c>
      <c r="O632" s="8">
        <v>4501</v>
      </c>
      <c r="P632" s="8" t="s">
        <v>2039</v>
      </c>
      <c r="Q632" s="1" t="s">
        <v>857</v>
      </c>
      <c r="R632" s="1">
        <v>20</v>
      </c>
      <c r="S632" s="8">
        <v>5</v>
      </c>
      <c r="T632" s="10" t="s">
        <v>1764</v>
      </c>
      <c r="U632" s="10" t="s">
        <v>1765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9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9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9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9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9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9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9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97"/>
        <v>0</v>
      </c>
      <c r="FD632" s="32">
        <f t="shared" si="98"/>
        <v>0</v>
      </c>
      <c r="FE632" s="32"/>
      <c r="FF632" s="36"/>
    </row>
    <row r="633" spans="1:162" customFormat="1" ht="75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45"/>
      <c r="J633" s="8"/>
      <c r="K633" s="8"/>
      <c r="L633" s="8"/>
      <c r="M633" s="8" t="s">
        <v>2015</v>
      </c>
      <c r="N633" s="8" t="s">
        <v>1990</v>
      </c>
      <c r="O633" s="8">
        <v>4501</v>
      </c>
      <c r="P633" s="8" t="s">
        <v>2039</v>
      </c>
      <c r="Q633" s="1" t="s">
        <v>860</v>
      </c>
      <c r="R633" s="1">
        <v>420</v>
      </c>
      <c r="S633" s="8">
        <v>110</v>
      </c>
      <c r="T633" s="10" t="s">
        <v>1765</v>
      </c>
      <c r="U633" s="10" t="s">
        <v>1766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9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9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9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9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9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9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9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97"/>
        <v>0</v>
      </c>
      <c r="FD633" s="32">
        <f t="shared" si="98"/>
        <v>0</v>
      </c>
      <c r="FE633" s="32"/>
      <c r="FF633" s="36"/>
    </row>
    <row r="634" spans="1:162" customFormat="1" ht="60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45"/>
      <c r="J634" s="8"/>
      <c r="K634" s="8"/>
      <c r="L634" s="8"/>
      <c r="M634" s="8" t="s">
        <v>2015</v>
      </c>
      <c r="N634" s="8" t="s">
        <v>1990</v>
      </c>
      <c r="O634" s="8">
        <v>4501</v>
      </c>
      <c r="P634" s="8" t="s">
        <v>2039</v>
      </c>
      <c r="Q634" s="1" t="s">
        <v>861</v>
      </c>
      <c r="R634" s="1">
        <v>1</v>
      </c>
      <c r="S634" s="8">
        <v>1</v>
      </c>
      <c r="T634" s="10" t="s">
        <v>1766</v>
      </c>
      <c r="U634" s="10" t="s">
        <v>1767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9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9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9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9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9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9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9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97"/>
        <v>0</v>
      </c>
      <c r="FD634" s="32">
        <f t="shared" si="98"/>
        <v>0</v>
      </c>
      <c r="FE634" s="32"/>
      <c r="FF634" s="36"/>
    </row>
    <row r="635" spans="1:162" customFormat="1" ht="45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45"/>
      <c r="J635" s="8"/>
      <c r="K635" s="8"/>
      <c r="L635" s="8"/>
      <c r="M635" s="8" t="s">
        <v>2015</v>
      </c>
      <c r="N635" s="8" t="s">
        <v>1990</v>
      </c>
      <c r="O635" s="8">
        <v>4501</v>
      </c>
      <c r="P635" s="8" t="s">
        <v>2039</v>
      </c>
      <c r="Q635" s="1" t="s">
        <v>858</v>
      </c>
      <c r="R635" s="1">
        <v>16</v>
      </c>
      <c r="S635" s="8">
        <v>4</v>
      </c>
      <c r="T635" s="10" t="s">
        <v>1767</v>
      </c>
      <c r="U635" s="10" t="s">
        <v>1768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9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9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9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9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9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9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9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97"/>
        <v>0</v>
      </c>
      <c r="FD635" s="32">
        <f t="shared" si="98"/>
        <v>0</v>
      </c>
      <c r="FE635" s="32"/>
      <c r="FF635" s="36"/>
    </row>
    <row r="636" spans="1:162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45"/>
      <c r="J636" s="8"/>
      <c r="K636" s="8"/>
      <c r="L636" s="8"/>
      <c r="M636" s="8" t="s">
        <v>2015</v>
      </c>
      <c r="N636" s="8" t="s">
        <v>1990</v>
      </c>
      <c r="O636" s="8">
        <v>4501</v>
      </c>
      <c r="P636" s="8" t="s">
        <v>2039</v>
      </c>
      <c r="Q636" s="1" t="s">
        <v>862</v>
      </c>
      <c r="R636" s="1">
        <v>32</v>
      </c>
      <c r="S636" s="8">
        <v>8</v>
      </c>
      <c r="T636" s="10" t="s">
        <v>1768</v>
      </c>
      <c r="U636" s="10" t="s">
        <v>1769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9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9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9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9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9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9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9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97"/>
        <v>0</v>
      </c>
      <c r="FD636" s="32">
        <f t="shared" si="98"/>
        <v>0</v>
      </c>
      <c r="FE636" s="32"/>
      <c r="FF636" s="36"/>
    </row>
    <row r="637" spans="1:162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45"/>
      <c r="J637" s="8"/>
      <c r="K637" s="8"/>
      <c r="L637" s="8"/>
      <c r="M637" s="8" t="s">
        <v>2015</v>
      </c>
      <c r="N637" s="8" t="s">
        <v>1990</v>
      </c>
      <c r="O637" s="8">
        <v>4501</v>
      </c>
      <c r="P637" s="8" t="s">
        <v>2039</v>
      </c>
      <c r="Q637" s="1" t="s">
        <v>863</v>
      </c>
      <c r="R637" s="1">
        <v>4</v>
      </c>
      <c r="S637" s="8">
        <v>4</v>
      </c>
      <c r="T637" s="10" t="s">
        <v>1769</v>
      </c>
      <c r="U637" s="10" t="s">
        <v>1770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9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9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9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9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9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9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9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97"/>
        <v>0</v>
      </c>
      <c r="FD637" s="32">
        <f t="shared" si="98"/>
        <v>0</v>
      </c>
      <c r="FE637" s="32"/>
      <c r="FF637" s="36"/>
    </row>
    <row r="638" spans="1:162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45"/>
      <c r="J638" s="8"/>
      <c r="K638" s="8"/>
      <c r="L638" s="8"/>
      <c r="M638" s="8" t="s">
        <v>2015</v>
      </c>
      <c r="N638" s="8" t="s">
        <v>1990</v>
      </c>
      <c r="O638" s="8">
        <v>4501</v>
      </c>
      <c r="P638" s="8" t="s">
        <v>2039</v>
      </c>
      <c r="Q638" s="1" t="s">
        <v>864</v>
      </c>
      <c r="R638" s="1">
        <v>24</v>
      </c>
      <c r="S638" s="8">
        <v>6</v>
      </c>
      <c r="T638" s="10" t="s">
        <v>1770</v>
      </c>
      <c r="U638" s="10" t="s">
        <v>1771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9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9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9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9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9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9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9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97"/>
        <v>0</v>
      </c>
      <c r="FD638" s="32">
        <f t="shared" si="98"/>
        <v>0</v>
      </c>
      <c r="FE638" s="32"/>
      <c r="FF638" s="36"/>
    </row>
    <row r="639" spans="1:162" customFormat="1" ht="60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866</v>
      </c>
      <c r="F639" s="6">
        <v>100</v>
      </c>
      <c r="G639" s="19">
        <v>100</v>
      </c>
      <c r="H639" s="8"/>
      <c r="I639" s="45"/>
      <c r="J639" s="8"/>
      <c r="K639" s="8"/>
      <c r="L639" s="8"/>
      <c r="M639" s="8" t="s">
        <v>2015</v>
      </c>
      <c r="N639" s="8" t="s">
        <v>1990</v>
      </c>
      <c r="O639" s="8">
        <v>4501</v>
      </c>
      <c r="P639" s="8" t="s">
        <v>2039</v>
      </c>
      <c r="Q639" s="1" t="s">
        <v>865</v>
      </c>
      <c r="R639" s="1">
        <v>16</v>
      </c>
      <c r="S639" s="8">
        <v>4</v>
      </c>
      <c r="T639" s="10" t="s">
        <v>1771</v>
      </c>
      <c r="U639" s="10" t="s">
        <v>1772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9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9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9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9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9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9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9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97"/>
        <v>0</v>
      </c>
      <c r="FD639" s="32">
        <f t="shared" si="98"/>
        <v>0</v>
      </c>
      <c r="FE639" s="32"/>
      <c r="FF639" s="36"/>
    </row>
    <row r="640" spans="1:162" customFormat="1" ht="75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45"/>
      <c r="J640" s="8"/>
      <c r="K640" s="8"/>
      <c r="L640" s="8"/>
      <c r="M640" s="8" t="s">
        <v>2015</v>
      </c>
      <c r="N640" s="8" t="s">
        <v>1990</v>
      </c>
      <c r="O640" s="8">
        <v>4501</v>
      </c>
      <c r="P640" s="8" t="s">
        <v>2039</v>
      </c>
      <c r="Q640" s="1" t="s">
        <v>869</v>
      </c>
      <c r="R640" s="1">
        <v>300</v>
      </c>
      <c r="S640" s="8">
        <v>75</v>
      </c>
      <c r="T640" s="10" t="s">
        <v>1772</v>
      </c>
      <c r="U640" s="10" t="s">
        <v>1773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9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9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9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9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9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9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9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97"/>
        <v>0</v>
      </c>
      <c r="FD640" s="32">
        <f t="shared" si="98"/>
        <v>0</v>
      </c>
      <c r="FE640" s="32"/>
      <c r="FF640" s="36"/>
    </row>
    <row r="641" spans="1:162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45"/>
      <c r="J641" s="8"/>
      <c r="K641" s="8"/>
      <c r="L641" s="8"/>
      <c r="M641" s="8" t="s">
        <v>2015</v>
      </c>
      <c r="N641" s="8" t="s">
        <v>1990</v>
      </c>
      <c r="O641" s="8">
        <v>4501</v>
      </c>
      <c r="P641" s="8" t="s">
        <v>2039</v>
      </c>
      <c r="Q641" s="1" t="s">
        <v>870</v>
      </c>
      <c r="R641" s="1">
        <v>400</v>
      </c>
      <c r="S641" s="8">
        <v>110</v>
      </c>
      <c r="T641" s="10" t="s">
        <v>1773</v>
      </c>
      <c r="U641" s="10" t="s">
        <v>1774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9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9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9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9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9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9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9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97"/>
        <v>0</v>
      </c>
      <c r="FD641" s="32">
        <f t="shared" si="98"/>
        <v>0</v>
      </c>
      <c r="FE641" s="32"/>
      <c r="FF641" s="36"/>
    </row>
    <row r="642" spans="1:162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45"/>
      <c r="J642" s="8"/>
      <c r="K642" s="8"/>
      <c r="L642" s="8"/>
      <c r="M642" s="8" t="s">
        <v>2015</v>
      </c>
      <c r="N642" s="8" t="s">
        <v>1990</v>
      </c>
      <c r="O642" s="8">
        <v>4501</v>
      </c>
      <c r="P642" s="8" t="s">
        <v>2039</v>
      </c>
      <c r="Q642" s="1" t="s">
        <v>871</v>
      </c>
      <c r="R642" s="1">
        <v>6000</v>
      </c>
      <c r="S642" s="8">
        <v>1650</v>
      </c>
      <c r="T642" s="10" t="s">
        <v>1774</v>
      </c>
      <c r="U642" s="10" t="s">
        <v>1775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9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9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9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9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9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9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9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97"/>
        <v>0</v>
      </c>
      <c r="FD642" s="32">
        <f t="shared" si="98"/>
        <v>0</v>
      </c>
      <c r="FE642" s="32"/>
      <c r="FF642" s="36"/>
    </row>
    <row r="643" spans="1:162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45"/>
      <c r="J643" s="8"/>
      <c r="K643" s="8"/>
      <c r="L643" s="8"/>
      <c r="M643" s="8" t="s">
        <v>2015</v>
      </c>
      <c r="N643" s="8" t="s">
        <v>1990</v>
      </c>
      <c r="O643" s="8">
        <v>4501</v>
      </c>
      <c r="P643" s="8" t="s">
        <v>2039</v>
      </c>
      <c r="Q643" s="1" t="s">
        <v>872</v>
      </c>
      <c r="R643" s="1">
        <v>600</v>
      </c>
      <c r="S643" s="8">
        <v>170</v>
      </c>
      <c r="T643" s="10" t="s">
        <v>1775</v>
      </c>
      <c r="U643" s="10" t="s">
        <v>1776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9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9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9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9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9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9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9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97"/>
        <v>0</v>
      </c>
      <c r="FD643" s="32">
        <f t="shared" si="98"/>
        <v>0</v>
      </c>
      <c r="FE643" s="32"/>
      <c r="FF643" s="36"/>
    </row>
    <row r="644" spans="1:162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45"/>
      <c r="J644" s="8"/>
      <c r="K644" s="8"/>
      <c r="L644" s="8"/>
      <c r="M644" s="8" t="s">
        <v>2015</v>
      </c>
      <c r="N644" s="8" t="s">
        <v>1990</v>
      </c>
      <c r="O644" s="8">
        <v>4501</v>
      </c>
      <c r="P644" s="8" t="s">
        <v>2039</v>
      </c>
      <c r="Q644" s="1" t="s">
        <v>873</v>
      </c>
      <c r="R644" s="1">
        <v>6000</v>
      </c>
      <c r="S644" s="8">
        <v>1650</v>
      </c>
      <c r="T644" s="10" t="s">
        <v>1776</v>
      </c>
      <c r="U644" s="10" t="s">
        <v>1777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9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9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9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9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9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9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9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97"/>
        <v>0</v>
      </c>
      <c r="FD644" s="32">
        <f t="shared" si="98"/>
        <v>0</v>
      </c>
      <c r="FE644" s="32"/>
      <c r="FF644" s="36"/>
    </row>
    <row r="645" spans="1:162" customFormat="1" ht="60" hidden="1" x14ac:dyDescent="0.25">
      <c r="A645" s="6" t="s">
        <v>829</v>
      </c>
      <c r="B645" s="6" t="s">
        <v>362</v>
      </c>
      <c r="C645" s="6" t="s">
        <v>835</v>
      </c>
      <c r="D645" s="6" t="s">
        <v>867</v>
      </c>
      <c r="E645" s="6" t="s">
        <v>868</v>
      </c>
      <c r="F645" s="6">
        <v>100</v>
      </c>
      <c r="G645" s="19">
        <v>100</v>
      </c>
      <c r="H645" s="8"/>
      <c r="I645" s="45"/>
      <c r="J645" s="8"/>
      <c r="K645" s="8"/>
      <c r="L645" s="8"/>
      <c r="M645" s="8" t="s">
        <v>2015</v>
      </c>
      <c r="N645" s="8" t="s">
        <v>1990</v>
      </c>
      <c r="O645" s="8">
        <v>4501</v>
      </c>
      <c r="P645" s="8" t="s">
        <v>2039</v>
      </c>
      <c r="Q645" s="1" t="s">
        <v>874</v>
      </c>
      <c r="R645" s="1">
        <v>800</v>
      </c>
      <c r="S645" s="8">
        <v>170</v>
      </c>
      <c r="T645" s="10" t="s">
        <v>1777</v>
      </c>
      <c r="U645" s="10" t="s">
        <v>1778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9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9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9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9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9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9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9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97"/>
        <v>0</v>
      </c>
      <c r="FD645" s="32">
        <f t="shared" si="98"/>
        <v>0</v>
      </c>
      <c r="FE645" s="32"/>
      <c r="FF645" s="36"/>
    </row>
    <row r="646" spans="1:162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45"/>
      <c r="J646" s="8"/>
      <c r="K646" s="8"/>
      <c r="L646" s="8"/>
      <c r="M646" s="8" t="s">
        <v>2024</v>
      </c>
      <c r="N646" s="8" t="s">
        <v>1991</v>
      </c>
      <c r="O646" s="8">
        <v>1202</v>
      </c>
      <c r="P646" s="8" t="s">
        <v>2050</v>
      </c>
      <c r="Q646" s="1" t="s">
        <v>877</v>
      </c>
      <c r="R646" s="1">
        <v>1</v>
      </c>
      <c r="S646" s="8">
        <v>1</v>
      </c>
      <c r="T646" s="10" t="s">
        <v>1778</v>
      </c>
      <c r="U646" s="10" t="s">
        <v>1779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9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9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9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9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9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9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9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97"/>
        <v>0</v>
      </c>
      <c r="FD646" s="32">
        <f t="shared" si="98"/>
        <v>0</v>
      </c>
      <c r="FE646" s="32"/>
      <c r="FF646" s="36"/>
    </row>
    <row r="647" spans="1:162" customFormat="1" ht="30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45"/>
      <c r="J647" s="8"/>
      <c r="K647" s="8"/>
      <c r="L647" s="8"/>
      <c r="M647" s="8" t="s">
        <v>2024</v>
      </c>
      <c r="N647" s="8" t="s">
        <v>1991</v>
      </c>
      <c r="O647" s="8">
        <v>1202</v>
      </c>
      <c r="P647" s="8" t="s">
        <v>2050</v>
      </c>
      <c r="Q647" s="1" t="s">
        <v>878</v>
      </c>
      <c r="R647" s="1">
        <v>1</v>
      </c>
      <c r="S647" s="8">
        <v>1</v>
      </c>
      <c r="T647" s="10" t="s">
        <v>1779</v>
      </c>
      <c r="U647" s="10" t="s">
        <v>1780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9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9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9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9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9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9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9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97"/>
        <v>0</v>
      </c>
      <c r="FD647" s="32">
        <f t="shared" si="98"/>
        <v>0</v>
      </c>
      <c r="FE647" s="32"/>
      <c r="FF647" s="36"/>
    </row>
    <row r="648" spans="1:162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45"/>
      <c r="J648" s="8"/>
      <c r="K648" s="8"/>
      <c r="L648" s="8"/>
      <c r="M648" s="8" t="s">
        <v>2024</v>
      </c>
      <c r="N648" s="8" t="s">
        <v>1992</v>
      </c>
      <c r="O648" s="8">
        <v>1203</v>
      </c>
      <c r="P648" s="8" t="s">
        <v>2050</v>
      </c>
      <c r="Q648" s="1" t="s">
        <v>879</v>
      </c>
      <c r="R648" s="1">
        <v>1</v>
      </c>
      <c r="S648" s="8">
        <v>1</v>
      </c>
      <c r="T648" s="10" t="s">
        <v>1780</v>
      </c>
      <c r="U648" s="10" t="s">
        <v>1781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9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9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9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9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9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9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9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97"/>
        <v>0</v>
      </c>
      <c r="FD648" s="32">
        <f t="shared" si="98"/>
        <v>0</v>
      </c>
      <c r="FE648" s="32"/>
      <c r="FF648" s="36"/>
    </row>
    <row r="649" spans="1:162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45"/>
      <c r="J649" s="8"/>
      <c r="K649" s="8"/>
      <c r="L649" s="8"/>
      <c r="M649" s="8" t="s">
        <v>2024</v>
      </c>
      <c r="N649" s="8" t="s">
        <v>1991</v>
      </c>
      <c r="O649" s="8">
        <v>1202</v>
      </c>
      <c r="P649" s="8" t="s">
        <v>2050</v>
      </c>
      <c r="Q649" s="1" t="s">
        <v>880</v>
      </c>
      <c r="R649" s="1">
        <v>40</v>
      </c>
      <c r="S649" s="8">
        <v>12</v>
      </c>
      <c r="T649" s="10" t="s">
        <v>1781</v>
      </c>
      <c r="U649" s="10" t="s">
        <v>1782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9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9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9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9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9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9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9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97"/>
        <v>0</v>
      </c>
      <c r="FD649" s="32">
        <f t="shared" si="98"/>
        <v>0</v>
      </c>
      <c r="FE649" s="32"/>
      <c r="FF649" s="36"/>
    </row>
    <row r="650" spans="1:162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45"/>
      <c r="J650" s="8"/>
      <c r="K650" s="8"/>
      <c r="L650" s="8"/>
      <c r="M650" s="8" t="s">
        <v>2024</v>
      </c>
      <c r="N650" s="8" t="s">
        <v>1991</v>
      </c>
      <c r="O650" s="8">
        <v>1202</v>
      </c>
      <c r="P650" s="8" t="s">
        <v>2050</v>
      </c>
      <c r="Q650" s="1" t="s">
        <v>884</v>
      </c>
      <c r="R650" s="1">
        <v>120</v>
      </c>
      <c r="S650" s="8">
        <v>35</v>
      </c>
      <c r="T650" s="10" t="s">
        <v>1782</v>
      </c>
      <c r="U650" s="10" t="s">
        <v>1783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9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9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9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9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9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9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9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97"/>
        <v>0</v>
      </c>
      <c r="FD650" s="32">
        <f t="shared" si="98"/>
        <v>0</v>
      </c>
      <c r="FE650" s="32"/>
      <c r="FF650" s="36"/>
    </row>
    <row r="651" spans="1:162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45"/>
      <c r="J651" s="8"/>
      <c r="K651" s="8"/>
      <c r="L651" s="8"/>
      <c r="M651" s="8" t="s">
        <v>2024</v>
      </c>
      <c r="N651" s="8" t="s">
        <v>1991</v>
      </c>
      <c r="O651" s="8">
        <v>1202</v>
      </c>
      <c r="P651" s="8" t="s">
        <v>2050</v>
      </c>
      <c r="Q651" s="1" t="s">
        <v>881</v>
      </c>
      <c r="R651" s="1">
        <v>2</v>
      </c>
      <c r="S651" s="8">
        <v>1</v>
      </c>
      <c r="T651" s="10" t="s">
        <v>1783</v>
      </c>
      <c r="U651" s="10" t="s">
        <v>1784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si="91"/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si="92"/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si="93"/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9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si="94"/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si="95"/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si="96"/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si="97"/>
        <v>0</v>
      </c>
      <c r="FD651" s="32">
        <f t="shared" si="98"/>
        <v>0</v>
      </c>
      <c r="FE651" s="32"/>
      <c r="FF651" s="36"/>
    </row>
    <row r="652" spans="1:162" customFormat="1" ht="45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875</v>
      </c>
      <c r="F652" s="6">
        <v>100</v>
      </c>
      <c r="G652" s="19">
        <v>100</v>
      </c>
      <c r="H652" s="8"/>
      <c r="I652" s="45"/>
      <c r="J652" s="8"/>
      <c r="K652" s="8"/>
      <c r="L652" s="8"/>
      <c r="M652" s="8" t="s">
        <v>2024</v>
      </c>
      <c r="N652" s="8" t="s">
        <v>1991</v>
      </c>
      <c r="O652" s="8">
        <v>1202</v>
      </c>
      <c r="P652" s="8" t="s">
        <v>2050</v>
      </c>
      <c r="Q652" s="1" t="s">
        <v>1132</v>
      </c>
      <c r="R652" s="1">
        <v>1</v>
      </c>
      <c r="S652" s="8">
        <v>1</v>
      </c>
      <c r="T652" s="10" t="s">
        <v>1784</v>
      </c>
      <c r="U652" s="10" t="s">
        <v>1785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ref="AN652:AN715" si="100">SUM(X652:AM652)</f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ref="BE652:BE715" si="101">SUM(AO652:BD652)</f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ref="BV652:BV715" si="102">SUM(BF652:BU652)</f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si="99"/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ref="DD652:DD715" si="103">SUM(CN652:DC652)</f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ref="DU652:DU715" si="104">SUM(DE652:DT652)</f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ref="EL652:EL715" si="105">SUM(DV652:EK652)</f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ref="FC652:FC715" si="106">SUM(EM652:FB652)</f>
        <v>0</v>
      </c>
      <c r="FD652" s="32">
        <f t="shared" ref="FD652:FD715" si="107">SUM(AN652+BE652+BV652+CM652+DD652+DU652+EL652+FC652)</f>
        <v>0</v>
      </c>
      <c r="FE652" s="32"/>
      <c r="FF652" s="36"/>
    </row>
    <row r="653" spans="1:162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45"/>
      <c r="J653" s="8"/>
      <c r="K653" s="8"/>
      <c r="L653" s="8"/>
      <c r="M653" s="8" t="s">
        <v>2024</v>
      </c>
      <c r="N653" s="8" t="s">
        <v>1991</v>
      </c>
      <c r="O653" s="8">
        <v>1202</v>
      </c>
      <c r="P653" s="8" t="s">
        <v>2050</v>
      </c>
      <c r="Q653" s="1" t="s">
        <v>883</v>
      </c>
      <c r="R653" s="1">
        <v>80</v>
      </c>
      <c r="S653" s="8">
        <v>24</v>
      </c>
      <c r="T653" s="10" t="s">
        <v>1785</v>
      </c>
      <c r="U653" s="10" t="s">
        <v>1786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10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10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10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ref="CM653:CM716" si="108">SUM(BW653:CL653)</f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10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10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10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106"/>
        <v>0</v>
      </c>
      <c r="FD653" s="32">
        <f t="shared" si="107"/>
        <v>0</v>
      </c>
      <c r="FE653" s="32"/>
      <c r="FF653" s="36"/>
    </row>
    <row r="654" spans="1:162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45"/>
      <c r="J654" s="8"/>
      <c r="K654" s="8"/>
      <c r="L654" s="8"/>
      <c r="M654" s="8" t="s">
        <v>2024</v>
      </c>
      <c r="N654" s="8" t="s">
        <v>1991</v>
      </c>
      <c r="O654" s="8">
        <v>1202</v>
      </c>
      <c r="P654" s="8" t="s">
        <v>2050</v>
      </c>
      <c r="Q654" s="1" t="s">
        <v>885</v>
      </c>
      <c r="R654" s="1">
        <v>6000</v>
      </c>
      <c r="S654" s="8">
        <v>1750</v>
      </c>
      <c r="T654" s="10" t="s">
        <v>1786</v>
      </c>
      <c r="U654" s="10" t="s">
        <v>1787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10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10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10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10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10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10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10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106"/>
        <v>0</v>
      </c>
      <c r="FD654" s="32">
        <f t="shared" si="107"/>
        <v>0</v>
      </c>
      <c r="FE654" s="32"/>
      <c r="FF654" s="36"/>
    </row>
    <row r="655" spans="1:162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45"/>
      <c r="J655" s="8"/>
      <c r="K655" s="8"/>
      <c r="L655" s="8"/>
      <c r="M655" s="8" t="s">
        <v>2024</v>
      </c>
      <c r="N655" s="8" t="s">
        <v>1992</v>
      </c>
      <c r="O655" s="8">
        <v>1203</v>
      </c>
      <c r="P655" s="8" t="s">
        <v>2050</v>
      </c>
      <c r="Q655" s="1" t="s">
        <v>886</v>
      </c>
      <c r="R655" s="1">
        <v>12000</v>
      </c>
      <c r="S655" s="8">
        <v>3500</v>
      </c>
      <c r="T655" s="10" t="s">
        <v>1787</v>
      </c>
      <c r="U655" s="10" t="s">
        <v>1788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10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10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10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10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10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10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10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106"/>
        <v>0</v>
      </c>
      <c r="FD655" s="32">
        <f t="shared" si="107"/>
        <v>0</v>
      </c>
      <c r="FE655" s="32"/>
      <c r="FF655" s="36"/>
    </row>
    <row r="656" spans="1:162" customFormat="1" ht="60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45"/>
      <c r="J656" s="8"/>
      <c r="K656" s="8"/>
      <c r="L656" s="8"/>
      <c r="M656" s="8" t="s">
        <v>2024</v>
      </c>
      <c r="N656" s="8" t="s">
        <v>1991</v>
      </c>
      <c r="O656" s="8">
        <v>1202</v>
      </c>
      <c r="P656" s="8" t="s">
        <v>2050</v>
      </c>
      <c r="Q656" s="1" t="s">
        <v>891</v>
      </c>
      <c r="R656" s="1">
        <v>800</v>
      </c>
      <c r="S656" s="8">
        <v>234</v>
      </c>
      <c r="T656" s="10" t="s">
        <v>1788</v>
      </c>
      <c r="U656" s="10" t="s">
        <v>1789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10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10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10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10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10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10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10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106"/>
        <v>0</v>
      </c>
      <c r="FD656" s="32">
        <f t="shared" si="107"/>
        <v>0</v>
      </c>
      <c r="FE656" s="32"/>
      <c r="FF656" s="36"/>
    </row>
    <row r="657" spans="1:162" customFormat="1" ht="7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882</v>
      </c>
      <c r="F657" s="6">
        <v>538.79999999999995</v>
      </c>
      <c r="G657" s="19">
        <v>573.1</v>
      </c>
      <c r="H657" s="8"/>
      <c r="I657" s="45"/>
      <c r="J657" s="8"/>
      <c r="K657" s="8"/>
      <c r="L657" s="8"/>
      <c r="M657" s="8" t="s">
        <v>2024</v>
      </c>
      <c r="N657" s="8" t="s">
        <v>1991</v>
      </c>
      <c r="O657" s="8">
        <v>1202</v>
      </c>
      <c r="P657" s="8" t="s">
        <v>2050</v>
      </c>
      <c r="Q657" s="1" t="s">
        <v>887</v>
      </c>
      <c r="R657" s="1">
        <v>3200</v>
      </c>
      <c r="S657" s="8">
        <v>934</v>
      </c>
      <c r="T657" s="10" t="s">
        <v>1789</v>
      </c>
      <c r="U657" s="10" t="s">
        <v>1790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10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10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10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10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10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10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10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106"/>
        <v>0</v>
      </c>
      <c r="FD657" s="32">
        <f t="shared" si="107"/>
        <v>0</v>
      </c>
      <c r="FE657" s="32"/>
      <c r="FF657" s="36"/>
    </row>
    <row r="658" spans="1:162" customFormat="1" ht="45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45"/>
      <c r="J658" s="8"/>
      <c r="K658" s="8"/>
      <c r="L658" s="8"/>
      <c r="M658" s="8" t="s">
        <v>2024</v>
      </c>
      <c r="N658" s="8" t="s">
        <v>1991</v>
      </c>
      <c r="O658" s="8">
        <v>1202</v>
      </c>
      <c r="P658" s="8" t="s">
        <v>2050</v>
      </c>
      <c r="Q658" s="1" t="s">
        <v>889</v>
      </c>
      <c r="R658" s="1">
        <v>10</v>
      </c>
      <c r="S658" s="8">
        <v>10</v>
      </c>
      <c r="T658" s="10" t="s">
        <v>1790</v>
      </c>
      <c r="U658" s="10" t="s">
        <v>1791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10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10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10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10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10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10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10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106"/>
        <v>0</v>
      </c>
      <c r="FD658" s="32">
        <f t="shared" si="107"/>
        <v>0</v>
      </c>
      <c r="FE658" s="32"/>
      <c r="FF658" s="36"/>
    </row>
    <row r="659" spans="1:162" customFormat="1" ht="60" hidden="1" x14ac:dyDescent="0.25">
      <c r="A659" s="6" t="s">
        <v>829</v>
      </c>
      <c r="B659" s="6" t="s">
        <v>362</v>
      </c>
      <c r="C659" s="6" t="s">
        <v>835</v>
      </c>
      <c r="D659" s="6" t="s">
        <v>876</v>
      </c>
      <c r="E659" s="6" t="s">
        <v>888</v>
      </c>
      <c r="F659" s="6">
        <v>100</v>
      </c>
      <c r="G659" s="19">
        <v>100</v>
      </c>
      <c r="H659" s="8"/>
      <c r="I659" s="45"/>
      <c r="J659" s="8"/>
      <c r="K659" s="8"/>
      <c r="L659" s="8"/>
      <c r="M659" s="8" t="s">
        <v>2024</v>
      </c>
      <c r="N659" s="8" t="s">
        <v>1991</v>
      </c>
      <c r="O659" s="8">
        <v>1202</v>
      </c>
      <c r="P659" s="8" t="s">
        <v>2050</v>
      </c>
      <c r="Q659" s="1" t="s">
        <v>890</v>
      </c>
      <c r="R659" s="1">
        <v>36</v>
      </c>
      <c r="S659" s="8">
        <v>8</v>
      </c>
      <c r="T659" s="10" t="s">
        <v>1791</v>
      </c>
      <c r="U659" s="10" t="s">
        <v>1792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10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10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10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10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10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10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10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106"/>
        <v>0</v>
      </c>
      <c r="FD659" s="32">
        <f t="shared" si="107"/>
        <v>0</v>
      </c>
      <c r="FE659" s="32"/>
      <c r="FF659" s="36"/>
    </row>
    <row r="660" spans="1:162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45"/>
      <c r="J660" s="8"/>
      <c r="K660" s="8"/>
      <c r="L660" s="8"/>
      <c r="M660" s="8" t="s">
        <v>2022</v>
      </c>
      <c r="N660" s="8" t="s">
        <v>1993</v>
      </c>
      <c r="O660" s="8">
        <v>2402</v>
      </c>
      <c r="P660" s="8" t="s">
        <v>2048</v>
      </c>
      <c r="Q660" s="1" t="s">
        <v>893</v>
      </c>
      <c r="R660" s="1">
        <v>8</v>
      </c>
      <c r="S660" s="8">
        <v>2</v>
      </c>
      <c r="T660" s="10" t="s">
        <v>1792</v>
      </c>
      <c r="U660" s="10" t="s">
        <v>1793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10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10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10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10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10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10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10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106"/>
        <v>0</v>
      </c>
      <c r="FD660" s="32">
        <f t="shared" si="107"/>
        <v>0</v>
      </c>
      <c r="FE660" s="32"/>
      <c r="FF660" s="36"/>
    </row>
    <row r="661" spans="1:162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45"/>
      <c r="J661" s="8"/>
      <c r="K661" s="8"/>
      <c r="L661" s="8"/>
      <c r="M661" s="8" t="s">
        <v>2022</v>
      </c>
      <c r="N661" s="8" t="s">
        <v>1993</v>
      </c>
      <c r="O661" s="8">
        <v>2402</v>
      </c>
      <c r="P661" s="8" t="s">
        <v>2048</v>
      </c>
      <c r="Q661" s="1" t="s">
        <v>894</v>
      </c>
      <c r="R661" s="1">
        <v>94</v>
      </c>
      <c r="S661" s="8">
        <v>18.8</v>
      </c>
      <c r="T661" s="10" t="s">
        <v>1793</v>
      </c>
      <c r="U661" s="10" t="s">
        <v>1794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10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10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10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10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10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10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10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106"/>
        <v>0</v>
      </c>
      <c r="FD661" s="32">
        <f t="shared" si="107"/>
        <v>0</v>
      </c>
      <c r="FE661" s="32"/>
      <c r="FF661" s="36"/>
    </row>
    <row r="662" spans="1:162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45"/>
      <c r="J662" s="8"/>
      <c r="K662" s="8"/>
      <c r="L662" s="8"/>
      <c r="M662" s="8" t="s">
        <v>2022</v>
      </c>
      <c r="N662" s="8" t="s">
        <v>1993</v>
      </c>
      <c r="O662" s="8">
        <v>2402</v>
      </c>
      <c r="P662" s="8" t="s">
        <v>2048</v>
      </c>
      <c r="Q662" s="1" t="s">
        <v>896</v>
      </c>
      <c r="R662" s="1">
        <v>7</v>
      </c>
      <c r="S662" s="8">
        <v>1.4</v>
      </c>
      <c r="T662" s="10" t="s">
        <v>1794</v>
      </c>
      <c r="U662" s="10" t="s">
        <v>1795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10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10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10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10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10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10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10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106"/>
        <v>0</v>
      </c>
      <c r="FD662" s="32">
        <f t="shared" si="107"/>
        <v>0</v>
      </c>
      <c r="FE662" s="32"/>
      <c r="FF662" s="36"/>
    </row>
    <row r="663" spans="1:162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45"/>
      <c r="J663" s="8"/>
      <c r="K663" s="8"/>
      <c r="L663" s="8"/>
      <c r="M663" s="8" t="s">
        <v>2022</v>
      </c>
      <c r="N663" s="8" t="s">
        <v>1993</v>
      </c>
      <c r="O663" s="8">
        <v>2402</v>
      </c>
      <c r="P663" s="8" t="s">
        <v>2048</v>
      </c>
      <c r="Q663" s="1" t="s">
        <v>897</v>
      </c>
      <c r="R663" s="1">
        <v>3.7</v>
      </c>
      <c r="S663" s="8">
        <v>1</v>
      </c>
      <c r="T663" s="10" t="s">
        <v>1795</v>
      </c>
      <c r="U663" s="10" t="s">
        <v>1796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10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10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10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10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10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10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10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106"/>
        <v>0</v>
      </c>
      <c r="FD663" s="32">
        <f t="shared" si="107"/>
        <v>0</v>
      </c>
      <c r="FE663" s="32"/>
      <c r="FF663" s="36"/>
    </row>
    <row r="664" spans="1:162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45"/>
      <c r="J664" s="8"/>
      <c r="K664" s="8"/>
      <c r="L664" s="8"/>
      <c r="M664" s="8" t="s">
        <v>2022</v>
      </c>
      <c r="N664" s="8" t="s">
        <v>1993</v>
      </c>
      <c r="O664" s="8">
        <v>2402</v>
      </c>
      <c r="P664" s="8" t="s">
        <v>2048</v>
      </c>
      <c r="Q664" s="1" t="s">
        <v>898</v>
      </c>
      <c r="R664" s="1">
        <v>1850</v>
      </c>
      <c r="S664" s="8">
        <v>555</v>
      </c>
      <c r="T664" s="10" t="s">
        <v>1796</v>
      </c>
      <c r="U664" s="10" t="s">
        <v>1797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10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10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10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10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10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10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10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106"/>
        <v>0</v>
      </c>
      <c r="FD664" s="32">
        <f t="shared" si="107"/>
        <v>0</v>
      </c>
      <c r="FE664" s="32"/>
      <c r="FF664" s="36"/>
    </row>
    <row r="665" spans="1:162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45"/>
      <c r="J665" s="8"/>
      <c r="K665" s="8"/>
      <c r="L665" s="8"/>
      <c r="M665" s="8" t="s">
        <v>2022</v>
      </c>
      <c r="N665" s="8" t="s">
        <v>1993</v>
      </c>
      <c r="O665" s="8">
        <v>2402</v>
      </c>
      <c r="P665" s="8" t="s">
        <v>2048</v>
      </c>
      <c r="Q665" s="1" t="s">
        <v>899</v>
      </c>
      <c r="R665" s="1">
        <v>16</v>
      </c>
      <c r="S665" s="8">
        <v>4</v>
      </c>
      <c r="T665" s="10" t="s">
        <v>1797</v>
      </c>
      <c r="U665" s="10" t="s">
        <v>1798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10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10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10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10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10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10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10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106"/>
        <v>0</v>
      </c>
      <c r="FD665" s="32">
        <f t="shared" si="107"/>
        <v>0</v>
      </c>
      <c r="FE665" s="32"/>
      <c r="FF665" s="36"/>
    </row>
    <row r="666" spans="1:162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45"/>
      <c r="J666" s="8"/>
      <c r="K666" s="8"/>
      <c r="L666" s="8"/>
      <c r="M666" s="8" t="s">
        <v>2022</v>
      </c>
      <c r="N666" s="8" t="s">
        <v>1993</v>
      </c>
      <c r="O666" s="8">
        <v>2402</v>
      </c>
      <c r="P666" s="8" t="s">
        <v>2048</v>
      </c>
      <c r="Q666" s="1" t="s">
        <v>900</v>
      </c>
      <c r="R666" s="1">
        <v>10</v>
      </c>
      <c r="S666" s="8">
        <v>3</v>
      </c>
      <c r="T666" s="10" t="s">
        <v>1798</v>
      </c>
      <c r="U666" s="10" t="s">
        <v>1799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10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10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10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10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10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10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10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106"/>
        <v>0</v>
      </c>
      <c r="FD666" s="32">
        <f t="shared" si="107"/>
        <v>0</v>
      </c>
      <c r="FE666" s="32"/>
      <c r="FF666" s="36"/>
    </row>
    <row r="667" spans="1:162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892</v>
      </c>
      <c r="F667" s="6">
        <v>100</v>
      </c>
      <c r="G667" s="19">
        <v>25</v>
      </c>
      <c r="H667" s="8"/>
      <c r="I667" s="45"/>
      <c r="J667" s="8"/>
      <c r="K667" s="8"/>
      <c r="L667" s="8"/>
      <c r="M667" s="8" t="s">
        <v>2022</v>
      </c>
      <c r="N667" s="8" t="s">
        <v>1993</v>
      </c>
      <c r="O667" s="8">
        <v>2402</v>
      </c>
      <c r="P667" s="8" t="s">
        <v>2048</v>
      </c>
      <c r="Q667" s="1" t="s">
        <v>903</v>
      </c>
      <c r="R667" s="1">
        <v>3.7</v>
      </c>
      <c r="S667" s="8">
        <v>1</v>
      </c>
      <c r="T667" s="10" t="s">
        <v>1799</v>
      </c>
      <c r="U667" s="10" t="s">
        <v>1800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10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10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10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10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10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10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10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106"/>
        <v>0</v>
      </c>
      <c r="FD667" s="32">
        <f t="shared" si="107"/>
        <v>0</v>
      </c>
      <c r="FE667" s="32"/>
      <c r="FF667" s="36"/>
    </row>
    <row r="668" spans="1:162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45"/>
      <c r="J668" s="8"/>
      <c r="K668" s="8"/>
      <c r="L668" s="8"/>
      <c r="M668" s="8" t="s">
        <v>2017</v>
      </c>
      <c r="N668" s="8" t="s">
        <v>1970</v>
      </c>
      <c r="O668" s="8">
        <v>3301</v>
      </c>
      <c r="P668" s="8" t="s">
        <v>2051</v>
      </c>
      <c r="Q668" s="1" t="s">
        <v>905</v>
      </c>
      <c r="R668" s="1">
        <v>1415</v>
      </c>
      <c r="S668" s="8">
        <v>270</v>
      </c>
      <c r="T668" s="10" t="s">
        <v>1800</v>
      </c>
      <c r="U668" s="10" t="s">
        <v>1801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10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10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10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10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10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10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10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106"/>
        <v>0</v>
      </c>
      <c r="FD668" s="32">
        <f t="shared" si="107"/>
        <v>0</v>
      </c>
      <c r="FE668" s="32"/>
      <c r="FF668" s="36"/>
    </row>
    <row r="669" spans="1:162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904</v>
      </c>
      <c r="F669" s="6">
        <v>100</v>
      </c>
      <c r="G669" s="19">
        <v>100</v>
      </c>
      <c r="H669" s="8"/>
      <c r="I669" s="45"/>
      <c r="J669" s="8"/>
      <c r="K669" s="8"/>
      <c r="L669" s="8"/>
      <c r="M669" s="8" t="s">
        <v>2017</v>
      </c>
      <c r="N669" s="8" t="s">
        <v>1970</v>
      </c>
      <c r="O669" s="8">
        <v>3301</v>
      </c>
      <c r="P669" s="8" t="s">
        <v>2051</v>
      </c>
      <c r="Q669" s="1" t="s">
        <v>906</v>
      </c>
      <c r="R669" s="1">
        <v>6010</v>
      </c>
      <c r="S669" s="8">
        <v>2000</v>
      </c>
      <c r="T669" s="10" t="s">
        <v>1801</v>
      </c>
      <c r="U669" s="10" t="s">
        <v>1802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10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10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10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10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10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10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10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106"/>
        <v>0</v>
      </c>
      <c r="FD669" s="32">
        <f t="shared" si="107"/>
        <v>0</v>
      </c>
      <c r="FE669" s="32"/>
      <c r="FF669" s="36"/>
    </row>
    <row r="670" spans="1:162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45"/>
      <c r="J670" s="8"/>
      <c r="K670" s="8"/>
      <c r="L670" s="8"/>
      <c r="M670" s="8" t="s">
        <v>2018</v>
      </c>
      <c r="N670" s="8" t="s">
        <v>1972</v>
      </c>
      <c r="O670" s="8">
        <v>4301</v>
      </c>
      <c r="P670" s="8" t="s">
        <v>2043</v>
      </c>
      <c r="Q670" s="1" t="s">
        <v>908</v>
      </c>
      <c r="R670" s="1">
        <v>12550</v>
      </c>
      <c r="S670" s="8">
        <v>1700</v>
      </c>
      <c r="T670" s="10" t="s">
        <v>1802</v>
      </c>
      <c r="U670" s="10" t="s">
        <v>1803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10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10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10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10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10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10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10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106"/>
        <v>0</v>
      </c>
      <c r="FD670" s="32">
        <f t="shared" si="107"/>
        <v>0</v>
      </c>
      <c r="FE670" s="32"/>
      <c r="FF670" s="36"/>
    </row>
    <row r="671" spans="1:162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907</v>
      </c>
      <c r="F671" s="6">
        <v>100</v>
      </c>
      <c r="G671" s="19">
        <v>100</v>
      </c>
      <c r="H671" s="8"/>
      <c r="I671" s="45"/>
      <c r="J671" s="8"/>
      <c r="K671" s="8"/>
      <c r="L671" s="8"/>
      <c r="M671" s="8" t="s">
        <v>2018</v>
      </c>
      <c r="N671" s="8" t="s">
        <v>1972</v>
      </c>
      <c r="O671" s="8">
        <v>4301</v>
      </c>
      <c r="P671" s="8" t="s">
        <v>2043</v>
      </c>
      <c r="Q671" s="1" t="s">
        <v>909</v>
      </c>
      <c r="R671" s="1">
        <v>54100</v>
      </c>
      <c r="S671" s="8">
        <v>9800</v>
      </c>
      <c r="T671" s="10" t="s">
        <v>1803</v>
      </c>
      <c r="U671" s="10" t="s">
        <v>1804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10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10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10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10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10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10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10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106"/>
        <v>0</v>
      </c>
      <c r="FD671" s="32">
        <f t="shared" si="107"/>
        <v>0</v>
      </c>
      <c r="FE671" s="32"/>
      <c r="FF671" s="36"/>
    </row>
    <row r="672" spans="1:162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910</v>
      </c>
      <c r="F672" s="6">
        <v>40</v>
      </c>
      <c r="G672" s="19">
        <v>10</v>
      </c>
      <c r="H672" s="8"/>
      <c r="I672" s="45"/>
      <c r="J672" s="8"/>
      <c r="K672" s="8"/>
      <c r="L672" s="8"/>
      <c r="M672" s="8" t="s">
        <v>2022</v>
      </c>
      <c r="N672" s="8" t="s">
        <v>1993</v>
      </c>
      <c r="O672" s="8">
        <v>2402</v>
      </c>
      <c r="P672" s="8" t="s">
        <v>2048</v>
      </c>
      <c r="Q672" s="1" t="s">
        <v>911</v>
      </c>
      <c r="R672" s="1">
        <v>1.2</v>
      </c>
      <c r="S672" s="8">
        <v>0.2</v>
      </c>
      <c r="T672" s="10" t="s">
        <v>1804</v>
      </c>
      <c r="U672" s="10" t="s">
        <v>1805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10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10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10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10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10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10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10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106"/>
        <v>0</v>
      </c>
      <c r="FD672" s="32">
        <f t="shared" si="107"/>
        <v>0</v>
      </c>
      <c r="FE672" s="32"/>
      <c r="FF672" s="36"/>
    </row>
    <row r="673" spans="1:162" customFormat="1" ht="45" hidden="1" x14ac:dyDescent="0.25">
      <c r="A673" s="6" t="s">
        <v>829</v>
      </c>
      <c r="B673" s="6" t="s">
        <v>895</v>
      </c>
      <c r="C673" s="6" t="s">
        <v>901</v>
      </c>
      <c r="D673" s="6" t="s">
        <v>902</v>
      </c>
      <c r="E673" s="6" t="s">
        <v>912</v>
      </c>
      <c r="F673" s="6">
        <v>30</v>
      </c>
      <c r="G673" s="19">
        <v>7.5</v>
      </c>
      <c r="H673" s="8"/>
      <c r="I673" s="45"/>
      <c r="J673" s="8"/>
      <c r="K673" s="8"/>
      <c r="L673" s="8"/>
      <c r="M673" s="8" t="s">
        <v>2025</v>
      </c>
      <c r="N673" s="8" t="s">
        <v>1994</v>
      </c>
      <c r="O673" s="8">
        <v>2102</v>
      </c>
      <c r="P673" s="8" t="s">
        <v>2049</v>
      </c>
      <c r="Q673" s="1" t="s">
        <v>913</v>
      </c>
      <c r="R673" s="1">
        <v>6</v>
      </c>
      <c r="S673" s="8">
        <v>1</v>
      </c>
      <c r="T673" s="10" t="s">
        <v>1805</v>
      </c>
      <c r="U673" s="10" t="s">
        <v>1806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10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10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10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10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10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10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10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106"/>
        <v>0</v>
      </c>
      <c r="FD673" s="32">
        <f t="shared" si="107"/>
        <v>0</v>
      </c>
      <c r="FE673" s="32"/>
      <c r="FF673" s="36"/>
    </row>
    <row r="674" spans="1:162" customFormat="1" ht="45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915</v>
      </c>
      <c r="F674" s="6">
        <v>100</v>
      </c>
      <c r="G674" s="19" t="s">
        <v>1936</v>
      </c>
      <c r="H674" s="8"/>
      <c r="I674" s="45"/>
      <c r="J674" s="8"/>
      <c r="K674" s="8"/>
      <c r="L674" s="8"/>
      <c r="M674" s="8" t="s">
        <v>2015</v>
      </c>
      <c r="N674" s="8" t="s">
        <v>1995</v>
      </c>
      <c r="O674" s="8">
        <v>4503</v>
      </c>
      <c r="P674" s="8" t="s">
        <v>2039</v>
      </c>
      <c r="Q674" s="1" t="s">
        <v>917</v>
      </c>
      <c r="R674" s="1">
        <v>2</v>
      </c>
      <c r="S674" s="8" t="s">
        <v>1936</v>
      </c>
      <c r="T674" s="10" t="s">
        <v>1806</v>
      </c>
      <c r="U674" s="10" t="s">
        <v>1807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10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10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10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10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10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10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10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106"/>
        <v>0</v>
      </c>
      <c r="FD674" s="32">
        <f t="shared" si="107"/>
        <v>0</v>
      </c>
      <c r="FE674" s="32"/>
      <c r="FF674" s="36"/>
    </row>
    <row r="675" spans="1:162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1936</v>
      </c>
      <c r="H675" s="8"/>
      <c r="I675" s="45"/>
      <c r="J675" s="8"/>
      <c r="K675" s="8"/>
      <c r="L675" s="8"/>
      <c r="M675" s="8" t="s">
        <v>2015</v>
      </c>
      <c r="N675" s="8" t="s">
        <v>1995</v>
      </c>
      <c r="O675" s="8">
        <v>4503</v>
      </c>
      <c r="P675" s="8" t="s">
        <v>2039</v>
      </c>
      <c r="Q675" s="1" t="s">
        <v>919</v>
      </c>
      <c r="R675" s="1">
        <v>1</v>
      </c>
      <c r="S675" s="8" t="s">
        <v>1936</v>
      </c>
      <c r="T675" s="10" t="s">
        <v>1807</v>
      </c>
      <c r="U675" s="10" t="s">
        <v>1808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10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10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10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10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10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10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10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106"/>
        <v>0</v>
      </c>
      <c r="FD675" s="32">
        <f t="shared" si="107"/>
        <v>0</v>
      </c>
      <c r="FE675" s="32"/>
      <c r="FF675" s="36"/>
    </row>
    <row r="676" spans="1:162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1936</v>
      </c>
      <c r="H676" s="8"/>
      <c r="I676" s="45"/>
      <c r="J676" s="8"/>
      <c r="K676" s="8"/>
      <c r="L676" s="8"/>
      <c r="M676" s="8" t="s">
        <v>2015</v>
      </c>
      <c r="N676" s="8" t="s">
        <v>1995</v>
      </c>
      <c r="O676" s="8">
        <v>4503</v>
      </c>
      <c r="P676" s="8" t="s">
        <v>2039</v>
      </c>
      <c r="Q676" s="1" t="s">
        <v>920</v>
      </c>
      <c r="R676" s="1">
        <v>1</v>
      </c>
      <c r="S676" s="8" t="s">
        <v>1936</v>
      </c>
      <c r="T676" s="10" t="s">
        <v>1808</v>
      </c>
      <c r="U676" s="10" t="s">
        <v>1809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10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10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10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10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10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10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10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106"/>
        <v>0</v>
      </c>
      <c r="FD676" s="32">
        <f t="shared" si="107"/>
        <v>0</v>
      </c>
      <c r="FE676" s="32"/>
      <c r="FF676" s="36"/>
    </row>
    <row r="677" spans="1:162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 t="s">
        <v>1936</v>
      </c>
      <c r="H677" s="8"/>
      <c r="I677" s="45"/>
      <c r="J677" s="8"/>
      <c r="K677" s="8"/>
      <c r="L677" s="8"/>
      <c r="M677" s="8" t="s">
        <v>2015</v>
      </c>
      <c r="N677" s="8" t="s">
        <v>1995</v>
      </c>
      <c r="O677" s="8">
        <v>4503</v>
      </c>
      <c r="P677" s="8" t="s">
        <v>2039</v>
      </c>
      <c r="Q677" s="1" t="s">
        <v>921</v>
      </c>
      <c r="R677" s="1">
        <v>1</v>
      </c>
      <c r="S677" s="8" t="s">
        <v>1936</v>
      </c>
      <c r="T677" s="10" t="s">
        <v>1809</v>
      </c>
      <c r="U677" s="10" t="s">
        <v>1810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10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10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10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10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10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10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10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106"/>
        <v>0</v>
      </c>
      <c r="FD677" s="32">
        <f t="shared" si="107"/>
        <v>0</v>
      </c>
      <c r="FE677" s="32"/>
      <c r="FF677" s="36"/>
    </row>
    <row r="678" spans="1:162" customFormat="1" ht="60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918</v>
      </c>
      <c r="F678" s="6">
        <v>100</v>
      </c>
      <c r="G678" s="19">
        <v>50</v>
      </c>
      <c r="H678" s="8"/>
      <c r="I678" s="45"/>
      <c r="J678" s="8"/>
      <c r="K678" s="8"/>
      <c r="L678" s="8"/>
      <c r="M678" s="8" t="s">
        <v>2015</v>
      </c>
      <c r="N678" s="8" t="s">
        <v>1995</v>
      </c>
      <c r="O678" s="8">
        <v>4503</v>
      </c>
      <c r="P678" s="8" t="s">
        <v>2039</v>
      </c>
      <c r="Q678" s="1" t="s">
        <v>922</v>
      </c>
      <c r="R678" s="1">
        <v>2</v>
      </c>
      <c r="S678" s="8">
        <v>1</v>
      </c>
      <c r="T678" s="10" t="s">
        <v>1810</v>
      </c>
      <c r="U678" s="10" t="s">
        <v>1811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10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10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10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10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10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10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10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106"/>
        <v>0</v>
      </c>
      <c r="FD678" s="32">
        <f t="shared" si="107"/>
        <v>0</v>
      </c>
      <c r="FE678" s="32"/>
      <c r="FF678" s="36"/>
    </row>
    <row r="679" spans="1:162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7.5</v>
      </c>
      <c r="H679" s="8"/>
      <c r="I679" s="45"/>
      <c r="J679" s="8"/>
      <c r="K679" s="8"/>
      <c r="L679" s="8"/>
      <c r="M679" s="8" t="s">
        <v>2015</v>
      </c>
      <c r="N679" s="8" t="s">
        <v>1995</v>
      </c>
      <c r="O679" s="8">
        <v>4503</v>
      </c>
      <c r="P679" s="8" t="s">
        <v>2039</v>
      </c>
      <c r="Q679" s="1" t="s">
        <v>924</v>
      </c>
      <c r="R679" s="1">
        <v>4</v>
      </c>
      <c r="S679" s="8">
        <v>1</v>
      </c>
      <c r="T679" s="10" t="s">
        <v>1811</v>
      </c>
      <c r="U679" s="10" t="s">
        <v>1812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10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10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10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10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10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10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10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106"/>
        <v>0</v>
      </c>
      <c r="FD679" s="32">
        <f t="shared" si="107"/>
        <v>0</v>
      </c>
      <c r="FE679" s="32"/>
      <c r="FF679" s="36"/>
    </row>
    <row r="680" spans="1:162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916</v>
      </c>
      <c r="E680" s="6" t="s">
        <v>923</v>
      </c>
      <c r="F680" s="6">
        <v>30</v>
      </c>
      <c r="G680" s="19">
        <v>15</v>
      </c>
      <c r="H680" s="8"/>
      <c r="I680" s="45"/>
      <c r="J680" s="8"/>
      <c r="K680" s="8"/>
      <c r="L680" s="8"/>
      <c r="M680" s="8" t="s">
        <v>2015</v>
      </c>
      <c r="N680" s="8" t="s">
        <v>1995</v>
      </c>
      <c r="O680" s="8">
        <v>4503</v>
      </c>
      <c r="P680" s="8" t="s">
        <v>2039</v>
      </c>
      <c r="Q680" s="1" t="s">
        <v>934</v>
      </c>
      <c r="R680" s="1">
        <v>2</v>
      </c>
      <c r="S680" s="8">
        <v>1</v>
      </c>
      <c r="T680" s="10" t="s">
        <v>1812</v>
      </c>
      <c r="U680" s="10" t="s">
        <v>1813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10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10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10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10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10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10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10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106"/>
        <v>0</v>
      </c>
      <c r="FD680" s="32">
        <f t="shared" si="107"/>
        <v>0</v>
      </c>
      <c r="FE680" s="32"/>
      <c r="FF680" s="36"/>
    </row>
    <row r="681" spans="1:162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925</v>
      </c>
      <c r="F681" s="6">
        <v>10</v>
      </c>
      <c r="G681" s="19" t="s">
        <v>1936</v>
      </c>
      <c r="H681" s="8"/>
      <c r="I681" s="45"/>
      <c r="J681" s="8"/>
      <c r="K681" s="8"/>
      <c r="L681" s="8"/>
      <c r="M681" s="8" t="s">
        <v>2015</v>
      </c>
      <c r="N681" s="8" t="s">
        <v>1995</v>
      </c>
      <c r="O681" s="8">
        <v>4503</v>
      </c>
      <c r="P681" s="8" t="s">
        <v>2039</v>
      </c>
      <c r="Q681" s="1" t="s">
        <v>927</v>
      </c>
      <c r="R681" s="1">
        <v>1</v>
      </c>
      <c r="S681" s="8" t="s">
        <v>1936</v>
      </c>
      <c r="T681" s="10" t="s">
        <v>1813</v>
      </c>
      <c r="U681" s="10" t="s">
        <v>1814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10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10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10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10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10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10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10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106"/>
        <v>0</v>
      </c>
      <c r="FD681" s="32">
        <f t="shared" si="107"/>
        <v>0</v>
      </c>
      <c r="FE681" s="32"/>
      <c r="FF681" s="36"/>
    </row>
    <row r="682" spans="1:162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928</v>
      </c>
      <c r="F682" s="6">
        <v>30</v>
      </c>
      <c r="G682" s="19">
        <v>12</v>
      </c>
      <c r="H682" s="8"/>
      <c r="I682" s="45"/>
      <c r="J682" s="8"/>
      <c r="K682" s="8"/>
      <c r="L682" s="8"/>
      <c r="M682" s="8" t="s">
        <v>2015</v>
      </c>
      <c r="N682" s="8" t="s">
        <v>1995</v>
      </c>
      <c r="O682" s="8">
        <v>4503</v>
      </c>
      <c r="P682" s="8" t="s">
        <v>2039</v>
      </c>
      <c r="Q682" s="1" t="s">
        <v>929</v>
      </c>
      <c r="R682" s="1">
        <v>5</v>
      </c>
      <c r="S682" s="8">
        <v>2</v>
      </c>
      <c r="T682" s="10" t="s">
        <v>1814</v>
      </c>
      <c r="U682" s="10" t="s">
        <v>1815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10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10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10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10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10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10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10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106"/>
        <v>0</v>
      </c>
      <c r="FD682" s="32">
        <f t="shared" si="107"/>
        <v>0</v>
      </c>
      <c r="FE682" s="32"/>
      <c r="FF682" s="36"/>
    </row>
    <row r="683" spans="1:162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926</v>
      </c>
      <c r="E683" s="6" t="s">
        <v>930</v>
      </c>
      <c r="F683" s="6">
        <v>100</v>
      </c>
      <c r="G683" s="19">
        <v>50</v>
      </c>
      <c r="H683" s="8"/>
      <c r="I683" s="45"/>
      <c r="J683" s="8"/>
      <c r="K683" s="8"/>
      <c r="L683" s="8"/>
      <c r="M683" s="8" t="s">
        <v>2015</v>
      </c>
      <c r="N683" s="8" t="s">
        <v>1995</v>
      </c>
      <c r="O683" s="8">
        <v>4503</v>
      </c>
      <c r="P683" s="8" t="s">
        <v>2039</v>
      </c>
      <c r="Q683" s="1" t="s">
        <v>931</v>
      </c>
      <c r="R683" s="1">
        <v>2</v>
      </c>
      <c r="S683" s="8">
        <v>1</v>
      </c>
      <c r="T683" s="10" t="s">
        <v>1815</v>
      </c>
      <c r="U683" s="10" t="s">
        <v>1816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10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10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10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10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10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10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10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106"/>
        <v>0</v>
      </c>
      <c r="FD683" s="32">
        <f t="shared" si="107"/>
        <v>0</v>
      </c>
      <c r="FE683" s="32"/>
      <c r="FF683" s="36"/>
    </row>
    <row r="684" spans="1:162" customFormat="1" ht="45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 t="s">
        <v>1936</v>
      </c>
      <c r="H684" s="8"/>
      <c r="I684" s="45"/>
      <c r="J684" s="8"/>
      <c r="K684" s="8"/>
      <c r="L684" s="8"/>
      <c r="M684" s="8" t="s">
        <v>2026</v>
      </c>
      <c r="N684" s="8" t="s">
        <v>1996</v>
      </c>
      <c r="O684" s="8">
        <v>3205</v>
      </c>
      <c r="P684" s="8" t="s">
        <v>2037</v>
      </c>
      <c r="Q684" s="1" t="s">
        <v>940</v>
      </c>
      <c r="R684" s="1">
        <v>1</v>
      </c>
      <c r="S684" s="8" t="s">
        <v>1936</v>
      </c>
      <c r="T684" s="10" t="s">
        <v>1816</v>
      </c>
      <c r="U684" s="10" t="s">
        <v>1817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10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10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10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10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10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10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10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106"/>
        <v>0</v>
      </c>
      <c r="FD684" s="32">
        <f t="shared" si="107"/>
        <v>0</v>
      </c>
      <c r="FE684" s="32"/>
      <c r="FF684" s="36"/>
    </row>
    <row r="685" spans="1:162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100</v>
      </c>
      <c r="H685" s="8"/>
      <c r="I685" s="45"/>
      <c r="J685" s="8"/>
      <c r="K685" s="8"/>
      <c r="L685" s="8"/>
      <c r="M685" s="8" t="s">
        <v>2026</v>
      </c>
      <c r="N685" s="8" t="s">
        <v>1997</v>
      </c>
      <c r="O685" s="8">
        <v>3299</v>
      </c>
      <c r="P685" s="8" t="s">
        <v>2037</v>
      </c>
      <c r="Q685" s="1" t="s">
        <v>935</v>
      </c>
      <c r="R685" s="1">
        <v>1</v>
      </c>
      <c r="S685" s="8">
        <v>1</v>
      </c>
      <c r="T685" s="10" t="s">
        <v>1817</v>
      </c>
      <c r="U685" s="10" t="s">
        <v>1818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10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10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10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10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10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10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10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106"/>
        <v>0</v>
      </c>
      <c r="FD685" s="32">
        <f t="shared" si="107"/>
        <v>0</v>
      </c>
      <c r="FE685" s="32"/>
      <c r="FF685" s="36"/>
    </row>
    <row r="686" spans="1:162" customFormat="1" ht="60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932</v>
      </c>
      <c r="F686" s="6">
        <v>100</v>
      </c>
      <c r="G686" s="19">
        <v>50</v>
      </c>
      <c r="H686" s="8"/>
      <c r="I686" s="45"/>
      <c r="J686" s="8"/>
      <c r="K686" s="8"/>
      <c r="L686" s="8"/>
      <c r="M686" s="8" t="s">
        <v>2015</v>
      </c>
      <c r="N686" s="8" t="s">
        <v>1995</v>
      </c>
      <c r="O686" s="8">
        <v>4503</v>
      </c>
      <c r="P686" s="8" t="s">
        <v>2039</v>
      </c>
      <c r="Q686" s="1" t="s">
        <v>936</v>
      </c>
      <c r="R686" s="1">
        <v>2</v>
      </c>
      <c r="S686" s="8">
        <v>1</v>
      </c>
      <c r="T686" s="10" t="s">
        <v>1818</v>
      </c>
      <c r="U686" s="10" t="s">
        <v>1819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10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10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10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10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10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10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10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106"/>
        <v>0</v>
      </c>
      <c r="FD686" s="32">
        <f t="shared" si="107"/>
        <v>0</v>
      </c>
      <c r="FE686" s="32"/>
      <c r="FF686" s="36"/>
    </row>
    <row r="687" spans="1:162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937</v>
      </c>
      <c r="F687" s="6">
        <v>100</v>
      </c>
      <c r="G687" s="19">
        <v>40</v>
      </c>
      <c r="H687" s="8"/>
      <c r="I687" s="45"/>
      <c r="J687" s="8"/>
      <c r="K687" s="8"/>
      <c r="L687" s="8"/>
      <c r="M687" s="8" t="s">
        <v>2026</v>
      </c>
      <c r="N687" s="8" t="s">
        <v>1998</v>
      </c>
      <c r="O687" s="8">
        <v>3208</v>
      </c>
      <c r="P687" s="8" t="s">
        <v>2037</v>
      </c>
      <c r="Q687" s="1" t="s">
        <v>941</v>
      </c>
      <c r="R687" s="1">
        <v>5</v>
      </c>
      <c r="S687" s="8">
        <v>2</v>
      </c>
      <c r="T687" s="10" t="s">
        <v>1819</v>
      </c>
      <c r="U687" s="10" t="s">
        <v>1820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10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10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10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10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10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10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10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106"/>
        <v>0</v>
      </c>
      <c r="FD687" s="32">
        <f t="shared" si="107"/>
        <v>0</v>
      </c>
      <c r="FE687" s="32"/>
      <c r="FF687" s="36"/>
    </row>
    <row r="688" spans="1:162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938</v>
      </c>
      <c r="F688" s="6">
        <v>100</v>
      </c>
      <c r="G688" s="19">
        <v>37.5</v>
      </c>
      <c r="H688" s="8"/>
      <c r="I688" s="45"/>
      <c r="J688" s="8"/>
      <c r="K688" s="8"/>
      <c r="L688" s="8"/>
      <c r="M688" s="8" t="s">
        <v>2026</v>
      </c>
      <c r="N688" s="8" t="s">
        <v>1998</v>
      </c>
      <c r="O688" s="8">
        <v>3208</v>
      </c>
      <c r="P688" s="8" t="s">
        <v>2037</v>
      </c>
      <c r="Q688" s="1" t="s">
        <v>942</v>
      </c>
      <c r="R688" s="1">
        <v>8</v>
      </c>
      <c r="S688" s="8">
        <v>3</v>
      </c>
      <c r="T688" s="10" t="s">
        <v>1820</v>
      </c>
      <c r="U688" s="10" t="s">
        <v>1821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10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10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10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10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10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10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10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106"/>
        <v>0</v>
      </c>
      <c r="FD688" s="32">
        <f t="shared" si="107"/>
        <v>0</v>
      </c>
      <c r="FE688" s="32"/>
      <c r="FF688" s="36"/>
    </row>
    <row r="689" spans="1:162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947</v>
      </c>
      <c r="F689" s="6">
        <v>6.59</v>
      </c>
      <c r="G689" s="19">
        <v>2</v>
      </c>
      <c r="H689" s="8"/>
      <c r="I689" s="45"/>
      <c r="J689" s="8"/>
      <c r="K689" s="8"/>
      <c r="L689" s="8"/>
      <c r="M689" s="8" t="s">
        <v>2026</v>
      </c>
      <c r="N689" s="8" t="s">
        <v>1998</v>
      </c>
      <c r="O689" s="8">
        <v>3208</v>
      </c>
      <c r="P689" s="8" t="s">
        <v>2037</v>
      </c>
      <c r="Q689" s="1" t="s">
        <v>939</v>
      </c>
      <c r="R689" s="1">
        <v>10</v>
      </c>
      <c r="S689" s="8">
        <v>3</v>
      </c>
      <c r="T689" s="10" t="s">
        <v>1821</v>
      </c>
      <c r="U689" s="10" t="s">
        <v>1822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10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10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10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10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10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10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10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106"/>
        <v>0</v>
      </c>
      <c r="FD689" s="32">
        <f t="shared" si="107"/>
        <v>0</v>
      </c>
      <c r="FE689" s="32"/>
      <c r="FF689" s="36"/>
    </row>
    <row r="690" spans="1:162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943</v>
      </c>
      <c r="F690" s="6">
        <v>26</v>
      </c>
      <c r="G690" s="19">
        <v>6.5</v>
      </c>
      <c r="H690" s="8"/>
      <c r="I690" s="45"/>
      <c r="J690" s="8"/>
      <c r="K690" s="8"/>
      <c r="L690" s="8"/>
      <c r="M690" s="8" t="s">
        <v>2015</v>
      </c>
      <c r="N690" s="8" t="s">
        <v>1995</v>
      </c>
      <c r="O690" s="8">
        <v>4503</v>
      </c>
      <c r="P690" s="8" t="s">
        <v>2039</v>
      </c>
      <c r="Q690" s="1" t="s">
        <v>944</v>
      </c>
      <c r="R690" s="1">
        <v>4</v>
      </c>
      <c r="S690" s="8">
        <v>1</v>
      </c>
      <c r="T690" s="10" t="s">
        <v>1822</v>
      </c>
      <c r="U690" s="10" t="s">
        <v>1823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10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10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10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10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10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10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10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106"/>
        <v>0</v>
      </c>
      <c r="FD690" s="32">
        <f t="shared" si="107"/>
        <v>0</v>
      </c>
      <c r="FE690" s="32"/>
      <c r="FF690" s="36"/>
    </row>
    <row r="691" spans="1:162" customFormat="1" ht="45" hidden="1" x14ac:dyDescent="0.25">
      <c r="A691" s="6" t="s">
        <v>829</v>
      </c>
      <c r="B691" s="6" t="s">
        <v>1163</v>
      </c>
      <c r="C691" s="6" t="s">
        <v>914</v>
      </c>
      <c r="D691" s="6" t="s">
        <v>933</v>
      </c>
      <c r="E691" s="6" t="s">
        <v>945</v>
      </c>
      <c r="F691" s="6">
        <v>100</v>
      </c>
      <c r="G691" s="19">
        <v>100</v>
      </c>
      <c r="H691" s="8"/>
      <c r="I691" s="45"/>
      <c r="J691" s="8"/>
      <c r="K691" s="8"/>
      <c r="L691" s="8"/>
      <c r="M691" s="8" t="s">
        <v>2015</v>
      </c>
      <c r="N691" s="8" t="s">
        <v>1995</v>
      </c>
      <c r="O691" s="8">
        <v>4503</v>
      </c>
      <c r="P691" s="8" t="s">
        <v>2039</v>
      </c>
      <c r="Q691" s="1" t="s">
        <v>946</v>
      </c>
      <c r="R691" s="1">
        <v>1</v>
      </c>
      <c r="S691" s="8">
        <v>1</v>
      </c>
      <c r="T691" s="10" t="s">
        <v>1823</v>
      </c>
      <c r="U691" s="10" t="s">
        <v>1824</v>
      </c>
      <c r="V691" s="8"/>
      <c r="W691" s="8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10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10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10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10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10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10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10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106"/>
        <v>0</v>
      </c>
      <c r="FD691" s="32">
        <f t="shared" si="107"/>
        <v>0</v>
      </c>
      <c r="FE691" s="32"/>
      <c r="FF691" s="36"/>
    </row>
    <row r="692" spans="1:162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 t="s">
        <v>1939</v>
      </c>
      <c r="H692" s="8"/>
      <c r="I692" s="45"/>
      <c r="J692" s="8"/>
      <c r="K692" s="8"/>
      <c r="L692" s="8"/>
      <c r="M692" s="8" t="s">
        <v>2027</v>
      </c>
      <c r="N692" s="8" t="s">
        <v>1999</v>
      </c>
      <c r="O692" s="8">
        <v>4002</v>
      </c>
      <c r="P692" s="11" t="s">
        <v>2052</v>
      </c>
      <c r="Q692" s="2" t="s">
        <v>951</v>
      </c>
      <c r="R692" s="2">
        <v>1</v>
      </c>
      <c r="S692" s="11" t="s">
        <v>1936</v>
      </c>
      <c r="T692" s="12">
        <v>43832</v>
      </c>
      <c r="U692" s="12">
        <v>44012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10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10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10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10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10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10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10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106"/>
        <v>0</v>
      </c>
      <c r="FD692" s="32">
        <f t="shared" si="107"/>
        <v>0</v>
      </c>
      <c r="FE692" s="32"/>
      <c r="FF692" s="36"/>
    </row>
    <row r="693" spans="1:162" customFormat="1" ht="4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45"/>
      <c r="J693" s="8"/>
      <c r="K693" s="8"/>
      <c r="L693" s="8"/>
      <c r="M693" s="8" t="s">
        <v>2027</v>
      </c>
      <c r="N693" s="8" t="s">
        <v>1999</v>
      </c>
      <c r="O693" s="8">
        <v>4002</v>
      </c>
      <c r="P693" s="11" t="s">
        <v>2052</v>
      </c>
      <c r="Q693" s="2" t="s">
        <v>953</v>
      </c>
      <c r="R693" s="2">
        <v>1</v>
      </c>
      <c r="S693" s="11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10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10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10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10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10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10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10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106"/>
        <v>0</v>
      </c>
      <c r="FD693" s="32">
        <f t="shared" si="107"/>
        <v>0</v>
      </c>
      <c r="FE693" s="32"/>
      <c r="FF693" s="36"/>
    </row>
    <row r="694" spans="1:162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45"/>
      <c r="J694" s="8"/>
      <c r="K694" s="8"/>
      <c r="L694" s="8"/>
      <c r="M694" s="8" t="s">
        <v>2015</v>
      </c>
      <c r="N694" s="8" t="s">
        <v>2000</v>
      </c>
      <c r="O694" s="8">
        <v>4502</v>
      </c>
      <c r="P694" s="11" t="s">
        <v>2039</v>
      </c>
      <c r="Q694" s="2" t="s">
        <v>954</v>
      </c>
      <c r="R694" s="2">
        <v>1</v>
      </c>
      <c r="S694" s="33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10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10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10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10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10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10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10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106"/>
        <v>0</v>
      </c>
      <c r="FD694" s="32">
        <f t="shared" si="107"/>
        <v>0</v>
      </c>
      <c r="FE694" s="32"/>
      <c r="FF694" s="36"/>
    </row>
    <row r="695" spans="1:162" customFormat="1" ht="75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949</v>
      </c>
      <c r="F695" s="6">
        <v>100</v>
      </c>
      <c r="G695" s="19">
        <v>100</v>
      </c>
      <c r="H695" s="8"/>
      <c r="I695" s="45"/>
      <c r="J695" s="8"/>
      <c r="K695" s="8"/>
      <c r="L695" s="8"/>
      <c r="M695" s="8" t="s">
        <v>2015</v>
      </c>
      <c r="N695" s="8" t="s">
        <v>2000</v>
      </c>
      <c r="O695" s="8">
        <v>4502</v>
      </c>
      <c r="P695" s="11" t="s">
        <v>2039</v>
      </c>
      <c r="Q695" s="2" t="s">
        <v>955</v>
      </c>
      <c r="R695" s="2">
        <v>1</v>
      </c>
      <c r="S695" s="11">
        <v>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10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10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10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10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10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10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10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106"/>
        <v>0</v>
      </c>
      <c r="FD695" s="32">
        <f t="shared" si="107"/>
        <v>0</v>
      </c>
      <c r="FE695" s="32"/>
      <c r="FF695" s="36"/>
    </row>
    <row r="696" spans="1:162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1931</v>
      </c>
      <c r="F696" s="6">
        <v>90</v>
      </c>
      <c r="G696" s="19">
        <v>90</v>
      </c>
      <c r="H696" s="8"/>
      <c r="I696" s="45"/>
      <c r="J696" s="8"/>
      <c r="K696" s="8"/>
      <c r="L696" s="8"/>
      <c r="M696" s="8" t="s">
        <v>2015</v>
      </c>
      <c r="N696" s="8" t="s">
        <v>2001</v>
      </c>
      <c r="O696" s="8">
        <v>4599</v>
      </c>
      <c r="P696" s="11" t="s">
        <v>2039</v>
      </c>
      <c r="Q696" s="2" t="s">
        <v>956</v>
      </c>
      <c r="R696" s="2">
        <v>84</v>
      </c>
      <c r="S696" s="11">
        <v>21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10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10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10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10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10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10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10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106"/>
        <v>0</v>
      </c>
      <c r="FD696" s="32">
        <f t="shared" si="107"/>
        <v>0</v>
      </c>
      <c r="FE696" s="32"/>
      <c r="FF696" s="36"/>
    </row>
    <row r="697" spans="1:162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1931</v>
      </c>
      <c r="F697" s="6">
        <v>90</v>
      </c>
      <c r="G697" s="19">
        <v>90</v>
      </c>
      <c r="H697" s="8"/>
      <c r="I697" s="45"/>
      <c r="J697" s="8"/>
      <c r="K697" s="8"/>
      <c r="L697" s="8"/>
      <c r="M697" s="8" t="s">
        <v>2015</v>
      </c>
      <c r="N697" s="8" t="s">
        <v>2001</v>
      </c>
      <c r="O697" s="8">
        <v>4599</v>
      </c>
      <c r="P697" s="11" t="s">
        <v>2039</v>
      </c>
      <c r="Q697" s="2" t="s">
        <v>957</v>
      </c>
      <c r="R697" s="2">
        <v>4</v>
      </c>
      <c r="S697" s="11">
        <v>1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10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10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10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10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10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10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10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106"/>
        <v>0</v>
      </c>
      <c r="FD697" s="32">
        <f t="shared" si="107"/>
        <v>0</v>
      </c>
      <c r="FE697" s="32"/>
      <c r="FF697" s="36"/>
    </row>
    <row r="698" spans="1:162" customFormat="1" ht="60" hidden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1931</v>
      </c>
      <c r="F698" s="6">
        <v>90</v>
      </c>
      <c r="G698" s="19">
        <v>90</v>
      </c>
      <c r="H698" s="8"/>
      <c r="I698" s="45"/>
      <c r="J698" s="8"/>
      <c r="K698" s="8"/>
      <c r="L698" s="8"/>
      <c r="M698" s="8" t="s">
        <v>2015</v>
      </c>
      <c r="N698" s="8" t="s">
        <v>2001</v>
      </c>
      <c r="O698" s="8">
        <v>4599</v>
      </c>
      <c r="P698" s="11" t="s">
        <v>2039</v>
      </c>
      <c r="Q698" s="2" t="s">
        <v>958</v>
      </c>
      <c r="R698" s="2">
        <v>16</v>
      </c>
      <c r="S698" s="11">
        <v>4</v>
      </c>
      <c r="T698" s="12">
        <v>43832</v>
      </c>
      <c r="U698" s="12">
        <v>44196</v>
      </c>
      <c r="V698" s="11"/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10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10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10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10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10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10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10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106"/>
        <v>0</v>
      </c>
      <c r="FD698" s="32">
        <f t="shared" si="107"/>
        <v>0</v>
      </c>
      <c r="FE698" s="32"/>
      <c r="FF698" s="36"/>
    </row>
    <row r="699" spans="1:162" customFormat="1" ht="405" hidden="1" customHeight="1" x14ac:dyDescent="0.25">
      <c r="A699" s="6" t="s">
        <v>829</v>
      </c>
      <c r="B699" s="6" t="s">
        <v>952</v>
      </c>
      <c r="C699" s="6" t="s">
        <v>948</v>
      </c>
      <c r="D699" s="6" t="s">
        <v>950</v>
      </c>
      <c r="E699" s="6" t="s">
        <v>959</v>
      </c>
      <c r="F699" s="6">
        <v>80</v>
      </c>
      <c r="G699" s="19">
        <v>80</v>
      </c>
      <c r="H699" s="8"/>
      <c r="I699" s="45"/>
      <c r="J699" s="8"/>
      <c r="K699" s="8"/>
      <c r="L699" s="8"/>
      <c r="M699" s="8" t="s">
        <v>2015</v>
      </c>
      <c r="N699" s="8" t="s">
        <v>2001</v>
      </c>
      <c r="O699" s="8">
        <v>4599</v>
      </c>
      <c r="P699" s="11" t="s">
        <v>2039</v>
      </c>
      <c r="Q699" s="2" t="s">
        <v>960</v>
      </c>
      <c r="R699" s="2">
        <v>18</v>
      </c>
      <c r="S699" s="11">
        <v>18</v>
      </c>
      <c r="T699" s="12">
        <v>43832</v>
      </c>
      <c r="U699" s="12">
        <v>44196</v>
      </c>
      <c r="V699" s="11" t="s">
        <v>1953</v>
      </c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10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10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10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10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10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10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10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106"/>
        <v>0</v>
      </c>
      <c r="FD699" s="32">
        <f t="shared" si="107"/>
        <v>0</v>
      </c>
      <c r="FE699" s="32"/>
      <c r="FF699" s="36"/>
    </row>
    <row r="700" spans="1:162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45"/>
      <c r="J700" s="8"/>
      <c r="K700" s="8"/>
      <c r="L700" s="8"/>
      <c r="M700" s="8" t="s">
        <v>2015</v>
      </c>
      <c r="N700" s="8" t="s">
        <v>2001</v>
      </c>
      <c r="O700" s="8">
        <v>4599</v>
      </c>
      <c r="P700" s="11" t="s">
        <v>2039</v>
      </c>
      <c r="Q700" s="2" t="s">
        <v>963</v>
      </c>
      <c r="R700" s="2">
        <v>12500</v>
      </c>
      <c r="S700" s="11">
        <v>3000</v>
      </c>
      <c r="T700" s="12" t="s">
        <v>1825</v>
      </c>
      <c r="U700" s="12" t="s">
        <v>1826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10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10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10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10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10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10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10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106"/>
        <v>0</v>
      </c>
      <c r="FD700" s="32">
        <f t="shared" si="107"/>
        <v>0</v>
      </c>
      <c r="FE700" s="32"/>
      <c r="FF700" s="36"/>
    </row>
    <row r="701" spans="1:162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961</v>
      </c>
      <c r="F701" s="6">
        <v>19</v>
      </c>
      <c r="G701" s="19">
        <v>0.19</v>
      </c>
      <c r="H701" s="8"/>
      <c r="I701" s="45"/>
      <c r="J701" s="8"/>
      <c r="K701" s="8"/>
      <c r="L701" s="8"/>
      <c r="M701" s="8" t="s">
        <v>2015</v>
      </c>
      <c r="N701" s="8" t="s">
        <v>2001</v>
      </c>
      <c r="O701" s="8">
        <v>4599</v>
      </c>
      <c r="P701" s="11" t="s">
        <v>2039</v>
      </c>
      <c r="Q701" s="2" t="s">
        <v>965</v>
      </c>
      <c r="R701" s="2">
        <v>2</v>
      </c>
      <c r="S701" s="11" t="s">
        <v>1936</v>
      </c>
      <c r="T701" s="12" t="s">
        <v>1826</v>
      </c>
      <c r="U701" s="12" t="s">
        <v>1827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10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10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10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10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10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10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10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106"/>
        <v>0</v>
      </c>
      <c r="FD701" s="32">
        <f t="shared" si="107"/>
        <v>0</v>
      </c>
      <c r="FE701" s="32"/>
      <c r="FF701" s="36"/>
    </row>
    <row r="702" spans="1:162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45"/>
      <c r="J702" s="8"/>
      <c r="K702" s="8"/>
      <c r="L702" s="8"/>
      <c r="M702" s="8" t="s">
        <v>2015</v>
      </c>
      <c r="N702" s="8" t="s">
        <v>2001</v>
      </c>
      <c r="O702" s="8">
        <v>4599</v>
      </c>
      <c r="P702" s="11" t="s">
        <v>2039</v>
      </c>
      <c r="Q702" s="2" t="s">
        <v>967</v>
      </c>
      <c r="R702" s="2">
        <v>12000</v>
      </c>
      <c r="S702" s="11">
        <v>3000</v>
      </c>
      <c r="T702" s="12" t="s">
        <v>1827</v>
      </c>
      <c r="U702" s="12" t="s">
        <v>1828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10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10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10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10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10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10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10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106"/>
        <v>0</v>
      </c>
      <c r="FD702" s="32">
        <f t="shared" si="107"/>
        <v>0</v>
      </c>
      <c r="FE702" s="32"/>
      <c r="FF702" s="36"/>
    </row>
    <row r="703" spans="1:162" customFormat="1" ht="60" hidden="1" x14ac:dyDescent="0.25">
      <c r="A703" s="6" t="s">
        <v>829</v>
      </c>
      <c r="B703" s="6" t="s">
        <v>964</v>
      </c>
      <c r="C703" s="6" t="s">
        <v>948</v>
      </c>
      <c r="D703" s="6" t="s">
        <v>962</v>
      </c>
      <c r="E703" s="6" t="s">
        <v>966</v>
      </c>
      <c r="F703" s="6">
        <v>20</v>
      </c>
      <c r="G703" s="19">
        <v>5</v>
      </c>
      <c r="H703" s="8"/>
      <c r="I703" s="45"/>
      <c r="J703" s="8"/>
      <c r="K703" s="8"/>
      <c r="L703" s="8"/>
      <c r="M703" s="8" t="s">
        <v>2015</v>
      </c>
      <c r="N703" s="8" t="s">
        <v>2001</v>
      </c>
      <c r="O703" s="8">
        <v>4599</v>
      </c>
      <c r="P703" s="11" t="s">
        <v>2039</v>
      </c>
      <c r="Q703" s="2" t="s">
        <v>968</v>
      </c>
      <c r="R703" s="2">
        <v>4</v>
      </c>
      <c r="S703" s="11">
        <v>1</v>
      </c>
      <c r="T703" s="12" t="s">
        <v>1828</v>
      </c>
      <c r="U703" s="12" t="s">
        <v>1829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10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10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10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10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10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10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10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106"/>
        <v>0</v>
      </c>
      <c r="FD703" s="32">
        <f t="shared" si="107"/>
        <v>0</v>
      </c>
      <c r="FE703" s="32"/>
      <c r="FF703" s="36"/>
    </row>
    <row r="704" spans="1:162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45"/>
      <c r="J704" s="8"/>
      <c r="K704" s="8"/>
      <c r="L704" s="8"/>
      <c r="M704" s="8" t="s">
        <v>2015</v>
      </c>
      <c r="N704" s="8" t="s">
        <v>2001</v>
      </c>
      <c r="O704" s="8">
        <v>4599</v>
      </c>
      <c r="P704" s="11" t="s">
        <v>2039</v>
      </c>
      <c r="Q704" s="2" t="s">
        <v>971</v>
      </c>
      <c r="R704" s="2">
        <v>4</v>
      </c>
      <c r="S704" s="11">
        <v>1</v>
      </c>
      <c r="T704" s="12" t="s">
        <v>1829</v>
      </c>
      <c r="U704" s="12" t="s">
        <v>1830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10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10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10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10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10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10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10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106"/>
        <v>0</v>
      </c>
      <c r="FD704" s="32">
        <f t="shared" si="107"/>
        <v>0</v>
      </c>
      <c r="FE704" s="32"/>
      <c r="FF704" s="36"/>
    </row>
    <row r="705" spans="1:162" customFormat="1" ht="60" hidden="1" x14ac:dyDescent="0.25">
      <c r="A705" s="6" t="s">
        <v>829</v>
      </c>
      <c r="B705" s="6" t="s">
        <v>1164</v>
      </c>
      <c r="C705" s="6" t="s">
        <v>948</v>
      </c>
      <c r="D705" s="6" t="s">
        <v>970</v>
      </c>
      <c r="E705" s="6" t="s">
        <v>969</v>
      </c>
      <c r="F705" s="6">
        <v>4</v>
      </c>
      <c r="G705" s="19">
        <v>1</v>
      </c>
      <c r="H705" s="8"/>
      <c r="I705" s="45"/>
      <c r="J705" s="8"/>
      <c r="K705" s="8"/>
      <c r="L705" s="8"/>
      <c r="M705" s="8" t="s">
        <v>2015</v>
      </c>
      <c r="N705" s="8" t="s">
        <v>2001</v>
      </c>
      <c r="O705" s="8">
        <v>4599</v>
      </c>
      <c r="P705" s="11" t="s">
        <v>2039</v>
      </c>
      <c r="Q705" s="2" t="s">
        <v>972</v>
      </c>
      <c r="R705" s="2">
        <v>16</v>
      </c>
      <c r="S705" s="11">
        <v>4</v>
      </c>
      <c r="T705" s="12" t="s">
        <v>1830</v>
      </c>
      <c r="U705" s="12" t="s">
        <v>1831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10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10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10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10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10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10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10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106"/>
        <v>0</v>
      </c>
      <c r="FD705" s="32">
        <f t="shared" si="107"/>
        <v>0</v>
      </c>
      <c r="FE705" s="32"/>
      <c r="FF705" s="36"/>
    </row>
    <row r="706" spans="1:162" customFormat="1" ht="60" hidden="1" x14ac:dyDescent="0.25">
      <c r="A706" s="6" t="s">
        <v>829</v>
      </c>
      <c r="B706" s="6" t="s">
        <v>977</v>
      </c>
      <c r="C706" s="6" t="s">
        <v>948</v>
      </c>
      <c r="D706" s="6" t="s">
        <v>974</v>
      </c>
      <c r="E706" s="6" t="s">
        <v>973</v>
      </c>
      <c r="F706" s="6">
        <v>100</v>
      </c>
      <c r="G706" s="19">
        <v>25</v>
      </c>
      <c r="H706" s="8"/>
      <c r="I706" s="45"/>
      <c r="J706" s="8"/>
      <c r="K706" s="8"/>
      <c r="L706" s="8"/>
      <c r="M706" s="8" t="s">
        <v>2015</v>
      </c>
      <c r="N706" s="8" t="s">
        <v>2001</v>
      </c>
      <c r="O706" s="8">
        <v>4599</v>
      </c>
      <c r="P706" s="11" t="s">
        <v>2039</v>
      </c>
      <c r="Q706" s="2" t="s">
        <v>975</v>
      </c>
      <c r="R706" s="2" t="s">
        <v>976</v>
      </c>
      <c r="S706" s="11">
        <v>2500</v>
      </c>
      <c r="T706" s="12" t="s">
        <v>1831</v>
      </c>
      <c r="U706" s="12" t="s">
        <v>1832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10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10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10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10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10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10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10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106"/>
        <v>0</v>
      </c>
      <c r="FD706" s="32">
        <f t="shared" si="107"/>
        <v>0</v>
      </c>
      <c r="FE706" s="32"/>
      <c r="FF706" s="36"/>
    </row>
    <row r="707" spans="1:162" customFormat="1" ht="30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25</v>
      </c>
      <c r="H707" s="8"/>
      <c r="I707" s="45"/>
      <c r="J707" s="8"/>
      <c r="K707" s="8"/>
      <c r="L707" s="8"/>
      <c r="M707" s="8" t="s">
        <v>2024</v>
      </c>
      <c r="N707" s="8" t="s">
        <v>2002</v>
      </c>
      <c r="O707" s="8">
        <v>1205</v>
      </c>
      <c r="P707" s="11" t="s">
        <v>2050</v>
      </c>
      <c r="Q707" s="2" t="s">
        <v>980</v>
      </c>
      <c r="R707" s="2">
        <v>2</v>
      </c>
      <c r="S707" s="11">
        <v>2</v>
      </c>
      <c r="T707" s="12" t="s">
        <v>1832</v>
      </c>
      <c r="U707" s="12" t="s">
        <v>1833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10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10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10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10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10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10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10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106"/>
        <v>0</v>
      </c>
      <c r="FD707" s="32">
        <f t="shared" si="107"/>
        <v>0</v>
      </c>
      <c r="FE707" s="32"/>
      <c r="FF707" s="36"/>
    </row>
    <row r="708" spans="1:162" customFormat="1" ht="45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978</v>
      </c>
      <c r="F708" s="6">
        <v>25</v>
      </c>
      <c r="G708" s="19">
        <v>6.25</v>
      </c>
      <c r="H708" s="8"/>
      <c r="I708" s="45"/>
      <c r="J708" s="8"/>
      <c r="K708" s="8"/>
      <c r="L708" s="8"/>
      <c r="M708" s="8" t="s">
        <v>2024</v>
      </c>
      <c r="N708" s="8" t="s">
        <v>2002</v>
      </c>
      <c r="O708" s="8">
        <v>1205</v>
      </c>
      <c r="P708" s="11" t="s">
        <v>2050</v>
      </c>
      <c r="Q708" s="2" t="s">
        <v>981</v>
      </c>
      <c r="R708" s="2">
        <v>4</v>
      </c>
      <c r="S708" s="11">
        <v>1</v>
      </c>
      <c r="T708" s="12" t="s">
        <v>1833</v>
      </c>
      <c r="U708" s="12" t="s">
        <v>1834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10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10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10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10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10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10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10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106"/>
        <v>0</v>
      </c>
      <c r="FD708" s="32">
        <f t="shared" si="107"/>
        <v>0</v>
      </c>
      <c r="FE708" s="32"/>
      <c r="FF708" s="36"/>
    </row>
    <row r="709" spans="1:162" customFormat="1" ht="30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25</v>
      </c>
      <c r="H709" s="8"/>
      <c r="I709" s="45"/>
      <c r="J709" s="8"/>
      <c r="K709" s="8"/>
      <c r="L709" s="8"/>
      <c r="M709" s="8" t="s">
        <v>2024</v>
      </c>
      <c r="N709" s="8" t="s">
        <v>2002</v>
      </c>
      <c r="O709" s="8">
        <v>1205</v>
      </c>
      <c r="P709" s="11" t="s">
        <v>2050</v>
      </c>
      <c r="Q709" s="2" t="s">
        <v>983</v>
      </c>
      <c r="R709" s="2">
        <v>5</v>
      </c>
      <c r="S709" s="11">
        <v>5</v>
      </c>
      <c r="T709" s="12" t="s">
        <v>1834</v>
      </c>
      <c r="U709" s="12" t="s">
        <v>1835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10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10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10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10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10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10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10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106"/>
        <v>0</v>
      </c>
      <c r="FD709" s="32">
        <f t="shared" si="107"/>
        <v>0</v>
      </c>
      <c r="FE709" s="32"/>
      <c r="FF709" s="36"/>
    </row>
    <row r="710" spans="1:162" customFormat="1" ht="45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14.58</v>
      </c>
      <c r="H710" s="8"/>
      <c r="I710" s="45"/>
      <c r="J710" s="8"/>
      <c r="K710" s="8"/>
      <c r="L710" s="8"/>
      <c r="M710" s="8" t="s">
        <v>2024</v>
      </c>
      <c r="N710" s="8" t="s">
        <v>2002</v>
      </c>
      <c r="O710" s="8">
        <v>1205</v>
      </c>
      <c r="P710" s="11" t="s">
        <v>2050</v>
      </c>
      <c r="Q710" s="2" t="s">
        <v>984</v>
      </c>
      <c r="R710" s="2">
        <v>4</v>
      </c>
      <c r="S710" s="11">
        <v>1</v>
      </c>
      <c r="T710" s="12" t="s">
        <v>1835</v>
      </c>
      <c r="U710" s="12" t="s">
        <v>1836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10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10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10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10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10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10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10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106"/>
        <v>0</v>
      </c>
      <c r="FD710" s="32">
        <f t="shared" si="107"/>
        <v>0</v>
      </c>
      <c r="FE710" s="32"/>
      <c r="FF710" s="36"/>
    </row>
    <row r="711" spans="1:162" customFormat="1" ht="30" hidden="1" x14ac:dyDescent="0.25">
      <c r="A711" s="6" t="s">
        <v>829</v>
      </c>
      <c r="B711" s="6" t="s">
        <v>1165</v>
      </c>
      <c r="C711" s="6" t="s">
        <v>948</v>
      </c>
      <c r="D711" s="6" t="s">
        <v>979</v>
      </c>
      <c r="E711" s="6" t="s">
        <v>982</v>
      </c>
      <c r="F711" s="6">
        <v>50</v>
      </c>
      <c r="G711" s="19">
        <v>11</v>
      </c>
      <c r="H711" s="8"/>
      <c r="I711" s="45"/>
      <c r="J711" s="8"/>
      <c r="K711" s="8"/>
      <c r="L711" s="8"/>
      <c r="M711" s="8" t="s">
        <v>2024</v>
      </c>
      <c r="N711" s="8" t="s">
        <v>2002</v>
      </c>
      <c r="O711" s="8">
        <v>1205</v>
      </c>
      <c r="P711" s="11" t="s">
        <v>2050</v>
      </c>
      <c r="Q711" s="2" t="s">
        <v>998</v>
      </c>
      <c r="R711" s="2">
        <v>4</v>
      </c>
      <c r="S711" s="11">
        <v>1</v>
      </c>
      <c r="T711" s="12" t="s">
        <v>1836</v>
      </c>
      <c r="U711" s="12" t="s">
        <v>1837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10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10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10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10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10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10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10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106"/>
        <v>0</v>
      </c>
      <c r="FD711" s="32">
        <f t="shared" si="107"/>
        <v>0</v>
      </c>
      <c r="FE711" s="32"/>
      <c r="FF711" s="36"/>
    </row>
    <row r="712" spans="1:162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45"/>
      <c r="J712" s="8"/>
      <c r="K712" s="8"/>
      <c r="L712" s="8"/>
      <c r="M712" s="8" t="s">
        <v>2015</v>
      </c>
      <c r="N712" s="8" t="s">
        <v>2001</v>
      </c>
      <c r="O712" s="8">
        <v>4599</v>
      </c>
      <c r="P712" s="11" t="s">
        <v>2039</v>
      </c>
      <c r="Q712" s="2" t="s">
        <v>987</v>
      </c>
      <c r="R712" s="2">
        <v>5</v>
      </c>
      <c r="S712" s="11">
        <v>5</v>
      </c>
      <c r="T712" s="12" t="s">
        <v>1837</v>
      </c>
      <c r="U712" s="12" t="s">
        <v>1838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10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10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10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10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10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10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10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106"/>
        <v>0</v>
      </c>
      <c r="FD712" s="32">
        <f t="shared" si="107"/>
        <v>0</v>
      </c>
      <c r="FE712" s="32"/>
      <c r="FF712" s="36"/>
    </row>
    <row r="713" spans="1:162" customFormat="1" ht="60" hidden="1" x14ac:dyDescent="0.25">
      <c r="A713" s="6" t="s">
        <v>829</v>
      </c>
      <c r="B713" s="6" t="s">
        <v>988</v>
      </c>
      <c r="C713" s="6" t="s">
        <v>948</v>
      </c>
      <c r="D713" s="6" t="s">
        <v>986</v>
      </c>
      <c r="E713" s="6" t="s">
        <v>985</v>
      </c>
      <c r="F713" s="6">
        <v>86.5</v>
      </c>
      <c r="G713" s="19">
        <v>82.5</v>
      </c>
      <c r="H713" s="8"/>
      <c r="I713" s="45"/>
      <c r="J713" s="8"/>
      <c r="K713" s="8"/>
      <c r="L713" s="8"/>
      <c r="M713" s="8" t="s">
        <v>2015</v>
      </c>
      <c r="N713" s="8" t="s">
        <v>2001</v>
      </c>
      <c r="O713" s="8">
        <v>4599</v>
      </c>
      <c r="P713" s="11" t="s">
        <v>2039</v>
      </c>
      <c r="Q713" s="2" t="s">
        <v>989</v>
      </c>
      <c r="R713" s="2">
        <v>104</v>
      </c>
      <c r="S713" s="11">
        <v>26</v>
      </c>
      <c r="T713" s="12" t="s">
        <v>1838</v>
      </c>
      <c r="U713" s="12" t="s">
        <v>1839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10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10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10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10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10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10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10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106"/>
        <v>0</v>
      </c>
      <c r="FD713" s="32">
        <f t="shared" si="107"/>
        <v>0</v>
      </c>
      <c r="FE713" s="32"/>
      <c r="FF713" s="36"/>
    </row>
    <row r="714" spans="1:162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45"/>
      <c r="J714" s="8"/>
      <c r="K714" s="8"/>
      <c r="L714" s="8"/>
      <c r="M714" s="8" t="s">
        <v>2015</v>
      </c>
      <c r="N714" s="8" t="s">
        <v>2001</v>
      </c>
      <c r="O714" s="8">
        <v>4599</v>
      </c>
      <c r="P714" s="11" t="s">
        <v>2039</v>
      </c>
      <c r="Q714" s="2" t="s">
        <v>991</v>
      </c>
      <c r="R714" s="2">
        <v>102</v>
      </c>
      <c r="S714" s="11">
        <v>25.5</v>
      </c>
      <c r="T714" s="12" t="s">
        <v>1839</v>
      </c>
      <c r="U714" s="12" t="s">
        <v>1840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10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10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10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10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10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10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10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106"/>
        <v>0</v>
      </c>
      <c r="FD714" s="32">
        <f t="shared" si="107"/>
        <v>0</v>
      </c>
      <c r="FE714" s="32"/>
      <c r="FF714" s="36"/>
    </row>
    <row r="715" spans="1:162" customFormat="1" ht="60" hidden="1" x14ac:dyDescent="0.25">
      <c r="A715" s="6" t="s">
        <v>829</v>
      </c>
      <c r="B715" s="6" t="s">
        <v>992</v>
      </c>
      <c r="C715" s="6" t="s">
        <v>948</v>
      </c>
      <c r="D715" s="6" t="s">
        <v>986</v>
      </c>
      <c r="E715" s="6" t="s">
        <v>990</v>
      </c>
      <c r="F715" s="6">
        <v>0.1</v>
      </c>
      <c r="G715" s="19">
        <v>2.5000000000000001E-2</v>
      </c>
      <c r="H715" s="8"/>
      <c r="I715" s="45"/>
      <c r="J715" s="8"/>
      <c r="K715" s="8"/>
      <c r="L715" s="8"/>
      <c r="M715" s="8" t="s">
        <v>2015</v>
      </c>
      <c r="N715" s="8" t="s">
        <v>2001</v>
      </c>
      <c r="O715" s="8">
        <v>4599</v>
      </c>
      <c r="P715" s="11" t="s">
        <v>2039</v>
      </c>
      <c r="Q715" s="2" t="s">
        <v>993</v>
      </c>
      <c r="R715" s="2">
        <v>20</v>
      </c>
      <c r="S715" s="11">
        <v>5</v>
      </c>
      <c r="T715" s="12" t="s">
        <v>1840</v>
      </c>
      <c r="U715" s="12" t="s">
        <v>1841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si="100"/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si="101"/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si="102"/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10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si="103"/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si="104"/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si="105"/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si="106"/>
        <v>0</v>
      </c>
      <c r="FD715" s="32">
        <f t="shared" si="107"/>
        <v>0</v>
      </c>
      <c r="FE715" s="32"/>
      <c r="FF715" s="36"/>
    </row>
    <row r="716" spans="1:162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45"/>
      <c r="J716" s="8"/>
      <c r="K716" s="8"/>
      <c r="L716" s="8"/>
      <c r="M716" s="8" t="s">
        <v>2027</v>
      </c>
      <c r="N716" s="8" t="s">
        <v>1999</v>
      </c>
      <c r="O716" s="8">
        <v>4002</v>
      </c>
      <c r="P716" s="11" t="s">
        <v>2041</v>
      </c>
      <c r="Q716" s="2" t="s">
        <v>996</v>
      </c>
      <c r="R716" s="2">
        <v>4</v>
      </c>
      <c r="S716" s="11">
        <v>2</v>
      </c>
      <c r="T716" s="12" t="s">
        <v>1841</v>
      </c>
      <c r="U716" s="12" t="s">
        <v>1842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ref="AN716:AN779" si="109">SUM(X716:AM716)</f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ref="BE716:BE779" si="110">SUM(AO716:BD716)</f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ref="BV716:BV779" si="111">SUM(BF716:BU716)</f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si="108"/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ref="DD716:DD779" si="112">SUM(CN716:DC716)</f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ref="DU716:DU779" si="113">SUM(DE716:DT716)</f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ref="EL716:EL779" si="114">SUM(DV716:EK716)</f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ref="FC716:FC779" si="115">SUM(EM716:FB716)</f>
        <v>0</v>
      </c>
      <c r="FD716" s="32">
        <f t="shared" ref="FD716:FD779" si="116">SUM(AN716+BE716+BV716+CM716+DD716+DU716+EL716+FC716)</f>
        <v>0</v>
      </c>
      <c r="FE716" s="32"/>
      <c r="FF716" s="36"/>
    </row>
    <row r="717" spans="1:162" customFormat="1" ht="45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45"/>
      <c r="J717" s="8"/>
      <c r="K717" s="8"/>
      <c r="L717" s="8"/>
      <c r="M717" s="8" t="s">
        <v>2027</v>
      </c>
      <c r="N717" s="8" t="s">
        <v>1999</v>
      </c>
      <c r="O717" s="8">
        <v>4002</v>
      </c>
      <c r="P717" s="11" t="s">
        <v>2041</v>
      </c>
      <c r="Q717" s="2" t="s">
        <v>999</v>
      </c>
      <c r="R717" s="2">
        <v>1</v>
      </c>
      <c r="S717" s="11">
        <v>0.6</v>
      </c>
      <c r="T717" s="12" t="s">
        <v>1842</v>
      </c>
      <c r="U717" s="12" t="s">
        <v>1843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10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1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1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ref="CM717:CM780" si="117">SUM(BW717:CL717)</f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1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1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1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15"/>
        <v>0</v>
      </c>
      <c r="FD717" s="32">
        <f t="shared" si="116"/>
        <v>0</v>
      </c>
      <c r="FE717" s="32"/>
      <c r="FF717" s="36"/>
    </row>
    <row r="718" spans="1:162" customFormat="1" ht="60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45"/>
      <c r="J718" s="8"/>
      <c r="K718" s="8"/>
      <c r="L718" s="8"/>
      <c r="M718" s="8" t="s">
        <v>2027</v>
      </c>
      <c r="N718" s="8" t="s">
        <v>1999</v>
      </c>
      <c r="O718" s="8">
        <v>4002</v>
      </c>
      <c r="P718" s="11" t="s">
        <v>2041</v>
      </c>
      <c r="Q718" s="2" t="s">
        <v>1000</v>
      </c>
      <c r="R718" s="2">
        <v>1</v>
      </c>
      <c r="S718" s="11">
        <v>1</v>
      </c>
      <c r="T718" s="12" t="s">
        <v>1843</v>
      </c>
      <c r="U718" s="12" t="s">
        <v>1844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10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1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1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1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1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1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1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15"/>
        <v>0</v>
      </c>
      <c r="FD718" s="32">
        <f t="shared" si="116"/>
        <v>0</v>
      </c>
      <c r="FE718" s="32"/>
      <c r="FF718" s="36"/>
    </row>
    <row r="719" spans="1:162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45"/>
      <c r="J719" s="8"/>
      <c r="K719" s="8"/>
      <c r="L719" s="8"/>
      <c r="M719" s="8" t="s">
        <v>2027</v>
      </c>
      <c r="N719" s="8" t="s">
        <v>1999</v>
      </c>
      <c r="O719" s="8">
        <v>4002</v>
      </c>
      <c r="P719" s="11" t="s">
        <v>2041</v>
      </c>
      <c r="Q719" s="2" t="s">
        <v>1001</v>
      </c>
      <c r="R719" s="2">
        <v>3</v>
      </c>
      <c r="S719" s="11">
        <v>1</v>
      </c>
      <c r="T719" s="12" t="s">
        <v>1844</v>
      </c>
      <c r="U719" s="12" t="s">
        <v>1845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10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1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1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1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1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1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1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15"/>
        <v>0</v>
      </c>
      <c r="FD719" s="32">
        <f t="shared" si="116"/>
        <v>0</v>
      </c>
      <c r="FE719" s="32"/>
      <c r="FF719" s="36"/>
    </row>
    <row r="720" spans="1:162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45"/>
      <c r="J720" s="8"/>
      <c r="K720" s="8"/>
      <c r="L720" s="8"/>
      <c r="M720" s="8" t="s">
        <v>2027</v>
      </c>
      <c r="N720" s="8" t="s">
        <v>1999</v>
      </c>
      <c r="O720" s="8">
        <v>4002</v>
      </c>
      <c r="P720" s="11" t="s">
        <v>2041</v>
      </c>
      <c r="Q720" s="2" t="s">
        <v>1002</v>
      </c>
      <c r="R720" s="2">
        <v>1</v>
      </c>
      <c r="S720" s="11">
        <v>1</v>
      </c>
      <c r="T720" s="12" t="s">
        <v>1845</v>
      </c>
      <c r="U720" s="12" t="s">
        <v>1846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10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1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1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1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1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1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1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15"/>
        <v>0</v>
      </c>
      <c r="FD720" s="32">
        <f t="shared" si="116"/>
        <v>0</v>
      </c>
      <c r="FE720" s="32"/>
      <c r="FF720" s="36"/>
    </row>
    <row r="721" spans="1:162" customFormat="1" ht="45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45"/>
      <c r="J721" s="8"/>
      <c r="K721" s="8"/>
      <c r="L721" s="8"/>
      <c r="M721" s="8" t="s">
        <v>2027</v>
      </c>
      <c r="N721" s="8" t="s">
        <v>1999</v>
      </c>
      <c r="O721" s="8">
        <v>4002</v>
      </c>
      <c r="P721" s="11" t="s">
        <v>2041</v>
      </c>
      <c r="Q721" s="2" t="s">
        <v>1003</v>
      </c>
      <c r="R721" s="2">
        <v>2</v>
      </c>
      <c r="S721" s="11">
        <v>1.5</v>
      </c>
      <c r="T721" s="12" t="s">
        <v>1846</v>
      </c>
      <c r="U721" s="12" t="s">
        <v>1847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10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1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1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1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1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1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1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15"/>
        <v>0</v>
      </c>
      <c r="FD721" s="32">
        <f t="shared" si="116"/>
        <v>0</v>
      </c>
      <c r="FE721" s="32"/>
      <c r="FF721" s="36"/>
    </row>
    <row r="722" spans="1:162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994</v>
      </c>
      <c r="F722" s="6">
        <v>100</v>
      </c>
      <c r="G722" s="19">
        <v>45</v>
      </c>
      <c r="H722" s="8"/>
      <c r="I722" s="45"/>
      <c r="J722" s="8"/>
      <c r="K722" s="8"/>
      <c r="L722" s="8"/>
      <c r="M722" s="8" t="s">
        <v>2017</v>
      </c>
      <c r="N722" s="8" t="s">
        <v>2003</v>
      </c>
      <c r="O722" s="8">
        <v>3302</v>
      </c>
      <c r="P722" s="11" t="s">
        <v>2051</v>
      </c>
      <c r="Q722" s="2" t="s">
        <v>1004</v>
      </c>
      <c r="R722" s="2">
        <v>1</v>
      </c>
      <c r="S722" s="11">
        <v>0.5</v>
      </c>
      <c r="T722" s="12" t="s">
        <v>1847</v>
      </c>
      <c r="U722" s="12" t="s">
        <v>1848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10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1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1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1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1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1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1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15"/>
        <v>0</v>
      </c>
      <c r="FD722" s="32">
        <f t="shared" si="116"/>
        <v>0</v>
      </c>
      <c r="FE722" s="32"/>
      <c r="FF722" s="36"/>
    </row>
    <row r="723" spans="1:162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45"/>
      <c r="J723" s="8"/>
      <c r="K723" s="8"/>
      <c r="L723" s="8"/>
      <c r="M723" s="8" t="s">
        <v>2028</v>
      </c>
      <c r="N723" s="8" t="s">
        <v>2004</v>
      </c>
      <c r="O723" s="8" t="s">
        <v>2033</v>
      </c>
      <c r="P723" s="11" t="s">
        <v>2053</v>
      </c>
      <c r="Q723" s="2" t="s">
        <v>1006</v>
      </c>
      <c r="R723" s="2">
        <v>1</v>
      </c>
      <c r="S723" s="11">
        <v>0.75</v>
      </c>
      <c r="T723" s="12" t="s">
        <v>1848</v>
      </c>
      <c r="U723" s="12" t="s">
        <v>1849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10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1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1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1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1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1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1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15"/>
        <v>0</v>
      </c>
      <c r="FD723" s="32">
        <f t="shared" si="116"/>
        <v>0</v>
      </c>
      <c r="FE723" s="32"/>
      <c r="FF723" s="36"/>
    </row>
    <row r="724" spans="1:162" customFormat="1" ht="60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1005</v>
      </c>
      <c r="F724" s="6">
        <v>100</v>
      </c>
      <c r="G724" s="19">
        <v>90</v>
      </c>
      <c r="H724" s="8"/>
      <c r="I724" s="45"/>
      <c r="J724" s="8"/>
      <c r="K724" s="8"/>
      <c r="L724" s="8"/>
      <c r="M724" s="8" t="s">
        <v>2029</v>
      </c>
      <c r="N724" s="8" t="s">
        <v>2005</v>
      </c>
      <c r="O724" s="8">
        <v>1704</v>
      </c>
      <c r="P724" s="11" t="s">
        <v>2054</v>
      </c>
      <c r="Q724" s="2" t="s">
        <v>1009</v>
      </c>
      <c r="R724" s="2">
        <v>1</v>
      </c>
      <c r="S724" s="11">
        <v>0.75</v>
      </c>
      <c r="T724" s="12" t="s">
        <v>1849</v>
      </c>
      <c r="U724" s="12" t="s">
        <v>1850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10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1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1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1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1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1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1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15"/>
        <v>0</v>
      </c>
      <c r="FD724" s="32">
        <f t="shared" si="116"/>
        <v>0</v>
      </c>
      <c r="FE724" s="32"/>
      <c r="FF724" s="36"/>
    </row>
    <row r="725" spans="1:162" customFormat="1" ht="7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45"/>
      <c r="J725" s="8"/>
      <c r="K725" s="8"/>
      <c r="L725" s="8"/>
      <c r="M725" s="8" t="s">
        <v>2027</v>
      </c>
      <c r="N725" s="8" t="s">
        <v>1999</v>
      </c>
      <c r="O725" s="8">
        <v>4002</v>
      </c>
      <c r="P725" s="11" t="s">
        <v>2041</v>
      </c>
      <c r="Q725" s="2" t="s">
        <v>1137</v>
      </c>
      <c r="R725" s="2">
        <v>5600</v>
      </c>
      <c r="S725" s="11">
        <v>1500</v>
      </c>
      <c r="T725" s="12" t="s">
        <v>1850</v>
      </c>
      <c r="U725" s="12" t="s">
        <v>1851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10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1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1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1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1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1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1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15"/>
        <v>0</v>
      </c>
      <c r="FD725" s="32">
        <f t="shared" si="116"/>
        <v>0</v>
      </c>
      <c r="FE725" s="32"/>
      <c r="FF725" s="36"/>
    </row>
    <row r="726" spans="1:162" customFormat="1" ht="45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1007</v>
      </c>
      <c r="F726" s="6" t="s">
        <v>1207</v>
      </c>
      <c r="G726" s="19">
        <v>2.0015000000000001</v>
      </c>
      <c r="H726" s="8"/>
      <c r="I726" s="45"/>
      <c r="J726" s="8"/>
      <c r="K726" s="8"/>
      <c r="L726" s="8"/>
      <c r="M726" s="8" t="s">
        <v>2027</v>
      </c>
      <c r="N726" s="8" t="s">
        <v>1999</v>
      </c>
      <c r="O726" s="8">
        <v>4002</v>
      </c>
      <c r="P726" s="11" t="s">
        <v>2041</v>
      </c>
      <c r="Q726" s="2" t="s">
        <v>1138</v>
      </c>
      <c r="R726" s="2">
        <v>10000</v>
      </c>
      <c r="S726" s="11">
        <v>2500</v>
      </c>
      <c r="T726" s="12" t="s">
        <v>1851</v>
      </c>
      <c r="U726" s="12" t="s">
        <v>1852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10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1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1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1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1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1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1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15"/>
        <v>0</v>
      </c>
      <c r="FD726" s="32">
        <f t="shared" si="116"/>
        <v>0</v>
      </c>
      <c r="FE726" s="32"/>
      <c r="FF726" s="36"/>
    </row>
    <row r="727" spans="1:162" customFormat="1" ht="60" hidden="1" x14ac:dyDescent="0.25">
      <c r="A727" s="6" t="s">
        <v>829</v>
      </c>
      <c r="B727" s="6" t="s">
        <v>997</v>
      </c>
      <c r="C727" s="6" t="s">
        <v>948</v>
      </c>
      <c r="D727" s="6" t="s">
        <v>995</v>
      </c>
      <c r="E727" s="6" t="s">
        <v>1008</v>
      </c>
      <c r="F727" s="6">
        <v>100</v>
      </c>
      <c r="G727" s="19">
        <v>85</v>
      </c>
      <c r="H727" s="8"/>
      <c r="I727" s="45"/>
      <c r="J727" s="8"/>
      <c r="K727" s="8"/>
      <c r="L727" s="8"/>
      <c r="M727" s="8" t="s">
        <v>2027</v>
      </c>
      <c r="N727" s="8" t="s">
        <v>1999</v>
      </c>
      <c r="O727" s="8">
        <v>4002</v>
      </c>
      <c r="P727" s="11" t="s">
        <v>2041</v>
      </c>
      <c r="Q727" s="2" t="s">
        <v>1018</v>
      </c>
      <c r="R727" s="2">
        <v>1</v>
      </c>
      <c r="S727" s="11">
        <v>0.4</v>
      </c>
      <c r="T727" s="12" t="s">
        <v>1852</v>
      </c>
      <c r="U727" s="12" t="s">
        <v>1853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10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1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1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1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1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1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1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15"/>
        <v>0</v>
      </c>
      <c r="FD727" s="32">
        <f t="shared" si="116"/>
        <v>0</v>
      </c>
      <c r="FE727" s="32"/>
      <c r="FF727" s="36"/>
    </row>
    <row r="728" spans="1:162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45"/>
      <c r="J728" s="8"/>
      <c r="K728" s="8"/>
      <c r="L728" s="8"/>
      <c r="M728" s="8" t="s">
        <v>2030</v>
      </c>
      <c r="N728" s="8" t="s">
        <v>2006</v>
      </c>
      <c r="O728" s="8">
        <v>4002</v>
      </c>
      <c r="P728" s="11" t="s">
        <v>2041</v>
      </c>
      <c r="Q728" s="2" t="s">
        <v>1010</v>
      </c>
      <c r="R728" s="2">
        <v>30000</v>
      </c>
      <c r="S728" s="11">
        <v>9000</v>
      </c>
      <c r="T728" s="12" t="s">
        <v>1853</v>
      </c>
      <c r="U728" s="12" t="s">
        <v>1854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10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1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1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1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1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1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1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15"/>
        <v>0</v>
      </c>
      <c r="FD728" s="32">
        <f t="shared" si="116"/>
        <v>0</v>
      </c>
      <c r="FE728" s="32"/>
      <c r="FF728" s="36"/>
    </row>
    <row r="729" spans="1:162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45"/>
      <c r="J729" s="8"/>
      <c r="K729" s="8"/>
      <c r="L729" s="8"/>
      <c r="M729" s="8" t="s">
        <v>2030</v>
      </c>
      <c r="N729" s="8" t="s">
        <v>2006</v>
      </c>
      <c r="O729" s="8">
        <v>4002</v>
      </c>
      <c r="P729" s="11" t="s">
        <v>2041</v>
      </c>
      <c r="Q729" s="2" t="s">
        <v>1012</v>
      </c>
      <c r="R729" s="2">
        <v>1</v>
      </c>
      <c r="S729" s="11" t="s">
        <v>1936</v>
      </c>
      <c r="T729" s="12" t="s">
        <v>1854</v>
      </c>
      <c r="U729" s="12" t="s">
        <v>1855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10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1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1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1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1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1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1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15"/>
        <v>0</v>
      </c>
      <c r="FD729" s="32">
        <f t="shared" si="116"/>
        <v>0</v>
      </c>
      <c r="FE729" s="32"/>
      <c r="FF729" s="36"/>
    </row>
    <row r="730" spans="1:162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45"/>
      <c r="J730" s="8"/>
      <c r="K730" s="8"/>
      <c r="L730" s="8"/>
      <c r="M730" s="8" t="s">
        <v>2030</v>
      </c>
      <c r="N730" s="8" t="s">
        <v>2006</v>
      </c>
      <c r="O730" s="8">
        <v>4002</v>
      </c>
      <c r="P730" s="11" t="s">
        <v>2041</v>
      </c>
      <c r="Q730" s="2" t="s">
        <v>1014</v>
      </c>
      <c r="R730" s="2">
        <v>1</v>
      </c>
      <c r="S730" s="11">
        <v>0.2</v>
      </c>
      <c r="T730" s="12" t="s">
        <v>1855</v>
      </c>
      <c r="U730" s="12" t="s">
        <v>1856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10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1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1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1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1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1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1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15"/>
        <v>0</v>
      </c>
      <c r="FD730" s="32">
        <f t="shared" si="116"/>
        <v>0</v>
      </c>
      <c r="FE730" s="32"/>
      <c r="FF730" s="36"/>
    </row>
    <row r="731" spans="1:162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1011</v>
      </c>
      <c r="F731" s="6">
        <v>30</v>
      </c>
      <c r="G731" s="19">
        <v>8</v>
      </c>
      <c r="H731" s="8"/>
      <c r="I731" s="45"/>
      <c r="J731" s="8"/>
      <c r="K731" s="8"/>
      <c r="L731" s="8"/>
      <c r="M731" s="8" t="s">
        <v>2030</v>
      </c>
      <c r="N731" s="8" t="s">
        <v>2006</v>
      </c>
      <c r="O731" s="8">
        <v>4002</v>
      </c>
      <c r="P731" s="11" t="s">
        <v>2041</v>
      </c>
      <c r="Q731" s="2" t="s">
        <v>1016</v>
      </c>
      <c r="R731" s="2">
        <v>30</v>
      </c>
      <c r="S731" s="11">
        <v>10</v>
      </c>
      <c r="T731" s="12" t="s">
        <v>1856</v>
      </c>
      <c r="U731" s="12" t="s">
        <v>1857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10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1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1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1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1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1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1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15"/>
        <v>0</v>
      </c>
      <c r="FD731" s="32">
        <f t="shared" si="116"/>
        <v>0</v>
      </c>
      <c r="FE731" s="32"/>
      <c r="FF731" s="36"/>
    </row>
    <row r="732" spans="1:162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45"/>
      <c r="J732" s="8"/>
      <c r="K732" s="8"/>
      <c r="L732" s="8"/>
      <c r="M732" s="8" t="s">
        <v>2030</v>
      </c>
      <c r="N732" s="8" t="s">
        <v>2006</v>
      </c>
      <c r="O732" s="8">
        <v>4002</v>
      </c>
      <c r="P732" s="11" t="s">
        <v>2041</v>
      </c>
      <c r="Q732" s="2" t="s">
        <v>1017</v>
      </c>
      <c r="R732" s="2">
        <v>1</v>
      </c>
      <c r="S732" s="11">
        <v>0.5</v>
      </c>
      <c r="T732" s="12" t="s">
        <v>1857</v>
      </c>
      <c r="U732" s="12" t="s">
        <v>1858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10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1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1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1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1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1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1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15"/>
        <v>0</v>
      </c>
      <c r="FD732" s="32">
        <f t="shared" si="116"/>
        <v>0</v>
      </c>
      <c r="FE732" s="32"/>
      <c r="FF732" s="36"/>
    </row>
    <row r="733" spans="1:162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45"/>
      <c r="J733" s="8"/>
      <c r="K733" s="8"/>
      <c r="L733" s="8"/>
      <c r="M733" s="8" t="s">
        <v>2030</v>
      </c>
      <c r="N733" s="8" t="s">
        <v>2006</v>
      </c>
      <c r="O733" s="8">
        <v>4002</v>
      </c>
      <c r="P733" s="11" t="s">
        <v>2041</v>
      </c>
      <c r="Q733" s="2" t="s">
        <v>1019</v>
      </c>
      <c r="R733" s="2">
        <v>1</v>
      </c>
      <c r="S733" s="11" t="s">
        <v>1936</v>
      </c>
      <c r="T733" s="12" t="s">
        <v>1858</v>
      </c>
      <c r="U733" s="12" t="s">
        <v>1859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10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1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1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1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1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1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1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15"/>
        <v>0</v>
      </c>
      <c r="FD733" s="32">
        <f t="shared" si="116"/>
        <v>0</v>
      </c>
      <c r="FE733" s="32"/>
      <c r="FF733" s="36"/>
    </row>
    <row r="734" spans="1:162" customFormat="1" ht="45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45"/>
      <c r="J734" s="8"/>
      <c r="K734" s="8"/>
      <c r="L734" s="8"/>
      <c r="M734" s="8" t="s">
        <v>2030</v>
      </c>
      <c r="N734" s="8" t="s">
        <v>2006</v>
      </c>
      <c r="O734" s="8">
        <v>4002</v>
      </c>
      <c r="P734" s="11" t="s">
        <v>2041</v>
      </c>
      <c r="Q734" s="2" t="s">
        <v>1020</v>
      </c>
      <c r="R734" s="2">
        <v>1</v>
      </c>
      <c r="S734" s="11">
        <v>0.6</v>
      </c>
      <c r="T734" s="12" t="s">
        <v>1859</v>
      </c>
      <c r="U734" s="12" t="s">
        <v>1860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10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1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1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1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1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1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1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15"/>
        <v>0</v>
      </c>
      <c r="FD734" s="32">
        <f t="shared" si="116"/>
        <v>0</v>
      </c>
      <c r="FE734" s="32"/>
      <c r="FF734" s="36"/>
    </row>
    <row r="735" spans="1:162" customFormat="1" ht="60" hidden="1" x14ac:dyDescent="0.25">
      <c r="A735" s="6" t="s">
        <v>829</v>
      </c>
      <c r="B735" s="6" t="s">
        <v>1015</v>
      </c>
      <c r="C735" s="6" t="s">
        <v>948</v>
      </c>
      <c r="D735" s="6" t="s">
        <v>1013</v>
      </c>
      <c r="E735" s="6" t="s">
        <v>1024</v>
      </c>
      <c r="F735" s="6">
        <v>100</v>
      </c>
      <c r="G735" s="19">
        <v>25</v>
      </c>
      <c r="H735" s="8"/>
      <c r="I735" s="45"/>
      <c r="J735" s="8"/>
      <c r="K735" s="8"/>
      <c r="L735" s="8"/>
      <c r="M735" s="8" t="s">
        <v>2030</v>
      </c>
      <c r="N735" s="8" t="s">
        <v>2006</v>
      </c>
      <c r="O735" s="8">
        <v>4002</v>
      </c>
      <c r="P735" s="11" t="s">
        <v>2041</v>
      </c>
      <c r="Q735" s="2" t="s">
        <v>1021</v>
      </c>
      <c r="R735" s="2">
        <v>1280</v>
      </c>
      <c r="S735" s="11">
        <v>600</v>
      </c>
      <c r="T735" s="12" t="s">
        <v>1860</v>
      </c>
      <c r="U735" s="12" t="s">
        <v>1861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10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1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1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1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1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1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1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15"/>
        <v>0</v>
      </c>
      <c r="FD735" s="32">
        <f t="shared" si="116"/>
        <v>0</v>
      </c>
      <c r="FE735" s="32"/>
      <c r="FF735" s="36"/>
    </row>
    <row r="736" spans="1:162" customFormat="1" ht="60" hidden="1" x14ac:dyDescent="0.25">
      <c r="A736" s="6" t="s">
        <v>829</v>
      </c>
      <c r="B736" s="6" t="s">
        <v>1023</v>
      </c>
      <c r="C736" s="6" t="s">
        <v>948</v>
      </c>
      <c r="D736" s="6" t="s">
        <v>1022</v>
      </c>
      <c r="E736" s="6" t="s">
        <v>1034</v>
      </c>
      <c r="F736" s="6">
        <v>26</v>
      </c>
      <c r="G736" s="19">
        <v>5</v>
      </c>
      <c r="H736" s="8"/>
      <c r="I736" s="45"/>
      <c r="J736" s="8"/>
      <c r="K736" s="8"/>
      <c r="L736" s="8"/>
      <c r="M736" s="8" t="s">
        <v>2015</v>
      </c>
      <c r="N736" s="8" t="s">
        <v>2001</v>
      </c>
      <c r="O736" s="8">
        <v>4599</v>
      </c>
      <c r="P736" s="11" t="s">
        <v>2039</v>
      </c>
      <c r="Q736" s="2" t="s">
        <v>1035</v>
      </c>
      <c r="R736" s="2">
        <v>4</v>
      </c>
      <c r="S736" s="11">
        <v>4</v>
      </c>
      <c r="T736" s="12" t="s">
        <v>1861</v>
      </c>
      <c r="U736" s="12" t="s">
        <v>1862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10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1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1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1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1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1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1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15"/>
        <v>0</v>
      </c>
      <c r="FD736" s="32">
        <f t="shared" si="116"/>
        <v>0</v>
      </c>
      <c r="FE736" s="32"/>
      <c r="FF736" s="36"/>
    </row>
    <row r="737" spans="1:162" customFormat="1" ht="60" hidden="1" x14ac:dyDescent="0.25">
      <c r="A737" s="6" t="s">
        <v>829</v>
      </c>
      <c r="B737" s="6" t="s">
        <v>1166</v>
      </c>
      <c r="C737" s="6" t="s">
        <v>948</v>
      </c>
      <c r="D737" s="6" t="s">
        <v>1026</v>
      </c>
      <c r="E737" s="6" t="s">
        <v>1025</v>
      </c>
      <c r="F737" s="6">
        <v>50</v>
      </c>
      <c r="G737" s="19">
        <v>15</v>
      </c>
      <c r="H737" s="8"/>
      <c r="I737" s="45"/>
      <c r="J737" s="8"/>
      <c r="K737" s="8"/>
      <c r="L737" s="8"/>
      <c r="M737" s="8" t="s">
        <v>2015</v>
      </c>
      <c r="N737" s="8" t="s">
        <v>2001</v>
      </c>
      <c r="O737" s="8">
        <v>4599</v>
      </c>
      <c r="P737" s="11" t="s">
        <v>2039</v>
      </c>
      <c r="Q737" s="2" t="s">
        <v>1027</v>
      </c>
      <c r="R737" s="2">
        <v>1</v>
      </c>
      <c r="S737" s="11">
        <v>1</v>
      </c>
      <c r="T737" s="12" t="s">
        <v>1862</v>
      </c>
      <c r="U737" s="12" t="s">
        <v>1863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10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1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1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1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1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1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1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15"/>
        <v>0</v>
      </c>
      <c r="FD737" s="32">
        <f t="shared" si="116"/>
        <v>0</v>
      </c>
      <c r="FE737" s="32"/>
      <c r="FF737" s="36"/>
    </row>
    <row r="738" spans="1:162" customFormat="1" ht="60" hidden="1" x14ac:dyDescent="0.25">
      <c r="A738" s="6" t="s">
        <v>829</v>
      </c>
      <c r="B738" s="6" t="s">
        <v>1167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45"/>
      <c r="J738" s="8"/>
      <c r="K738" s="8"/>
      <c r="L738" s="8"/>
      <c r="M738" s="8" t="s">
        <v>2015</v>
      </c>
      <c r="N738" s="8" t="s">
        <v>2001</v>
      </c>
      <c r="O738" s="8">
        <v>4599</v>
      </c>
      <c r="P738" s="11" t="s">
        <v>2039</v>
      </c>
      <c r="Q738" s="2" t="s">
        <v>1030</v>
      </c>
      <c r="R738" s="2">
        <v>1</v>
      </c>
      <c r="S738" s="11">
        <v>1</v>
      </c>
      <c r="T738" s="12" t="s">
        <v>1863</v>
      </c>
      <c r="U738" s="12" t="s">
        <v>1864</v>
      </c>
      <c r="V738" s="11"/>
      <c r="W738" s="11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10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1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1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1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1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1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1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15"/>
        <v>0</v>
      </c>
      <c r="FD738" s="32">
        <f t="shared" si="116"/>
        <v>0</v>
      </c>
      <c r="FE738" s="32"/>
      <c r="FF738" s="36"/>
    </row>
    <row r="739" spans="1:162" customFormat="1" ht="60" hidden="1" x14ac:dyDescent="0.25">
      <c r="A739" s="6" t="s">
        <v>829</v>
      </c>
      <c r="B739" s="6" t="s">
        <v>1168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45"/>
      <c r="J739" s="8"/>
      <c r="K739" s="8"/>
      <c r="L739" s="8"/>
      <c r="M739" s="8" t="s">
        <v>2015</v>
      </c>
      <c r="N739" s="8" t="s">
        <v>2001</v>
      </c>
      <c r="O739" s="8">
        <v>4599</v>
      </c>
      <c r="P739" s="11" t="s">
        <v>2039</v>
      </c>
      <c r="Q739" s="2" t="s">
        <v>1031</v>
      </c>
      <c r="R739" s="2">
        <v>2</v>
      </c>
      <c r="S739" s="11">
        <v>1</v>
      </c>
      <c r="T739" s="12" t="s">
        <v>1864</v>
      </c>
      <c r="U739" s="12" t="s">
        <v>1865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10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1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1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1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1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1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1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15"/>
        <v>0</v>
      </c>
      <c r="FD739" s="32">
        <f t="shared" si="116"/>
        <v>0</v>
      </c>
      <c r="FE739" s="32"/>
      <c r="FF739" s="36"/>
    </row>
    <row r="740" spans="1:162" customFormat="1" ht="60" hidden="1" x14ac:dyDescent="0.25">
      <c r="A740" s="6" t="s">
        <v>829</v>
      </c>
      <c r="B740" s="6" t="s">
        <v>1167</v>
      </c>
      <c r="C740" s="6" t="s">
        <v>948</v>
      </c>
      <c r="D740" s="6" t="s">
        <v>1029</v>
      </c>
      <c r="E740" s="6" t="s">
        <v>1028</v>
      </c>
      <c r="F740" s="6">
        <v>60</v>
      </c>
      <c r="G740" s="19">
        <v>15</v>
      </c>
      <c r="H740" s="8"/>
      <c r="I740" s="45"/>
      <c r="J740" s="8"/>
      <c r="K740" s="8"/>
      <c r="L740" s="8"/>
      <c r="M740" s="8" t="s">
        <v>2015</v>
      </c>
      <c r="N740" s="8" t="s">
        <v>2001</v>
      </c>
      <c r="O740" s="8">
        <v>4599</v>
      </c>
      <c r="P740" s="11" t="s">
        <v>2039</v>
      </c>
      <c r="Q740" s="2" t="s">
        <v>1032</v>
      </c>
      <c r="R740" s="2">
        <v>30</v>
      </c>
      <c r="S740" s="11">
        <v>8</v>
      </c>
      <c r="T740" s="12" t="s">
        <v>1865</v>
      </c>
      <c r="U740" s="12" t="s">
        <v>1866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10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1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1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1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1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1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1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15"/>
        <v>0</v>
      </c>
      <c r="FD740" s="32">
        <f t="shared" si="116"/>
        <v>0</v>
      </c>
      <c r="FE740" s="32"/>
      <c r="FF740" s="36"/>
    </row>
    <row r="741" spans="1:162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33.299999999999997</v>
      </c>
      <c r="H741" s="8"/>
      <c r="I741" s="45"/>
      <c r="J741" s="8"/>
      <c r="K741" s="8"/>
      <c r="L741" s="8"/>
      <c r="M741" s="8" t="s">
        <v>2015</v>
      </c>
      <c r="N741" s="8" t="s">
        <v>2001</v>
      </c>
      <c r="O741" s="8">
        <v>4599</v>
      </c>
      <c r="P741" s="11" t="s">
        <v>2039</v>
      </c>
      <c r="Q741" s="2" t="s">
        <v>1046</v>
      </c>
      <c r="R741" s="2">
        <v>3</v>
      </c>
      <c r="S741" s="11">
        <v>1</v>
      </c>
      <c r="T741" s="12" t="s">
        <v>1866</v>
      </c>
      <c r="U741" s="12" t="s">
        <v>1867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10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1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1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1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1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1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1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15"/>
        <v>0</v>
      </c>
      <c r="FD741" s="32">
        <f t="shared" si="116"/>
        <v>0</v>
      </c>
      <c r="FE741" s="32"/>
      <c r="FF741" s="36"/>
    </row>
    <row r="742" spans="1:162" customFormat="1" ht="60" hidden="1" x14ac:dyDescent="0.25">
      <c r="A742" s="6" t="s">
        <v>829</v>
      </c>
      <c r="B742" s="6" t="s">
        <v>1169</v>
      </c>
      <c r="C742" s="6" t="s">
        <v>948</v>
      </c>
      <c r="D742" s="6" t="s">
        <v>1033</v>
      </c>
      <c r="E742" s="6" t="s">
        <v>1045</v>
      </c>
      <c r="F742" s="6">
        <v>90</v>
      </c>
      <c r="G742" s="19">
        <v>20</v>
      </c>
      <c r="H742" s="8"/>
      <c r="I742" s="45"/>
      <c r="J742" s="8"/>
      <c r="K742" s="8"/>
      <c r="L742" s="8"/>
      <c r="M742" s="8" t="s">
        <v>2015</v>
      </c>
      <c r="N742" s="8" t="s">
        <v>2001</v>
      </c>
      <c r="O742" s="8">
        <v>4599</v>
      </c>
      <c r="P742" s="11" t="s">
        <v>2039</v>
      </c>
      <c r="Q742" s="2" t="s">
        <v>1036</v>
      </c>
      <c r="R742" s="2">
        <v>5</v>
      </c>
      <c r="S742" s="11">
        <v>1</v>
      </c>
      <c r="T742" s="12" t="s">
        <v>1867</v>
      </c>
      <c r="U742" s="12" t="s">
        <v>1868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10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1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1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1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1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1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1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15"/>
        <v>0</v>
      </c>
      <c r="FD742" s="32">
        <f t="shared" si="116"/>
        <v>0</v>
      </c>
      <c r="FE742" s="32"/>
      <c r="FF742" s="36"/>
    </row>
    <row r="743" spans="1:162" customFormat="1" ht="60" hidden="1" x14ac:dyDescent="0.25">
      <c r="A743" s="6" t="s">
        <v>829</v>
      </c>
      <c r="B743" s="6" t="s">
        <v>1170</v>
      </c>
      <c r="C743" s="6" t="s">
        <v>948</v>
      </c>
      <c r="D743" s="6" t="s">
        <v>1038</v>
      </c>
      <c r="E743" s="6" t="s">
        <v>1037</v>
      </c>
      <c r="F743" s="6">
        <v>80</v>
      </c>
      <c r="G743" s="19">
        <v>80</v>
      </c>
      <c r="H743" s="8"/>
      <c r="I743" s="45"/>
      <c r="J743" s="8"/>
      <c r="K743" s="8"/>
      <c r="L743" s="8"/>
      <c r="M743" s="8" t="s">
        <v>2015</v>
      </c>
      <c r="N743" s="8" t="s">
        <v>2001</v>
      </c>
      <c r="O743" s="8">
        <v>4599</v>
      </c>
      <c r="P743" s="11" t="s">
        <v>2039</v>
      </c>
      <c r="Q743" s="2" t="s">
        <v>1039</v>
      </c>
      <c r="R743" s="2">
        <v>4</v>
      </c>
      <c r="S743" s="11">
        <v>1</v>
      </c>
      <c r="T743" s="12" t="s">
        <v>1868</v>
      </c>
      <c r="U743" s="12" t="s">
        <v>1869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10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1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1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1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1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1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1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15"/>
        <v>0</v>
      </c>
      <c r="FD743" s="32">
        <f t="shared" si="116"/>
        <v>0</v>
      </c>
      <c r="FE743" s="32"/>
      <c r="FF743" s="36"/>
    </row>
    <row r="744" spans="1:162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45"/>
      <c r="J744" s="8"/>
      <c r="K744" s="8"/>
      <c r="L744" s="8"/>
      <c r="M744" s="8" t="s">
        <v>2031</v>
      </c>
      <c r="N744" s="8" t="s">
        <v>2007</v>
      </c>
      <c r="O744" s="8">
        <v>2302</v>
      </c>
      <c r="P744" s="11" t="s">
        <v>2038</v>
      </c>
      <c r="Q744" s="2" t="s">
        <v>1042</v>
      </c>
      <c r="R744" s="2">
        <v>1</v>
      </c>
      <c r="S744" s="11">
        <v>1</v>
      </c>
      <c r="T744" s="12" t="s">
        <v>1869</v>
      </c>
      <c r="U744" s="12" t="s">
        <v>1870</v>
      </c>
      <c r="V744" s="11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10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1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1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1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1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1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1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15"/>
        <v>0</v>
      </c>
      <c r="FD744" s="32">
        <f t="shared" si="116"/>
        <v>0</v>
      </c>
      <c r="FE744" s="32"/>
      <c r="FF744" s="36"/>
    </row>
    <row r="745" spans="1:162" customFormat="1" ht="120" hidden="1" x14ac:dyDescent="0.25">
      <c r="A745" s="6" t="s">
        <v>829</v>
      </c>
      <c r="B745" s="6" t="s">
        <v>1043</v>
      </c>
      <c r="C745" s="6" t="s">
        <v>948</v>
      </c>
      <c r="D745" s="6" t="s">
        <v>1041</v>
      </c>
      <c r="E745" s="6" t="s">
        <v>1040</v>
      </c>
      <c r="F745" s="6">
        <v>100</v>
      </c>
      <c r="G745" s="19">
        <v>0.25</v>
      </c>
      <c r="H745" s="8"/>
      <c r="I745" s="45"/>
      <c r="J745" s="8"/>
      <c r="K745" s="8"/>
      <c r="L745" s="8"/>
      <c r="M745" s="8" t="s">
        <v>2031</v>
      </c>
      <c r="N745" s="8" t="s">
        <v>2007</v>
      </c>
      <c r="O745" s="8">
        <v>2302</v>
      </c>
      <c r="P745" s="8" t="s">
        <v>2038</v>
      </c>
      <c r="Q745" s="1" t="s">
        <v>1044</v>
      </c>
      <c r="R745" s="1">
        <v>1</v>
      </c>
      <c r="S745" s="8">
        <v>1</v>
      </c>
      <c r="T745" s="10" t="s">
        <v>1870</v>
      </c>
      <c r="U745" s="10" t="s">
        <v>1871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10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1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1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1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1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1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1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15"/>
        <v>0</v>
      </c>
      <c r="FD745" s="32">
        <f t="shared" si="116"/>
        <v>0</v>
      </c>
      <c r="FE745" s="32"/>
      <c r="FF745" s="36"/>
    </row>
    <row r="746" spans="1:162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1940</v>
      </c>
      <c r="H746" s="8"/>
      <c r="I746" s="45"/>
      <c r="J746" s="8"/>
      <c r="K746" s="8"/>
      <c r="L746" s="8"/>
      <c r="M746" s="8" t="s">
        <v>2031</v>
      </c>
      <c r="N746" s="8" t="s">
        <v>2007</v>
      </c>
      <c r="O746" s="8">
        <v>2302</v>
      </c>
      <c r="P746" s="8" t="s">
        <v>2038</v>
      </c>
      <c r="Q746" s="1" t="s">
        <v>1053</v>
      </c>
      <c r="R746" s="1">
        <v>8</v>
      </c>
      <c r="S746" s="8">
        <v>2</v>
      </c>
      <c r="T746" s="10" t="s">
        <v>1871</v>
      </c>
      <c r="U746" s="10" t="s">
        <v>1872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10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1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1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1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1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1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1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15"/>
        <v>0</v>
      </c>
      <c r="FD746" s="32">
        <f t="shared" si="116"/>
        <v>0</v>
      </c>
      <c r="FE746" s="32"/>
      <c r="FF746" s="36"/>
    </row>
    <row r="747" spans="1:162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1049</v>
      </c>
      <c r="E747" s="6" t="s">
        <v>1048</v>
      </c>
      <c r="F747" s="6" t="s">
        <v>1208</v>
      </c>
      <c r="G747" s="19" t="s">
        <v>1940</v>
      </c>
      <c r="H747" s="8"/>
      <c r="I747" s="45"/>
      <c r="J747" s="8"/>
      <c r="K747" s="8"/>
      <c r="L747" s="8"/>
      <c r="M747" s="8" t="s">
        <v>2031</v>
      </c>
      <c r="N747" s="8" t="s">
        <v>2007</v>
      </c>
      <c r="O747" s="8">
        <v>2302</v>
      </c>
      <c r="P747" s="8" t="s">
        <v>2038</v>
      </c>
      <c r="Q747" s="1" t="s">
        <v>1050</v>
      </c>
      <c r="R747" s="1">
        <v>1</v>
      </c>
      <c r="S747" s="8">
        <v>1</v>
      </c>
      <c r="T747" s="10" t="s">
        <v>1872</v>
      </c>
      <c r="U747" s="10" t="s">
        <v>1873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10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1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1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1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1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1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1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15"/>
        <v>0</v>
      </c>
      <c r="FD747" s="32">
        <f t="shared" si="116"/>
        <v>0</v>
      </c>
      <c r="FE747" s="32"/>
      <c r="FF747" s="36"/>
    </row>
    <row r="748" spans="1:162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1941</v>
      </c>
      <c r="H748" s="8"/>
      <c r="I748" s="45"/>
      <c r="J748" s="8"/>
      <c r="K748" s="8"/>
      <c r="L748" s="8"/>
      <c r="M748" s="8" t="s">
        <v>2031</v>
      </c>
      <c r="N748" s="8" t="s">
        <v>2007</v>
      </c>
      <c r="O748" s="8">
        <v>2302</v>
      </c>
      <c r="P748" s="8" t="s">
        <v>2038</v>
      </c>
      <c r="Q748" s="1" t="s">
        <v>1052</v>
      </c>
      <c r="R748" s="1">
        <v>0</v>
      </c>
      <c r="S748" s="8">
        <v>8</v>
      </c>
      <c r="T748" s="10" t="s">
        <v>1873</v>
      </c>
      <c r="U748" s="10" t="s">
        <v>1874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10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1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1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1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1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1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1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15"/>
        <v>0</v>
      </c>
      <c r="FD748" s="32">
        <f t="shared" si="116"/>
        <v>0</v>
      </c>
      <c r="FE748" s="32"/>
      <c r="FF748" s="36"/>
    </row>
    <row r="749" spans="1:162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1941</v>
      </c>
      <c r="H749" s="8"/>
      <c r="I749" s="45"/>
      <c r="J749" s="8"/>
      <c r="K749" s="8"/>
      <c r="L749" s="8"/>
      <c r="M749" s="8" t="s">
        <v>2031</v>
      </c>
      <c r="N749" s="8" t="s">
        <v>2007</v>
      </c>
      <c r="O749" s="8">
        <v>2302</v>
      </c>
      <c r="P749" s="8" t="s">
        <v>2038</v>
      </c>
      <c r="Q749" s="1" t="s">
        <v>1054</v>
      </c>
      <c r="R749" s="1">
        <v>1</v>
      </c>
      <c r="S749" s="8" t="s">
        <v>1936</v>
      </c>
      <c r="T749" s="10" t="s">
        <v>1874</v>
      </c>
      <c r="U749" s="10" t="s">
        <v>1875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10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1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1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1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1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1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1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15"/>
        <v>0</v>
      </c>
      <c r="FD749" s="32">
        <f t="shared" si="116"/>
        <v>0</v>
      </c>
      <c r="FE749" s="32"/>
      <c r="FF749" s="36"/>
    </row>
    <row r="750" spans="1:162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1941</v>
      </c>
      <c r="H750" s="8"/>
      <c r="I750" s="45"/>
      <c r="J750" s="8"/>
      <c r="K750" s="8"/>
      <c r="L750" s="8"/>
      <c r="M750" s="8" t="s">
        <v>2031</v>
      </c>
      <c r="N750" s="8" t="s">
        <v>2007</v>
      </c>
      <c r="O750" s="8">
        <v>2302</v>
      </c>
      <c r="P750" s="8" t="s">
        <v>2038</v>
      </c>
      <c r="Q750" s="1" t="s">
        <v>1055</v>
      </c>
      <c r="R750" s="1">
        <v>1</v>
      </c>
      <c r="S750" s="8" t="s">
        <v>1936</v>
      </c>
      <c r="T750" s="10" t="s">
        <v>1875</v>
      </c>
      <c r="U750" s="10" t="s">
        <v>1876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10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1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1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1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1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1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1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15"/>
        <v>0</v>
      </c>
      <c r="FD750" s="32">
        <f t="shared" si="116"/>
        <v>0</v>
      </c>
      <c r="FE750" s="32"/>
      <c r="FF750" s="36"/>
    </row>
    <row r="751" spans="1:162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1941</v>
      </c>
      <c r="H751" s="8"/>
      <c r="I751" s="45"/>
      <c r="J751" s="8"/>
      <c r="K751" s="8"/>
      <c r="L751" s="8"/>
      <c r="M751" s="8" t="s">
        <v>2031</v>
      </c>
      <c r="N751" s="8" t="s">
        <v>2007</v>
      </c>
      <c r="O751" s="8">
        <v>2302</v>
      </c>
      <c r="P751" s="8" t="s">
        <v>2038</v>
      </c>
      <c r="Q751" s="1" t="s">
        <v>1056</v>
      </c>
      <c r="R751" s="1">
        <v>26</v>
      </c>
      <c r="S751" s="8">
        <v>6</v>
      </c>
      <c r="T751" s="10" t="s">
        <v>1876</v>
      </c>
      <c r="U751" s="10" t="s">
        <v>1877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10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1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1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1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1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1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1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15"/>
        <v>0</v>
      </c>
      <c r="FD751" s="32">
        <f t="shared" si="116"/>
        <v>0</v>
      </c>
      <c r="FE751" s="32"/>
      <c r="FF751" s="36"/>
    </row>
    <row r="752" spans="1:162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1941</v>
      </c>
      <c r="H752" s="8"/>
      <c r="I752" s="45"/>
      <c r="J752" s="8"/>
      <c r="K752" s="8"/>
      <c r="L752" s="8"/>
      <c r="M752" s="8" t="s">
        <v>2031</v>
      </c>
      <c r="N752" s="8" t="s">
        <v>2007</v>
      </c>
      <c r="O752" s="8">
        <v>2302</v>
      </c>
      <c r="P752" s="8" t="s">
        <v>2038</v>
      </c>
      <c r="Q752" s="1" t="s">
        <v>1057</v>
      </c>
      <c r="R752" s="1">
        <v>450</v>
      </c>
      <c r="S752" s="8">
        <v>200</v>
      </c>
      <c r="T752" s="10" t="s">
        <v>1877</v>
      </c>
      <c r="U752" s="10" t="s">
        <v>1878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10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1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1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1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1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1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1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15"/>
        <v>0</v>
      </c>
      <c r="FD752" s="32">
        <f t="shared" si="116"/>
        <v>0</v>
      </c>
      <c r="FE752" s="32"/>
      <c r="FF752" s="36"/>
    </row>
    <row r="753" spans="1:162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1941</v>
      </c>
      <c r="H753" s="8"/>
      <c r="I753" s="45"/>
      <c r="J753" s="8"/>
      <c r="K753" s="8"/>
      <c r="L753" s="8"/>
      <c r="M753" s="8" t="s">
        <v>2031</v>
      </c>
      <c r="N753" s="8" t="s">
        <v>2007</v>
      </c>
      <c r="O753" s="8">
        <v>2302</v>
      </c>
      <c r="P753" s="8" t="s">
        <v>2038</v>
      </c>
      <c r="Q753" s="1" t="s">
        <v>1065</v>
      </c>
      <c r="R753" s="1">
        <v>75</v>
      </c>
      <c r="S753" s="8">
        <v>75</v>
      </c>
      <c r="T753" s="10" t="s">
        <v>1878</v>
      </c>
      <c r="U753" s="10" t="s">
        <v>1879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10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1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1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1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1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1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1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15"/>
        <v>0</v>
      </c>
      <c r="FD753" s="32">
        <f t="shared" si="116"/>
        <v>0</v>
      </c>
      <c r="FE753" s="32"/>
      <c r="FF753" s="36"/>
    </row>
    <row r="754" spans="1:162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1941</v>
      </c>
      <c r="H754" s="8"/>
      <c r="I754" s="45"/>
      <c r="J754" s="8"/>
      <c r="K754" s="8"/>
      <c r="L754" s="8"/>
      <c r="M754" s="8" t="s">
        <v>2031</v>
      </c>
      <c r="N754" s="8" t="s">
        <v>2007</v>
      </c>
      <c r="O754" s="8">
        <v>2302</v>
      </c>
      <c r="P754" s="8" t="s">
        <v>2038</v>
      </c>
      <c r="Q754" s="1" t="s">
        <v>1059</v>
      </c>
      <c r="R754" s="1">
        <v>900</v>
      </c>
      <c r="S754" s="8">
        <v>700</v>
      </c>
      <c r="T754" s="10" t="s">
        <v>1879</v>
      </c>
      <c r="U754" s="10" t="s">
        <v>1880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10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1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1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1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1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1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1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15"/>
        <v>0</v>
      </c>
      <c r="FD754" s="32">
        <f t="shared" si="116"/>
        <v>0</v>
      </c>
      <c r="FE754" s="32"/>
      <c r="FF754" s="36"/>
    </row>
    <row r="755" spans="1:162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1941</v>
      </c>
      <c r="H755" s="8"/>
      <c r="I755" s="45"/>
      <c r="J755" s="8"/>
      <c r="K755" s="8"/>
      <c r="L755" s="8"/>
      <c r="M755" s="8" t="s">
        <v>2031</v>
      </c>
      <c r="N755" s="8" t="s">
        <v>2007</v>
      </c>
      <c r="O755" s="8">
        <v>2302</v>
      </c>
      <c r="P755" s="8" t="s">
        <v>2038</v>
      </c>
      <c r="Q755" s="1" t="s">
        <v>1060</v>
      </c>
      <c r="R755" s="1">
        <v>3000</v>
      </c>
      <c r="S755" s="8">
        <v>1000</v>
      </c>
      <c r="T755" s="10" t="s">
        <v>1880</v>
      </c>
      <c r="U755" s="10" t="s">
        <v>1881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10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1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1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1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1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1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1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15"/>
        <v>0</v>
      </c>
      <c r="FD755" s="32">
        <f t="shared" si="116"/>
        <v>0</v>
      </c>
      <c r="FE755" s="32"/>
      <c r="FF755" s="36"/>
    </row>
    <row r="756" spans="1:162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1051</v>
      </c>
      <c r="E756" s="6" t="s">
        <v>1058</v>
      </c>
      <c r="F756" s="6" t="s">
        <v>1209</v>
      </c>
      <c r="G756" s="19" t="s">
        <v>1941</v>
      </c>
      <c r="H756" s="8"/>
      <c r="I756" s="45"/>
      <c r="J756" s="8"/>
      <c r="K756" s="8"/>
      <c r="L756" s="8"/>
      <c r="M756" s="8" t="s">
        <v>2031</v>
      </c>
      <c r="N756" s="8" t="s">
        <v>2007</v>
      </c>
      <c r="O756" s="8">
        <v>2302</v>
      </c>
      <c r="P756" s="8" t="s">
        <v>2038</v>
      </c>
      <c r="Q756" s="1" t="s">
        <v>1061</v>
      </c>
      <c r="R756" s="1">
        <v>3000</v>
      </c>
      <c r="S756" s="8">
        <v>1000</v>
      </c>
      <c r="T756" s="10" t="s">
        <v>1881</v>
      </c>
      <c r="U756" s="10" t="s">
        <v>1882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10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1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1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1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1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1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1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15"/>
        <v>0</v>
      </c>
      <c r="FD756" s="32">
        <f t="shared" si="116"/>
        <v>0</v>
      </c>
      <c r="FE756" s="32"/>
      <c r="FF756" s="36"/>
    </row>
    <row r="757" spans="1:162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45"/>
      <c r="J757" s="8"/>
      <c r="K757" s="8"/>
      <c r="L757" s="8"/>
      <c r="M757" s="8" t="s">
        <v>2031</v>
      </c>
      <c r="N757" s="8" t="s">
        <v>2007</v>
      </c>
      <c r="O757" s="8">
        <v>2302</v>
      </c>
      <c r="P757" s="8" t="s">
        <v>2038</v>
      </c>
      <c r="Q757" s="1" t="s">
        <v>1064</v>
      </c>
      <c r="R757" s="1">
        <v>1</v>
      </c>
      <c r="S757" s="8">
        <v>1</v>
      </c>
      <c r="T757" s="10" t="s">
        <v>1882</v>
      </c>
      <c r="U757" s="10" t="s">
        <v>1883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10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1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1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1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1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1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1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15"/>
        <v>0</v>
      </c>
      <c r="FD757" s="32">
        <f t="shared" si="116"/>
        <v>0</v>
      </c>
      <c r="FE757" s="32"/>
      <c r="FF757" s="36"/>
    </row>
    <row r="758" spans="1:162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45"/>
      <c r="J758" s="8"/>
      <c r="K758" s="8"/>
      <c r="L758" s="8"/>
      <c r="M758" s="8" t="s">
        <v>2031</v>
      </c>
      <c r="N758" s="8" t="s">
        <v>2007</v>
      </c>
      <c r="O758" s="8">
        <v>2302</v>
      </c>
      <c r="P758" s="8" t="s">
        <v>2038</v>
      </c>
      <c r="Q758" s="1" t="s">
        <v>1070</v>
      </c>
      <c r="R758" s="1">
        <v>450</v>
      </c>
      <c r="S758" s="8">
        <v>200</v>
      </c>
      <c r="T758" s="10" t="s">
        <v>1883</v>
      </c>
      <c r="U758" s="10" t="s">
        <v>1884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10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1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1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1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1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1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1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15"/>
        <v>0</v>
      </c>
      <c r="FD758" s="32">
        <f t="shared" si="116"/>
        <v>0</v>
      </c>
      <c r="FE758" s="32"/>
      <c r="FF758" s="36"/>
    </row>
    <row r="759" spans="1:162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45"/>
      <c r="J759" s="8"/>
      <c r="K759" s="8"/>
      <c r="L759" s="8"/>
      <c r="M759" s="8" t="s">
        <v>2031</v>
      </c>
      <c r="N759" s="8" t="s">
        <v>2007</v>
      </c>
      <c r="O759" s="8">
        <v>2302</v>
      </c>
      <c r="P759" s="8" t="s">
        <v>2038</v>
      </c>
      <c r="Q759" s="1" t="s">
        <v>1066</v>
      </c>
      <c r="R759" s="1" t="s">
        <v>1072</v>
      </c>
      <c r="S759" s="8">
        <v>5</v>
      </c>
      <c r="T759" s="10" t="s">
        <v>1884</v>
      </c>
      <c r="U759" s="10" t="s">
        <v>1885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10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1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1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1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1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1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1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15"/>
        <v>0</v>
      </c>
      <c r="FD759" s="32">
        <f t="shared" si="116"/>
        <v>0</v>
      </c>
      <c r="FE759" s="32"/>
      <c r="FF759" s="36"/>
    </row>
    <row r="760" spans="1:162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45"/>
      <c r="J760" s="8"/>
      <c r="K760" s="8"/>
      <c r="L760" s="8"/>
      <c r="M760" s="8" t="s">
        <v>2031</v>
      </c>
      <c r="N760" s="8" t="s">
        <v>2007</v>
      </c>
      <c r="O760" s="8">
        <v>2302</v>
      </c>
      <c r="P760" s="8" t="s">
        <v>2038</v>
      </c>
      <c r="Q760" s="1" t="s">
        <v>1067</v>
      </c>
      <c r="R760" s="1" t="s">
        <v>1071</v>
      </c>
      <c r="S760" s="8">
        <v>5</v>
      </c>
      <c r="T760" s="10" t="s">
        <v>1885</v>
      </c>
      <c r="U760" s="10" t="s">
        <v>1886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10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1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1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1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1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1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1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15"/>
        <v>0</v>
      </c>
      <c r="FD760" s="32">
        <f t="shared" si="116"/>
        <v>0</v>
      </c>
      <c r="FE760" s="32"/>
      <c r="FF760" s="36"/>
    </row>
    <row r="761" spans="1:162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45"/>
      <c r="J761" s="8"/>
      <c r="K761" s="8"/>
      <c r="L761" s="8"/>
      <c r="M761" s="8" t="s">
        <v>2031</v>
      </c>
      <c r="N761" s="8" t="s">
        <v>2007</v>
      </c>
      <c r="O761" s="8">
        <v>2302</v>
      </c>
      <c r="P761" s="8" t="s">
        <v>2038</v>
      </c>
      <c r="Q761" s="1" t="s">
        <v>1068</v>
      </c>
      <c r="R761" s="1">
        <v>1</v>
      </c>
      <c r="S761" s="8">
        <v>1</v>
      </c>
      <c r="T761" s="10" t="s">
        <v>1886</v>
      </c>
      <c r="U761" s="10" t="s">
        <v>1887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10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1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1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1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1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1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1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15"/>
        <v>0</v>
      </c>
      <c r="FD761" s="32">
        <f t="shared" si="116"/>
        <v>0</v>
      </c>
      <c r="FE761" s="32"/>
      <c r="FF761" s="36"/>
    </row>
    <row r="762" spans="1:162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45"/>
      <c r="J762" s="8"/>
      <c r="K762" s="8"/>
      <c r="L762" s="8"/>
      <c r="M762" s="8" t="s">
        <v>2031</v>
      </c>
      <c r="N762" s="8" t="s">
        <v>2007</v>
      </c>
      <c r="O762" s="8">
        <v>2302</v>
      </c>
      <c r="P762" s="8" t="s">
        <v>2038</v>
      </c>
      <c r="Q762" s="1" t="s">
        <v>1069</v>
      </c>
      <c r="R762" s="1" t="s">
        <v>1071</v>
      </c>
      <c r="S762" s="8">
        <v>2</v>
      </c>
      <c r="T762" s="10" t="s">
        <v>1887</v>
      </c>
      <c r="U762" s="10" t="s">
        <v>1888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10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1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1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1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1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1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1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15"/>
        <v>0</v>
      </c>
      <c r="FD762" s="32">
        <f t="shared" si="116"/>
        <v>0</v>
      </c>
      <c r="FE762" s="32"/>
      <c r="FF762" s="36"/>
    </row>
    <row r="763" spans="1:162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45"/>
      <c r="J763" s="8"/>
      <c r="K763" s="8"/>
      <c r="L763" s="8"/>
      <c r="M763" s="8" t="s">
        <v>2031</v>
      </c>
      <c r="N763" s="8" t="s">
        <v>2007</v>
      </c>
      <c r="O763" s="8">
        <v>2302</v>
      </c>
      <c r="P763" s="8" t="s">
        <v>2038</v>
      </c>
      <c r="Q763" s="1" t="s">
        <v>1073</v>
      </c>
      <c r="R763" s="1" t="s">
        <v>1075</v>
      </c>
      <c r="S763" s="8" t="s">
        <v>1936</v>
      </c>
      <c r="T763" s="10" t="s">
        <v>1888</v>
      </c>
      <c r="U763" s="10" t="s">
        <v>1889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10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1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1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1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1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1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1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15"/>
        <v>0</v>
      </c>
      <c r="FD763" s="32">
        <f t="shared" si="116"/>
        <v>0</v>
      </c>
      <c r="FE763" s="32"/>
      <c r="FF763" s="36"/>
    </row>
    <row r="764" spans="1:162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45"/>
      <c r="J764" s="8"/>
      <c r="K764" s="8"/>
      <c r="L764" s="8"/>
      <c r="M764" s="8" t="s">
        <v>2031</v>
      </c>
      <c r="N764" s="8" t="s">
        <v>2007</v>
      </c>
      <c r="O764" s="8">
        <v>2302</v>
      </c>
      <c r="P764" s="8" t="s">
        <v>2038</v>
      </c>
      <c r="Q764" s="1" t="s">
        <v>1078</v>
      </c>
      <c r="R764" s="1" t="s">
        <v>1076</v>
      </c>
      <c r="S764" s="8" t="s">
        <v>1936</v>
      </c>
      <c r="T764" s="10" t="s">
        <v>1889</v>
      </c>
      <c r="U764" s="10" t="s">
        <v>1890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10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1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1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1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1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1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1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15"/>
        <v>0</v>
      </c>
      <c r="FD764" s="32">
        <f t="shared" si="116"/>
        <v>0</v>
      </c>
      <c r="FE764" s="32"/>
      <c r="FF764" s="36"/>
    </row>
    <row r="765" spans="1:162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45"/>
      <c r="J765" s="8"/>
      <c r="K765" s="8"/>
      <c r="L765" s="8"/>
      <c r="M765" s="8" t="s">
        <v>2031</v>
      </c>
      <c r="N765" s="8" t="s">
        <v>2007</v>
      </c>
      <c r="O765" s="8">
        <v>2302</v>
      </c>
      <c r="P765" s="8" t="s">
        <v>2038</v>
      </c>
      <c r="Q765" s="1" t="s">
        <v>1074</v>
      </c>
      <c r="R765" s="1" t="s">
        <v>1077</v>
      </c>
      <c r="S765" s="8">
        <v>1</v>
      </c>
      <c r="T765" s="10" t="s">
        <v>1890</v>
      </c>
      <c r="U765" s="10" t="s">
        <v>1891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10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1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1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1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1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1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1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15"/>
        <v>0</v>
      </c>
      <c r="FD765" s="32">
        <f t="shared" si="116"/>
        <v>0</v>
      </c>
      <c r="FE765" s="32"/>
      <c r="FF765" s="36"/>
    </row>
    <row r="766" spans="1:162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45"/>
      <c r="J766" s="8"/>
      <c r="K766" s="8"/>
      <c r="L766" s="8"/>
      <c r="M766" s="8" t="s">
        <v>2031</v>
      </c>
      <c r="N766" s="8" t="s">
        <v>2007</v>
      </c>
      <c r="O766" s="8">
        <v>2302</v>
      </c>
      <c r="P766" s="8" t="s">
        <v>2038</v>
      </c>
      <c r="Q766" s="1" t="s">
        <v>1083</v>
      </c>
      <c r="R766" s="1">
        <v>1</v>
      </c>
      <c r="S766" s="8" t="s">
        <v>1936</v>
      </c>
      <c r="T766" s="10" t="s">
        <v>1891</v>
      </c>
      <c r="U766" s="10" t="s">
        <v>1892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10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1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1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1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1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1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1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15"/>
        <v>0</v>
      </c>
      <c r="FD766" s="32">
        <f t="shared" si="116"/>
        <v>0</v>
      </c>
      <c r="FE766" s="32"/>
      <c r="FF766" s="36"/>
    </row>
    <row r="767" spans="1:162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45"/>
      <c r="J767" s="8"/>
      <c r="K767" s="8"/>
      <c r="L767" s="8"/>
      <c r="M767" s="8" t="s">
        <v>2031</v>
      </c>
      <c r="N767" s="8" t="s">
        <v>2007</v>
      </c>
      <c r="O767" s="8">
        <v>2302</v>
      </c>
      <c r="P767" s="8" t="s">
        <v>2038</v>
      </c>
      <c r="Q767" s="1" t="s">
        <v>1079</v>
      </c>
      <c r="R767" s="1">
        <v>22</v>
      </c>
      <c r="S767" s="8">
        <v>22</v>
      </c>
      <c r="T767" s="10" t="s">
        <v>1892</v>
      </c>
      <c r="U767" s="10" t="s">
        <v>1893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10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1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1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1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1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1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1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15"/>
        <v>0</v>
      </c>
      <c r="FD767" s="32">
        <f t="shared" si="116"/>
        <v>0</v>
      </c>
      <c r="FE767" s="32"/>
      <c r="FF767" s="36"/>
    </row>
    <row r="768" spans="1:162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45"/>
      <c r="J768" s="8"/>
      <c r="K768" s="8"/>
      <c r="L768" s="8"/>
      <c r="M768" s="8" t="s">
        <v>2031</v>
      </c>
      <c r="N768" s="8" t="s">
        <v>2007</v>
      </c>
      <c r="O768" s="8">
        <v>2302</v>
      </c>
      <c r="P768" s="8" t="s">
        <v>2038</v>
      </c>
      <c r="Q768" s="1" t="s">
        <v>1080</v>
      </c>
      <c r="R768" s="1">
        <v>1</v>
      </c>
      <c r="S768" s="8" t="s">
        <v>1936</v>
      </c>
      <c r="T768" s="10" t="s">
        <v>1893</v>
      </c>
      <c r="U768" s="10" t="s">
        <v>1894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10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1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1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1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1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1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1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15"/>
        <v>0</v>
      </c>
      <c r="FD768" s="32">
        <f t="shared" si="116"/>
        <v>0</v>
      </c>
      <c r="FE768" s="32"/>
      <c r="FF768" s="36"/>
    </row>
    <row r="769" spans="1:162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45"/>
      <c r="J769" s="8"/>
      <c r="K769" s="8"/>
      <c r="L769" s="8"/>
      <c r="M769" s="8" t="s">
        <v>2031</v>
      </c>
      <c r="N769" s="8" t="s">
        <v>2007</v>
      </c>
      <c r="O769" s="8">
        <v>2302</v>
      </c>
      <c r="P769" s="8" t="s">
        <v>2038</v>
      </c>
      <c r="Q769" s="1" t="s">
        <v>1081</v>
      </c>
      <c r="R769" s="1" t="s">
        <v>1072</v>
      </c>
      <c r="S769" s="8">
        <v>3</v>
      </c>
      <c r="T769" s="10" t="s">
        <v>1894</v>
      </c>
      <c r="U769" s="10" t="s">
        <v>1895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10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1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1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1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1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1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1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15"/>
        <v>0</v>
      </c>
      <c r="FD769" s="32">
        <f t="shared" si="116"/>
        <v>0</v>
      </c>
      <c r="FE769" s="32"/>
      <c r="FF769" s="36"/>
    </row>
    <row r="770" spans="1:162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45"/>
      <c r="J770" s="8"/>
      <c r="K770" s="8"/>
      <c r="L770" s="8"/>
      <c r="M770" s="8" t="s">
        <v>2031</v>
      </c>
      <c r="N770" s="8" t="s">
        <v>2007</v>
      </c>
      <c r="O770" s="8">
        <v>2302</v>
      </c>
      <c r="P770" s="8" t="s">
        <v>2038</v>
      </c>
      <c r="Q770" s="1" t="s">
        <v>1082</v>
      </c>
      <c r="R770" s="1">
        <v>1</v>
      </c>
      <c r="S770" s="8" t="s">
        <v>1936</v>
      </c>
      <c r="T770" s="10" t="s">
        <v>1895</v>
      </c>
      <c r="U770" s="10" t="s">
        <v>1896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10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1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1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1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1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1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1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15"/>
        <v>0</v>
      </c>
      <c r="FD770" s="32">
        <f t="shared" si="116"/>
        <v>0</v>
      </c>
      <c r="FE770" s="32"/>
      <c r="FF770" s="36"/>
    </row>
    <row r="771" spans="1:162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1062</v>
      </c>
      <c r="F771" s="6" t="s">
        <v>1210</v>
      </c>
      <c r="G771" s="19">
        <v>80</v>
      </c>
      <c r="H771" s="8"/>
      <c r="I771" s="45"/>
      <c r="J771" s="8"/>
      <c r="K771" s="8"/>
      <c r="L771" s="8"/>
      <c r="M771" s="8" t="s">
        <v>2031</v>
      </c>
      <c r="N771" s="8" t="s">
        <v>2007</v>
      </c>
      <c r="O771" s="8">
        <v>2302</v>
      </c>
      <c r="P771" s="8" t="s">
        <v>2038</v>
      </c>
      <c r="Q771" s="1" t="s">
        <v>1086</v>
      </c>
      <c r="R771" s="1">
        <v>1</v>
      </c>
      <c r="S771" s="8" t="s">
        <v>1936</v>
      </c>
      <c r="T771" s="10" t="s">
        <v>1896</v>
      </c>
      <c r="U771" s="10" t="s">
        <v>1897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10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1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1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1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1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1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1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15"/>
        <v>0</v>
      </c>
      <c r="FD771" s="32">
        <f t="shared" si="116"/>
        <v>0</v>
      </c>
      <c r="FE771" s="32"/>
      <c r="FF771" s="36"/>
    </row>
    <row r="772" spans="1:162" customFormat="1" ht="120" hidden="1" x14ac:dyDescent="0.25">
      <c r="A772" s="6" t="s">
        <v>829</v>
      </c>
      <c r="B772" s="6" t="s">
        <v>1171</v>
      </c>
      <c r="C772" s="6" t="s">
        <v>1047</v>
      </c>
      <c r="D772" s="6" t="s">
        <v>1063</v>
      </c>
      <c r="E772" s="6" t="s">
        <v>1084</v>
      </c>
      <c r="F772" s="6" t="s">
        <v>1211</v>
      </c>
      <c r="G772" s="19">
        <v>80</v>
      </c>
      <c r="H772" s="8"/>
      <c r="I772" s="45"/>
      <c r="J772" s="8"/>
      <c r="K772" s="8"/>
      <c r="L772" s="8"/>
      <c r="M772" s="8" t="s">
        <v>2031</v>
      </c>
      <c r="N772" s="8" t="s">
        <v>2007</v>
      </c>
      <c r="O772" s="8">
        <v>2302</v>
      </c>
      <c r="P772" s="8" t="s">
        <v>2038</v>
      </c>
      <c r="Q772" s="1" t="s">
        <v>1085</v>
      </c>
      <c r="R772" s="1">
        <v>1</v>
      </c>
      <c r="S772" s="8" t="s">
        <v>1936</v>
      </c>
      <c r="T772" s="10" t="s">
        <v>1897</v>
      </c>
      <c r="U772" s="10" t="s">
        <v>1898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10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1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1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1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1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1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1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15"/>
        <v>0</v>
      </c>
      <c r="FD772" s="32">
        <f t="shared" si="116"/>
        <v>0</v>
      </c>
      <c r="FE772" s="32"/>
      <c r="FF772" s="36"/>
    </row>
    <row r="773" spans="1:162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45"/>
      <c r="J773" s="8"/>
      <c r="K773" s="8"/>
      <c r="L773" s="8"/>
      <c r="M773" s="8" t="s">
        <v>2015</v>
      </c>
      <c r="N773" s="8" t="s">
        <v>2008</v>
      </c>
      <c r="O773" s="8">
        <v>4502</v>
      </c>
      <c r="P773" s="8" t="s">
        <v>2039</v>
      </c>
      <c r="Q773" s="1" t="s">
        <v>1089</v>
      </c>
      <c r="R773" s="1">
        <v>576</v>
      </c>
      <c r="S773" s="8">
        <v>180</v>
      </c>
      <c r="T773" s="10" t="s">
        <v>1898</v>
      </c>
      <c r="U773" s="10" t="s">
        <v>1899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10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1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1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1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1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1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1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15"/>
        <v>0</v>
      </c>
      <c r="FD773" s="32">
        <f t="shared" si="116"/>
        <v>0</v>
      </c>
      <c r="FE773" s="32"/>
      <c r="FF773" s="36"/>
    </row>
    <row r="774" spans="1:162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45"/>
      <c r="J774" s="8"/>
      <c r="K774" s="8"/>
      <c r="L774" s="8"/>
      <c r="M774" s="8" t="s">
        <v>2015</v>
      </c>
      <c r="N774" s="8" t="s">
        <v>2008</v>
      </c>
      <c r="O774" s="8">
        <v>4502</v>
      </c>
      <c r="P774" s="8" t="s">
        <v>2039</v>
      </c>
      <c r="Q774" s="1" t="s">
        <v>1091</v>
      </c>
      <c r="R774" s="1">
        <v>381</v>
      </c>
      <c r="S774" s="8">
        <v>96</v>
      </c>
      <c r="T774" s="10" t="s">
        <v>1899</v>
      </c>
      <c r="U774" s="10" t="s">
        <v>1900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10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1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1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1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1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1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1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15"/>
        <v>0</v>
      </c>
      <c r="FD774" s="32">
        <f t="shared" si="116"/>
        <v>0</v>
      </c>
      <c r="FE774" s="32"/>
      <c r="FF774" s="36"/>
    </row>
    <row r="775" spans="1:162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45"/>
      <c r="J775" s="8"/>
      <c r="K775" s="8"/>
      <c r="L775" s="8"/>
      <c r="M775" s="8" t="s">
        <v>2015</v>
      </c>
      <c r="N775" s="8" t="s">
        <v>2008</v>
      </c>
      <c r="O775" s="8">
        <v>4502</v>
      </c>
      <c r="P775" s="8" t="s">
        <v>2039</v>
      </c>
      <c r="Q775" s="1" t="s">
        <v>1092</v>
      </c>
      <c r="R775" s="1">
        <v>48</v>
      </c>
      <c r="S775" s="8">
        <v>15</v>
      </c>
      <c r="T775" s="10" t="s">
        <v>1900</v>
      </c>
      <c r="U775" s="10" t="s">
        <v>1901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10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1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1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1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1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1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1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15"/>
        <v>0</v>
      </c>
      <c r="FD775" s="32">
        <f t="shared" si="116"/>
        <v>0</v>
      </c>
      <c r="FE775" s="32"/>
      <c r="FF775" s="36"/>
    </row>
    <row r="776" spans="1:162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45"/>
      <c r="J776" s="8"/>
      <c r="K776" s="8"/>
      <c r="L776" s="8"/>
      <c r="M776" s="8" t="s">
        <v>2015</v>
      </c>
      <c r="N776" s="8" t="s">
        <v>2008</v>
      </c>
      <c r="O776" s="8">
        <v>4502</v>
      </c>
      <c r="P776" s="8" t="s">
        <v>2039</v>
      </c>
      <c r="Q776" s="1" t="s">
        <v>1093</v>
      </c>
      <c r="R776" s="1">
        <v>48</v>
      </c>
      <c r="S776" s="8">
        <v>15</v>
      </c>
      <c r="T776" s="10" t="s">
        <v>1901</v>
      </c>
      <c r="U776" s="10" t="s">
        <v>1902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10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1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1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1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1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1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1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15"/>
        <v>0</v>
      </c>
      <c r="FD776" s="32">
        <f t="shared" si="116"/>
        <v>0</v>
      </c>
      <c r="FE776" s="32"/>
      <c r="FF776" s="36"/>
    </row>
    <row r="777" spans="1:162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45"/>
      <c r="J777" s="8"/>
      <c r="K777" s="8"/>
      <c r="L777" s="8"/>
      <c r="M777" s="8" t="s">
        <v>2015</v>
      </c>
      <c r="N777" s="8" t="s">
        <v>2008</v>
      </c>
      <c r="O777" s="8">
        <v>4502</v>
      </c>
      <c r="P777" s="8" t="s">
        <v>2039</v>
      </c>
      <c r="Q777" s="1" t="s">
        <v>1094</v>
      </c>
      <c r="R777" s="1">
        <v>173</v>
      </c>
      <c r="S777" s="8">
        <v>60</v>
      </c>
      <c r="T777" s="10" t="s">
        <v>1902</v>
      </c>
      <c r="U777" s="10" t="s">
        <v>1903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10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1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1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1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1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1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1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15"/>
        <v>0</v>
      </c>
      <c r="FD777" s="32">
        <f t="shared" si="116"/>
        <v>0</v>
      </c>
      <c r="FE777" s="32"/>
      <c r="FF777" s="36"/>
    </row>
    <row r="778" spans="1:162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45"/>
      <c r="J778" s="8"/>
      <c r="K778" s="8"/>
      <c r="L778" s="8"/>
      <c r="M778" s="8" t="s">
        <v>2015</v>
      </c>
      <c r="N778" s="8" t="s">
        <v>2008</v>
      </c>
      <c r="O778" s="8">
        <v>4502</v>
      </c>
      <c r="P778" s="8" t="s">
        <v>2039</v>
      </c>
      <c r="Q778" s="1" t="s">
        <v>1095</v>
      </c>
      <c r="R778" s="1">
        <v>65</v>
      </c>
      <c r="S778" s="8">
        <v>65</v>
      </c>
      <c r="T778" s="10" t="s">
        <v>1903</v>
      </c>
      <c r="U778" s="10" t="s">
        <v>1904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10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1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1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1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1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1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1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15"/>
        <v>0</v>
      </c>
      <c r="FD778" s="32">
        <f t="shared" si="116"/>
        <v>0</v>
      </c>
      <c r="FE778" s="32"/>
      <c r="FF778" s="36"/>
    </row>
    <row r="779" spans="1:162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45"/>
      <c r="J779" s="8"/>
      <c r="K779" s="8"/>
      <c r="L779" s="8"/>
      <c r="M779" s="8" t="s">
        <v>2015</v>
      </c>
      <c r="N779" s="8" t="s">
        <v>2008</v>
      </c>
      <c r="O779" s="8">
        <v>4502</v>
      </c>
      <c r="P779" s="8" t="s">
        <v>2039</v>
      </c>
      <c r="Q779" s="1" t="s">
        <v>1096</v>
      </c>
      <c r="R779" s="1">
        <v>1</v>
      </c>
      <c r="S779" s="8">
        <v>1</v>
      </c>
      <c r="T779" s="10" t="s">
        <v>1904</v>
      </c>
      <c r="U779" s="10" t="s">
        <v>1905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si="109"/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si="110"/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si="111"/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1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si="112"/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si="113"/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si="114"/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si="115"/>
        <v>0</v>
      </c>
      <c r="FD779" s="32">
        <f t="shared" si="116"/>
        <v>0</v>
      </c>
      <c r="FE779" s="32"/>
      <c r="FF779" s="36"/>
    </row>
    <row r="780" spans="1:162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45"/>
      <c r="J780" s="8"/>
      <c r="K780" s="8"/>
      <c r="L780" s="8"/>
      <c r="M780" s="8" t="s">
        <v>2015</v>
      </c>
      <c r="N780" s="8" t="s">
        <v>2008</v>
      </c>
      <c r="O780" s="8">
        <v>4502</v>
      </c>
      <c r="P780" s="8" t="s">
        <v>2039</v>
      </c>
      <c r="Q780" s="1" t="s">
        <v>1097</v>
      </c>
      <c r="R780" s="1">
        <v>49</v>
      </c>
      <c r="S780" s="8">
        <v>29</v>
      </c>
      <c r="T780" s="10" t="s">
        <v>1905</v>
      </c>
      <c r="U780" s="10" t="s">
        <v>1906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ref="AN780:AN797" si="118">SUM(X780:AM780)</f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ref="BE780:BE797" si="119">SUM(AO780:BD780)</f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ref="BV780:BV797" si="120">SUM(BF780:BU780)</f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si="117"/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ref="DD780:DD797" si="121">SUM(CN780:DC780)</f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ref="DU780:DU797" si="122">SUM(DE780:DT780)</f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ref="EL780:EL797" si="123">SUM(DV780:EK780)</f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ref="FC780:FC797" si="124">SUM(EM780:FB780)</f>
        <v>0</v>
      </c>
      <c r="FD780" s="32">
        <f t="shared" ref="FD780:FD797" si="125">SUM(AN780+BE780+BV780+CM780+DD780+DU780+EL780+FC780)</f>
        <v>0</v>
      </c>
      <c r="FE780" s="32"/>
      <c r="FF780" s="36"/>
    </row>
    <row r="781" spans="1:162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1098</v>
      </c>
      <c r="F781" s="6">
        <v>100</v>
      </c>
      <c r="G781" s="19">
        <v>25</v>
      </c>
      <c r="H781" s="8"/>
      <c r="I781" s="45"/>
      <c r="J781" s="8"/>
      <c r="K781" s="8"/>
      <c r="L781" s="8"/>
      <c r="M781" s="8" t="s">
        <v>2015</v>
      </c>
      <c r="N781" s="8" t="s">
        <v>2008</v>
      </c>
      <c r="O781" s="8">
        <v>4502</v>
      </c>
      <c r="P781" s="8" t="s">
        <v>2039</v>
      </c>
      <c r="Q781" s="1" t="s">
        <v>1099</v>
      </c>
      <c r="R781" s="1">
        <v>38</v>
      </c>
      <c r="S781" s="8">
        <v>29</v>
      </c>
      <c r="T781" s="10" t="s">
        <v>1906</v>
      </c>
      <c r="U781" s="10" t="s">
        <v>1907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1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1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2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ref="CM781:CM797" si="126">SUM(BW781:CL781)</f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2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2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2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24"/>
        <v>0</v>
      </c>
      <c r="FD781" s="32">
        <f t="shared" si="125"/>
        <v>0</v>
      </c>
      <c r="FE781" s="32"/>
      <c r="FF781" s="36"/>
    </row>
    <row r="782" spans="1:162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45"/>
      <c r="J782" s="8"/>
      <c r="K782" s="8"/>
      <c r="L782" s="8"/>
      <c r="M782" s="8" t="s">
        <v>2015</v>
      </c>
      <c r="N782" s="8" t="s">
        <v>2008</v>
      </c>
      <c r="O782" s="8">
        <v>4502</v>
      </c>
      <c r="P782" s="8" t="s">
        <v>2039</v>
      </c>
      <c r="Q782" s="1" t="s">
        <v>1101</v>
      </c>
      <c r="R782" s="1">
        <v>16</v>
      </c>
      <c r="S782" s="8">
        <v>5</v>
      </c>
      <c r="T782" s="10" t="s">
        <v>1907</v>
      </c>
      <c r="U782" s="10" t="s">
        <v>1908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1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1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2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2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2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2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2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24"/>
        <v>0</v>
      </c>
      <c r="FD782" s="32">
        <f t="shared" si="125"/>
        <v>0</v>
      </c>
      <c r="FE782" s="32"/>
      <c r="FF782" s="36"/>
    </row>
    <row r="783" spans="1:162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45"/>
      <c r="J783" s="8"/>
      <c r="K783" s="8"/>
      <c r="L783" s="8"/>
      <c r="M783" s="8" t="s">
        <v>2015</v>
      </c>
      <c r="N783" s="8" t="s">
        <v>2008</v>
      </c>
      <c r="O783" s="8">
        <v>4502</v>
      </c>
      <c r="P783" s="8" t="s">
        <v>2039</v>
      </c>
      <c r="Q783" s="1" t="s">
        <v>1102</v>
      </c>
      <c r="R783" s="1">
        <v>29</v>
      </c>
      <c r="S783" s="8">
        <v>8</v>
      </c>
      <c r="T783" s="10" t="s">
        <v>1908</v>
      </c>
      <c r="U783" s="10" t="s">
        <v>1909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1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1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2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2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2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2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2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24"/>
        <v>0</v>
      </c>
      <c r="FD783" s="32">
        <f t="shared" si="125"/>
        <v>0</v>
      </c>
      <c r="FE783" s="32"/>
      <c r="FF783" s="36"/>
    </row>
    <row r="784" spans="1:162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45"/>
      <c r="J784" s="8"/>
      <c r="K784" s="8"/>
      <c r="L784" s="8"/>
      <c r="M784" s="8" t="s">
        <v>2015</v>
      </c>
      <c r="N784" s="8" t="s">
        <v>2008</v>
      </c>
      <c r="O784" s="8">
        <v>4502</v>
      </c>
      <c r="P784" s="8" t="s">
        <v>2039</v>
      </c>
      <c r="Q784" s="1" t="s">
        <v>1103</v>
      </c>
      <c r="R784" s="1">
        <v>1</v>
      </c>
      <c r="S784" s="8">
        <v>1</v>
      </c>
      <c r="T784" s="10" t="s">
        <v>1909</v>
      </c>
      <c r="U784" s="10" t="s">
        <v>1910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1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1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2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2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2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2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2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24"/>
        <v>0</v>
      </c>
      <c r="FD784" s="32">
        <f t="shared" si="125"/>
        <v>0</v>
      </c>
      <c r="FE784" s="32"/>
      <c r="FF784" s="36"/>
    </row>
    <row r="785" spans="1:162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1100</v>
      </c>
      <c r="F785" s="6">
        <v>100</v>
      </c>
      <c r="G785" s="19">
        <v>25</v>
      </c>
      <c r="H785" s="8"/>
      <c r="I785" s="45"/>
      <c r="J785" s="8"/>
      <c r="K785" s="8"/>
      <c r="L785" s="8"/>
      <c r="M785" s="8" t="s">
        <v>2015</v>
      </c>
      <c r="N785" s="8" t="s">
        <v>2008</v>
      </c>
      <c r="O785" s="8">
        <v>4502</v>
      </c>
      <c r="P785" s="8" t="s">
        <v>2039</v>
      </c>
      <c r="Q785" s="1" t="s">
        <v>1104</v>
      </c>
      <c r="R785" s="1">
        <v>1</v>
      </c>
      <c r="S785" s="8">
        <v>1</v>
      </c>
      <c r="T785" s="10" t="s">
        <v>1910</v>
      </c>
      <c r="U785" s="10" t="s">
        <v>1911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1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1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2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2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>
        <v>0</v>
      </c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2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2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2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24"/>
        <v>0</v>
      </c>
      <c r="FD785" s="32">
        <f t="shared" si="125"/>
        <v>0</v>
      </c>
      <c r="FE785" s="32"/>
      <c r="FF785" s="36"/>
    </row>
    <row r="786" spans="1:162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45"/>
      <c r="J786" s="8"/>
      <c r="K786" s="8"/>
      <c r="L786" s="8"/>
      <c r="M786" s="8" t="s">
        <v>2015</v>
      </c>
      <c r="N786" s="8" t="s">
        <v>2008</v>
      </c>
      <c r="O786" s="8">
        <v>4502</v>
      </c>
      <c r="P786" s="8" t="s">
        <v>2039</v>
      </c>
      <c r="Q786" s="1" t="s">
        <v>1106</v>
      </c>
      <c r="R786" s="1">
        <v>87</v>
      </c>
      <c r="S786" s="8">
        <v>87</v>
      </c>
      <c r="T786" s="10" t="s">
        <v>1911</v>
      </c>
      <c r="U786" s="10" t="s">
        <v>1912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1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1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2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2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/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2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2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2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24"/>
        <v>0</v>
      </c>
      <c r="FD786" s="32">
        <f t="shared" si="125"/>
        <v>0</v>
      </c>
      <c r="FE786" s="32"/>
      <c r="FF786" s="36"/>
    </row>
    <row r="787" spans="1:162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45"/>
      <c r="J787" s="8"/>
      <c r="K787" s="8"/>
      <c r="L787" s="8"/>
      <c r="M787" s="8" t="s">
        <v>2015</v>
      </c>
      <c r="N787" s="8" t="s">
        <v>2008</v>
      </c>
      <c r="O787" s="8">
        <v>4502</v>
      </c>
      <c r="P787" s="8" t="s">
        <v>2039</v>
      </c>
      <c r="Q787" s="1" t="s">
        <v>1107</v>
      </c>
      <c r="R787" s="1">
        <v>5</v>
      </c>
      <c r="S787" s="8">
        <v>2</v>
      </c>
      <c r="T787" s="10" t="s">
        <v>1912</v>
      </c>
      <c r="U787" s="10" t="s">
        <v>1913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1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1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2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2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2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2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2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24"/>
        <v>0</v>
      </c>
      <c r="FD787" s="32">
        <f t="shared" si="125"/>
        <v>0</v>
      </c>
      <c r="FE787" s="32"/>
      <c r="FF787" s="36"/>
    </row>
    <row r="788" spans="1:162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45"/>
      <c r="J788" s="8"/>
      <c r="K788" s="8"/>
      <c r="L788" s="8"/>
      <c r="M788" s="8" t="s">
        <v>2015</v>
      </c>
      <c r="N788" s="8" t="s">
        <v>2008</v>
      </c>
      <c r="O788" s="8">
        <v>4502</v>
      </c>
      <c r="P788" s="8" t="s">
        <v>2039</v>
      </c>
      <c r="Q788" s="1" t="s">
        <v>1108</v>
      </c>
      <c r="R788" s="1">
        <v>3700</v>
      </c>
      <c r="S788" s="8">
        <v>2800</v>
      </c>
      <c r="T788" s="10" t="s">
        <v>1913</v>
      </c>
      <c r="U788" s="10" t="s">
        <v>1914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1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1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2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2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2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2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2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24"/>
        <v>0</v>
      </c>
      <c r="FD788" s="32">
        <f t="shared" si="125"/>
        <v>0</v>
      </c>
      <c r="FE788" s="32"/>
      <c r="FF788" s="36"/>
    </row>
    <row r="789" spans="1:162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45"/>
      <c r="J789" s="8"/>
      <c r="K789" s="8"/>
      <c r="L789" s="8"/>
      <c r="M789" s="8" t="s">
        <v>2015</v>
      </c>
      <c r="N789" s="8" t="s">
        <v>2008</v>
      </c>
      <c r="O789" s="8">
        <v>4502</v>
      </c>
      <c r="P789" s="8" t="s">
        <v>2039</v>
      </c>
      <c r="Q789" s="1" t="s">
        <v>1109</v>
      </c>
      <c r="R789" s="1">
        <v>1</v>
      </c>
      <c r="S789" s="8">
        <v>0</v>
      </c>
      <c r="T789" s="10" t="s">
        <v>1914</v>
      </c>
      <c r="U789" s="10" t="s">
        <v>1915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1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1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2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2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2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2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2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24"/>
        <v>0</v>
      </c>
      <c r="FD789" s="32">
        <f t="shared" si="125"/>
        <v>0</v>
      </c>
      <c r="FE789" s="32"/>
      <c r="FF789" s="36"/>
    </row>
    <row r="790" spans="1:162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1088</v>
      </c>
      <c r="E790" s="6" t="s">
        <v>1105</v>
      </c>
      <c r="F790" s="6">
        <v>100</v>
      </c>
      <c r="G790" s="19">
        <v>25</v>
      </c>
      <c r="H790" s="8"/>
      <c r="I790" s="45"/>
      <c r="J790" s="8"/>
      <c r="K790" s="8"/>
      <c r="L790" s="8"/>
      <c r="M790" s="8" t="s">
        <v>2015</v>
      </c>
      <c r="N790" s="8" t="s">
        <v>2008</v>
      </c>
      <c r="O790" s="8">
        <v>4502</v>
      </c>
      <c r="P790" s="8" t="s">
        <v>2039</v>
      </c>
      <c r="Q790" s="1" t="s">
        <v>1110</v>
      </c>
      <c r="R790" s="1">
        <v>1</v>
      </c>
      <c r="S790" s="8">
        <v>0</v>
      </c>
      <c r="T790" s="10" t="s">
        <v>1915</v>
      </c>
      <c r="U790" s="10" t="s">
        <v>1916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1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1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2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2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2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2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2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24"/>
        <v>0</v>
      </c>
      <c r="FD790" s="32">
        <f t="shared" si="125"/>
        <v>0</v>
      </c>
      <c r="FE790" s="32"/>
      <c r="FF790" s="36"/>
    </row>
    <row r="791" spans="1:162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45"/>
      <c r="J791" s="8"/>
      <c r="K791" s="8"/>
      <c r="L791" s="8"/>
      <c r="M791" s="8" t="s">
        <v>2015</v>
      </c>
      <c r="N791" s="8" t="s">
        <v>2008</v>
      </c>
      <c r="O791" s="8">
        <v>4502</v>
      </c>
      <c r="P791" s="8" t="s">
        <v>2039</v>
      </c>
      <c r="Q791" s="1" t="s">
        <v>1112</v>
      </c>
      <c r="R791" s="1">
        <v>9</v>
      </c>
      <c r="S791" s="8">
        <v>8</v>
      </c>
      <c r="T791" s="10" t="s">
        <v>1916</v>
      </c>
      <c r="U791" s="10" t="s">
        <v>1917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1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1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2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2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2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2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2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24"/>
        <v>0</v>
      </c>
      <c r="FD791" s="32">
        <f t="shared" si="125"/>
        <v>0</v>
      </c>
      <c r="FE791" s="32"/>
      <c r="FF791" s="36"/>
    </row>
    <row r="792" spans="1:162" customFormat="1" ht="60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45"/>
      <c r="J792" s="8"/>
      <c r="K792" s="8"/>
      <c r="L792" s="8"/>
      <c r="M792" s="8" t="s">
        <v>2015</v>
      </c>
      <c r="N792" s="8" t="s">
        <v>2008</v>
      </c>
      <c r="O792" s="8">
        <v>4502</v>
      </c>
      <c r="P792" s="8" t="s">
        <v>2039</v>
      </c>
      <c r="Q792" s="1" t="s">
        <v>1113</v>
      </c>
      <c r="R792" s="1">
        <v>9</v>
      </c>
      <c r="S792" s="8">
        <v>2</v>
      </c>
      <c r="T792" s="10" t="s">
        <v>1917</v>
      </c>
      <c r="U792" s="10" t="s">
        <v>1918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1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1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2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2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2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2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2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24"/>
        <v>0</v>
      </c>
      <c r="FD792" s="32">
        <f t="shared" si="125"/>
        <v>0</v>
      </c>
      <c r="FE792" s="32"/>
      <c r="FF792" s="36"/>
    </row>
    <row r="793" spans="1:162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45"/>
      <c r="J793" s="8"/>
      <c r="K793" s="8"/>
      <c r="L793" s="8"/>
      <c r="M793" s="8" t="s">
        <v>2015</v>
      </c>
      <c r="N793" s="8" t="s">
        <v>2008</v>
      </c>
      <c r="O793" s="8">
        <v>4502</v>
      </c>
      <c r="P793" s="8" t="s">
        <v>2039</v>
      </c>
      <c r="Q793" s="1" t="s">
        <v>1114</v>
      </c>
      <c r="R793" s="1">
        <v>8</v>
      </c>
      <c r="S793" s="8">
        <v>8</v>
      </c>
      <c r="T793" s="10" t="s">
        <v>1918</v>
      </c>
      <c r="U793" s="10" t="s">
        <v>1919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1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1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2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2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2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2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2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24"/>
        <v>0</v>
      </c>
      <c r="FD793" s="32">
        <f t="shared" si="125"/>
        <v>0</v>
      </c>
      <c r="FE793" s="32"/>
      <c r="FF793" s="36"/>
    </row>
    <row r="794" spans="1:162" customFormat="1" ht="75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1116</v>
      </c>
      <c r="F794" s="6" t="s">
        <v>1212</v>
      </c>
      <c r="G794" s="19">
        <v>25</v>
      </c>
      <c r="H794" s="8"/>
      <c r="I794" s="45"/>
      <c r="J794" s="8"/>
      <c r="K794" s="8"/>
      <c r="L794" s="8"/>
      <c r="M794" s="8" t="s">
        <v>2015</v>
      </c>
      <c r="N794" s="8" t="s">
        <v>2008</v>
      </c>
      <c r="O794" s="8">
        <v>4502</v>
      </c>
      <c r="P794" s="8" t="s">
        <v>2039</v>
      </c>
      <c r="Q794" s="1" t="s">
        <v>1115</v>
      </c>
      <c r="R794" s="1">
        <v>9</v>
      </c>
      <c r="S794" s="8">
        <v>2</v>
      </c>
      <c r="T794" s="10" t="s">
        <v>1919</v>
      </c>
      <c r="U794" s="10" t="s">
        <v>1920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1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1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2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2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2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2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2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24"/>
        <v>0</v>
      </c>
      <c r="FD794" s="32">
        <f t="shared" si="125"/>
        <v>0</v>
      </c>
      <c r="FE794" s="32"/>
      <c r="FF794" s="36"/>
    </row>
    <row r="795" spans="1:162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45"/>
      <c r="J795" s="8"/>
      <c r="K795" s="8"/>
      <c r="L795" s="8"/>
      <c r="M795" s="8" t="s">
        <v>2015</v>
      </c>
      <c r="N795" s="8" t="s">
        <v>2008</v>
      </c>
      <c r="O795" s="8">
        <v>4502</v>
      </c>
      <c r="P795" s="8" t="s">
        <v>2039</v>
      </c>
      <c r="Q795" s="1" t="s">
        <v>1120</v>
      </c>
      <c r="R795" s="1">
        <v>3</v>
      </c>
      <c r="S795" s="8">
        <v>1</v>
      </c>
      <c r="T795" s="10" t="s">
        <v>1920</v>
      </c>
      <c r="U795" s="10" t="s">
        <v>1921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1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1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2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2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2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2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2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24"/>
        <v>0</v>
      </c>
      <c r="FD795" s="32">
        <f t="shared" si="125"/>
        <v>0</v>
      </c>
      <c r="FE795" s="32"/>
      <c r="FF795" s="36"/>
    </row>
    <row r="796" spans="1:162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1119</v>
      </c>
      <c r="F796" s="6" t="s">
        <v>1213</v>
      </c>
      <c r="G796" s="19">
        <v>25</v>
      </c>
      <c r="H796" s="8"/>
      <c r="I796" s="45"/>
      <c r="J796" s="8"/>
      <c r="K796" s="8"/>
      <c r="L796" s="8"/>
      <c r="M796" s="8" t="s">
        <v>2015</v>
      </c>
      <c r="N796" s="8" t="s">
        <v>2008</v>
      </c>
      <c r="O796" s="8">
        <v>4502</v>
      </c>
      <c r="P796" s="8" t="s">
        <v>2039</v>
      </c>
      <c r="Q796" s="1" t="s">
        <v>1117</v>
      </c>
      <c r="R796" s="1">
        <v>1</v>
      </c>
      <c r="S796" s="8">
        <v>1</v>
      </c>
      <c r="T796" s="10" t="s">
        <v>1921</v>
      </c>
      <c r="U796" s="10" t="s">
        <v>1922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1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1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2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2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2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2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2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24"/>
        <v>0</v>
      </c>
      <c r="FD796" s="32">
        <f t="shared" si="125"/>
        <v>0</v>
      </c>
      <c r="FE796" s="32"/>
      <c r="FF796" s="36"/>
    </row>
    <row r="797" spans="1:162" customFormat="1" ht="60" hidden="1" x14ac:dyDescent="0.25">
      <c r="A797" s="6" t="s">
        <v>829</v>
      </c>
      <c r="B797" s="6" t="s">
        <v>1090</v>
      </c>
      <c r="C797" s="6" t="s">
        <v>1087</v>
      </c>
      <c r="D797" s="6" t="s">
        <v>1111</v>
      </c>
      <c r="E797" s="6" t="s">
        <v>1121</v>
      </c>
      <c r="F797" s="6">
        <v>100</v>
      </c>
      <c r="G797" s="19">
        <v>25</v>
      </c>
      <c r="H797" s="8"/>
      <c r="I797" s="8"/>
      <c r="J797" s="8"/>
      <c r="K797" s="8"/>
      <c r="L797" s="8"/>
      <c r="M797" s="8" t="s">
        <v>2015</v>
      </c>
      <c r="N797" s="8" t="s">
        <v>2008</v>
      </c>
      <c r="O797" s="8">
        <v>4502</v>
      </c>
      <c r="P797" s="8" t="s">
        <v>2039</v>
      </c>
      <c r="Q797" s="1" t="s">
        <v>1118</v>
      </c>
      <c r="R797" s="1">
        <v>25</v>
      </c>
      <c r="S797" s="8">
        <v>8</v>
      </c>
      <c r="T797" s="10" t="s">
        <v>1922</v>
      </c>
      <c r="U797" s="10" t="s">
        <v>1923</v>
      </c>
      <c r="V797" s="8"/>
      <c r="W797" s="8"/>
      <c r="X797" s="9">
        <v>0</v>
      </c>
      <c r="Y797" s="9">
        <v>0</v>
      </c>
      <c r="Z797" s="9">
        <v>0</v>
      </c>
      <c r="AA797" s="9">
        <v>0</v>
      </c>
      <c r="AB797" s="9">
        <v>0</v>
      </c>
      <c r="AC797" s="9">
        <v>0</v>
      </c>
      <c r="AD797" s="9">
        <v>0</v>
      </c>
      <c r="AE797" s="9">
        <v>0</v>
      </c>
      <c r="AF797" s="9">
        <v>0</v>
      </c>
      <c r="AG797" s="9">
        <v>0</v>
      </c>
      <c r="AH797" s="9">
        <v>0</v>
      </c>
      <c r="AI797" s="9">
        <v>0</v>
      </c>
      <c r="AJ797" s="9">
        <v>0</v>
      </c>
      <c r="AK797" s="9">
        <v>0</v>
      </c>
      <c r="AL797" s="9">
        <v>0</v>
      </c>
      <c r="AM797" s="9">
        <v>0</v>
      </c>
      <c r="AN797" s="31">
        <f t="shared" si="118"/>
        <v>0</v>
      </c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>
        <v>0</v>
      </c>
      <c r="AY797" s="9">
        <v>0</v>
      </c>
      <c r="AZ797" s="9">
        <v>0</v>
      </c>
      <c r="BA797" s="9">
        <v>0</v>
      </c>
      <c r="BB797" s="9">
        <v>0</v>
      </c>
      <c r="BC797" s="9">
        <v>0</v>
      </c>
      <c r="BD797" s="9">
        <v>0</v>
      </c>
      <c r="BE797" s="31">
        <f t="shared" si="119"/>
        <v>0</v>
      </c>
      <c r="BF797" s="9">
        <v>0</v>
      </c>
      <c r="BG797" s="9">
        <v>0</v>
      </c>
      <c r="BH797" s="9">
        <v>0</v>
      </c>
      <c r="BI797" s="9">
        <v>0</v>
      </c>
      <c r="BJ797" s="9">
        <v>0</v>
      </c>
      <c r="BK797" s="9">
        <v>0</v>
      </c>
      <c r="BL797" s="9">
        <v>0</v>
      </c>
      <c r="BM797" s="9">
        <v>0</v>
      </c>
      <c r="BN797" s="9">
        <v>0</v>
      </c>
      <c r="BO797" s="9">
        <v>0</v>
      </c>
      <c r="BP797" s="9">
        <v>0</v>
      </c>
      <c r="BQ797" s="9">
        <v>0</v>
      </c>
      <c r="BR797" s="9">
        <v>0</v>
      </c>
      <c r="BS797" s="9">
        <v>0</v>
      </c>
      <c r="BT797" s="9">
        <v>0</v>
      </c>
      <c r="BU797" s="9">
        <v>0</v>
      </c>
      <c r="BV797" s="31">
        <f t="shared" si="120"/>
        <v>0</v>
      </c>
      <c r="BW797" s="9">
        <v>0</v>
      </c>
      <c r="BX797" s="9">
        <v>0</v>
      </c>
      <c r="BY797" s="9">
        <v>0</v>
      </c>
      <c r="BZ797" s="9">
        <v>0</v>
      </c>
      <c r="CA797" s="9">
        <v>0</v>
      </c>
      <c r="CB797" s="9">
        <v>0</v>
      </c>
      <c r="CC797" s="9">
        <v>0</v>
      </c>
      <c r="CD797" s="9">
        <v>0</v>
      </c>
      <c r="CE797" s="9">
        <v>0</v>
      </c>
      <c r="CF797" s="9">
        <v>0</v>
      </c>
      <c r="CG797" s="9">
        <v>0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f t="shared" si="126"/>
        <v>0</v>
      </c>
      <c r="CN797" s="9">
        <v>0</v>
      </c>
      <c r="CO797" s="9">
        <v>0</v>
      </c>
      <c r="CP797" s="9">
        <v>0</v>
      </c>
      <c r="CQ797" s="9">
        <v>0</v>
      </c>
      <c r="CR797" s="9">
        <v>0</v>
      </c>
      <c r="CS797" s="9">
        <v>0</v>
      </c>
      <c r="CT797" s="9">
        <v>0</v>
      </c>
      <c r="CU797" s="9">
        <v>0</v>
      </c>
      <c r="CV797" s="9">
        <v>0</v>
      </c>
      <c r="CW797" s="9">
        <v>0</v>
      </c>
      <c r="CX797" s="9">
        <v>0</v>
      </c>
      <c r="CY797" s="9">
        <v>0</v>
      </c>
      <c r="CZ797" s="9">
        <v>0</v>
      </c>
      <c r="DA797" s="9">
        <v>0</v>
      </c>
      <c r="DB797" s="9">
        <v>0</v>
      </c>
      <c r="DC797" s="9">
        <v>0</v>
      </c>
      <c r="DD797" s="31">
        <f t="shared" si="121"/>
        <v>0</v>
      </c>
      <c r="DE797" s="9">
        <v>0</v>
      </c>
      <c r="DF797" s="9">
        <v>0</v>
      </c>
      <c r="DG797" s="9">
        <v>0</v>
      </c>
      <c r="DH797" s="9">
        <v>0</v>
      </c>
      <c r="DI797" s="9">
        <v>0</v>
      </c>
      <c r="DJ797" s="9">
        <v>0</v>
      </c>
      <c r="DK797" s="9">
        <v>0</v>
      </c>
      <c r="DL797" s="9">
        <v>0</v>
      </c>
      <c r="DM797" s="9">
        <v>0</v>
      </c>
      <c r="DN797" s="9">
        <v>0</v>
      </c>
      <c r="DO797" s="9">
        <v>0</v>
      </c>
      <c r="DP797" s="9">
        <v>0</v>
      </c>
      <c r="DQ797" s="9">
        <v>0</v>
      </c>
      <c r="DR797" s="9">
        <v>0</v>
      </c>
      <c r="DS797" s="9">
        <v>0</v>
      </c>
      <c r="DT797" s="9">
        <v>0</v>
      </c>
      <c r="DU797" s="31">
        <f t="shared" si="122"/>
        <v>0</v>
      </c>
      <c r="DV797" s="9">
        <v>0</v>
      </c>
      <c r="DW797" s="9">
        <v>0</v>
      </c>
      <c r="DX797" s="9">
        <v>0</v>
      </c>
      <c r="DY797" s="9">
        <v>0</v>
      </c>
      <c r="DZ797" s="9">
        <v>0</v>
      </c>
      <c r="EA797" s="9">
        <v>0</v>
      </c>
      <c r="EB797" s="9">
        <v>0</v>
      </c>
      <c r="EC797" s="9">
        <v>0</v>
      </c>
      <c r="ED797" s="9">
        <v>0</v>
      </c>
      <c r="EE797" s="9">
        <v>0</v>
      </c>
      <c r="EF797" s="9">
        <v>0</v>
      </c>
      <c r="EG797" s="9">
        <v>0</v>
      </c>
      <c r="EH797" s="9">
        <v>0</v>
      </c>
      <c r="EI797" s="9">
        <v>0</v>
      </c>
      <c r="EJ797" s="9">
        <v>0</v>
      </c>
      <c r="EK797" s="9">
        <v>0</v>
      </c>
      <c r="EL797" s="9">
        <f t="shared" si="123"/>
        <v>0</v>
      </c>
      <c r="EM797" s="9">
        <v>0</v>
      </c>
      <c r="EN797" s="9">
        <v>0</v>
      </c>
      <c r="EO797" s="9">
        <v>0</v>
      </c>
      <c r="EP797" s="9">
        <v>0</v>
      </c>
      <c r="EQ797" s="9">
        <v>0</v>
      </c>
      <c r="ER797" s="9">
        <v>0</v>
      </c>
      <c r="ES797" s="9">
        <v>0</v>
      </c>
      <c r="ET797" s="9">
        <v>0</v>
      </c>
      <c r="EU797" s="9">
        <v>0</v>
      </c>
      <c r="EV797" s="9">
        <v>0</v>
      </c>
      <c r="EW797" s="9">
        <v>0</v>
      </c>
      <c r="EX797" s="9">
        <v>0</v>
      </c>
      <c r="EY797" s="9">
        <v>0</v>
      </c>
      <c r="EZ797" s="9">
        <v>0</v>
      </c>
      <c r="FA797" s="9">
        <v>0</v>
      </c>
      <c r="FB797" s="9">
        <v>0</v>
      </c>
      <c r="FC797" s="31">
        <f t="shared" si="124"/>
        <v>0</v>
      </c>
      <c r="FD797" s="32">
        <f t="shared" si="125"/>
        <v>0</v>
      </c>
      <c r="FE797" s="32"/>
      <c r="FF797" s="36"/>
    </row>
    <row r="798" spans="1:162" s="21" customFormat="1" hidden="1" x14ac:dyDescent="0.25">
      <c r="X798" s="22">
        <f>SUM(X692:X699)</f>
        <v>0</v>
      </c>
      <c r="Y798" s="22">
        <f>SUM(Y692:Y699)</f>
        <v>0</v>
      </c>
      <c r="Z798" s="22">
        <f>X798+Y798</f>
        <v>0</v>
      </c>
      <c r="AA798" s="23">
        <f>Z798-400000000</f>
        <v>-400000000</v>
      </c>
      <c r="AO798" s="22">
        <f>SUM(AO692:AO699)</f>
        <v>0</v>
      </c>
      <c r="AP798" s="22">
        <f>SUM(AP692:AP699)</f>
        <v>0</v>
      </c>
      <c r="AQ798" s="22">
        <f>AO798+AP798</f>
        <v>0</v>
      </c>
      <c r="AR798" s="23">
        <f>AQ798-400000000</f>
        <v>-400000000</v>
      </c>
      <c r="BF798" s="22">
        <f>SUM(BF692:BF699)</f>
        <v>0</v>
      </c>
      <c r="BG798" s="22">
        <f>SUM(BG692:BG699)</f>
        <v>0</v>
      </c>
      <c r="BH798" s="22">
        <f>BF798+BG798</f>
        <v>0</v>
      </c>
      <c r="BI798" s="23">
        <f>BH798-400000000</f>
        <v>-400000000</v>
      </c>
      <c r="BW798" s="22">
        <f>SUM(BW692:BW699)</f>
        <v>0</v>
      </c>
      <c r="BX798" s="22">
        <f>SUM(BX692:BX699)</f>
        <v>0</v>
      </c>
      <c r="BY798" s="22">
        <f>BW798+BX798</f>
        <v>0</v>
      </c>
      <c r="BZ798" s="23">
        <f>BY798-400000000</f>
        <v>-400000000</v>
      </c>
      <c r="CN798" s="22">
        <f>SUM(CN692:CN699)</f>
        <v>0</v>
      </c>
      <c r="CO798" s="22">
        <f>SUM(CO692:CO699)</f>
        <v>0</v>
      </c>
      <c r="CP798" s="22">
        <f>CN798+CO798</f>
        <v>0</v>
      </c>
      <c r="CQ798" s="23">
        <f>CP798-400000000</f>
        <v>-400000000</v>
      </c>
      <c r="DE798" s="22">
        <f>SUM(DE692:DE699)</f>
        <v>0</v>
      </c>
      <c r="DF798" s="22">
        <f>SUM(DF692:DF699)</f>
        <v>0</v>
      </c>
      <c r="DG798" s="22">
        <f>DE798+DF798</f>
        <v>0</v>
      </c>
      <c r="DH798" s="23">
        <f>DG798-400000000</f>
        <v>-400000000</v>
      </c>
      <c r="DV798" s="22">
        <f>SUM(DV692:DV699)</f>
        <v>0</v>
      </c>
      <c r="DW798" s="22">
        <f>SUM(DW692:DW699)</f>
        <v>0</v>
      </c>
      <c r="DX798" s="22">
        <f>DV798+DW798</f>
        <v>0</v>
      </c>
      <c r="DY798" s="23">
        <f>DX798-400000000</f>
        <v>-400000000</v>
      </c>
      <c r="EM798" s="22">
        <f>SUM(EM692:EM699)</f>
        <v>0</v>
      </c>
      <c r="EN798" s="22">
        <f>SUM(EN692:EN699)</f>
        <v>0</v>
      </c>
      <c r="EO798" s="22">
        <f>EM798+EN798</f>
        <v>0</v>
      </c>
      <c r="EP798" s="23">
        <f>EO798-400000000</f>
        <v>-400000000</v>
      </c>
    </row>
    <row r="799" spans="1:162" s="21" customFormat="1" hidden="1" x14ac:dyDescent="0.25">
      <c r="X799" s="47">
        <f>SUBTOTAL(9,X10:X798)</f>
        <v>232886625441.45001</v>
      </c>
      <c r="Y799" s="47">
        <f t="shared" ref="Y799:CJ799" si="127">SUBTOTAL(9,Y10:Y798)</f>
        <v>840000000</v>
      </c>
      <c r="Z799" s="47">
        <f t="shared" si="127"/>
        <v>0</v>
      </c>
      <c r="AA799" s="47">
        <f t="shared" si="127"/>
        <v>198800001.04000002</v>
      </c>
      <c r="AB799" s="47">
        <f t="shared" si="127"/>
        <v>0</v>
      </c>
      <c r="AC799" s="47">
        <f t="shared" si="127"/>
        <v>0</v>
      </c>
      <c r="AD799" s="47">
        <f t="shared" si="127"/>
        <v>0</v>
      </c>
      <c r="AE799" s="47">
        <f t="shared" si="127"/>
        <v>0</v>
      </c>
      <c r="AF799" s="47">
        <f t="shared" si="127"/>
        <v>0</v>
      </c>
      <c r="AG799" s="47">
        <f t="shared" si="127"/>
        <v>0</v>
      </c>
      <c r="AH799" s="47">
        <f t="shared" si="127"/>
        <v>0</v>
      </c>
      <c r="AI799" s="47">
        <f t="shared" si="127"/>
        <v>0</v>
      </c>
      <c r="AJ799" s="47">
        <f t="shared" si="127"/>
        <v>0</v>
      </c>
      <c r="AK799" s="47">
        <f t="shared" si="127"/>
        <v>0</v>
      </c>
      <c r="AL799" s="47">
        <f t="shared" si="127"/>
        <v>5443938951.8199997</v>
      </c>
      <c r="AM799" s="47">
        <f t="shared" si="127"/>
        <v>0</v>
      </c>
      <c r="AN799" s="47">
        <f t="shared" si="127"/>
        <v>239369364394.31003</v>
      </c>
      <c r="AO799" s="47">
        <f t="shared" si="127"/>
        <v>19273506728.139999</v>
      </c>
      <c r="AP799" s="47">
        <f t="shared" si="127"/>
        <v>160000000</v>
      </c>
      <c r="AQ799" s="47">
        <f t="shared" si="127"/>
        <v>0</v>
      </c>
      <c r="AR799" s="47">
        <f t="shared" si="127"/>
        <v>69199998.960000008</v>
      </c>
      <c r="AS799" s="47">
        <f t="shared" si="127"/>
        <v>0</v>
      </c>
      <c r="AT799" s="47">
        <f t="shared" si="127"/>
        <v>0</v>
      </c>
      <c r="AU799" s="47">
        <f t="shared" si="127"/>
        <v>0</v>
      </c>
      <c r="AV799" s="47">
        <f t="shared" si="127"/>
        <v>0</v>
      </c>
      <c r="AW799" s="47">
        <f t="shared" si="127"/>
        <v>0</v>
      </c>
      <c r="AX799" s="47">
        <f t="shared" si="127"/>
        <v>0</v>
      </c>
      <c r="AY799" s="47">
        <f t="shared" si="127"/>
        <v>11427000000</v>
      </c>
      <c r="AZ799" s="47">
        <f t="shared" si="127"/>
        <v>0</v>
      </c>
      <c r="BA799" s="47">
        <f t="shared" si="127"/>
        <v>0</v>
      </c>
      <c r="BB799" s="47">
        <f t="shared" si="127"/>
        <v>0</v>
      </c>
      <c r="BC799" s="47">
        <f t="shared" si="127"/>
        <v>20423972666.299999</v>
      </c>
      <c r="BD799" s="47">
        <f t="shared" si="127"/>
        <v>2832947448</v>
      </c>
      <c r="BE799" s="47">
        <f t="shared" si="127"/>
        <v>54186626841.399994</v>
      </c>
      <c r="BF799" s="47">
        <f t="shared" si="127"/>
        <v>0</v>
      </c>
      <c r="BG799" s="47">
        <f t="shared" si="127"/>
        <v>0</v>
      </c>
      <c r="BH799" s="47">
        <f t="shared" si="127"/>
        <v>0</v>
      </c>
      <c r="BI799" s="47">
        <f t="shared" si="127"/>
        <v>0</v>
      </c>
      <c r="BJ799" s="47">
        <f t="shared" si="127"/>
        <v>0</v>
      </c>
      <c r="BK799" s="47">
        <f t="shared" si="127"/>
        <v>0</v>
      </c>
      <c r="BL799" s="47">
        <f t="shared" si="127"/>
        <v>0</v>
      </c>
      <c r="BM799" s="47">
        <f t="shared" si="127"/>
        <v>0</v>
      </c>
      <c r="BN799" s="47">
        <f t="shared" si="127"/>
        <v>0</v>
      </c>
      <c r="BO799" s="47">
        <f t="shared" si="127"/>
        <v>0</v>
      </c>
      <c r="BP799" s="47">
        <f t="shared" si="127"/>
        <v>0</v>
      </c>
      <c r="BQ799" s="47">
        <f t="shared" si="127"/>
        <v>0</v>
      </c>
      <c r="BR799" s="47">
        <f t="shared" si="127"/>
        <v>0</v>
      </c>
      <c r="BS799" s="47">
        <f t="shared" si="127"/>
        <v>0</v>
      </c>
      <c r="BT799" s="47">
        <f t="shared" si="127"/>
        <v>0</v>
      </c>
      <c r="BU799" s="47">
        <f t="shared" si="127"/>
        <v>0</v>
      </c>
      <c r="BV799" s="47">
        <f t="shared" si="127"/>
        <v>0</v>
      </c>
      <c r="BW799" s="47">
        <f t="shared" si="127"/>
        <v>0</v>
      </c>
      <c r="BX799" s="47">
        <f t="shared" si="127"/>
        <v>0</v>
      </c>
      <c r="BY799" s="47">
        <f t="shared" si="127"/>
        <v>0</v>
      </c>
      <c r="BZ799" s="47">
        <f t="shared" si="127"/>
        <v>0</v>
      </c>
      <c r="CA799" s="47">
        <f t="shared" si="127"/>
        <v>0</v>
      </c>
      <c r="CB799" s="47">
        <f t="shared" si="127"/>
        <v>0</v>
      </c>
      <c r="CC799" s="47">
        <f t="shared" si="127"/>
        <v>0</v>
      </c>
      <c r="CD799" s="47">
        <f t="shared" si="127"/>
        <v>0</v>
      </c>
      <c r="CE799" s="47">
        <f t="shared" si="127"/>
        <v>0</v>
      </c>
      <c r="CF799" s="47">
        <f t="shared" si="127"/>
        <v>0</v>
      </c>
      <c r="CG799" s="47">
        <f t="shared" si="127"/>
        <v>0</v>
      </c>
      <c r="CH799" s="47">
        <f t="shared" si="127"/>
        <v>0</v>
      </c>
      <c r="CI799" s="47">
        <f t="shared" si="127"/>
        <v>0</v>
      </c>
      <c r="CJ799" s="47">
        <f t="shared" si="127"/>
        <v>0</v>
      </c>
      <c r="CK799" s="47">
        <f t="shared" ref="CK799:EV799" si="128">SUBTOTAL(9,CK10:CK798)</f>
        <v>0</v>
      </c>
      <c r="CL799" s="47">
        <f t="shared" si="128"/>
        <v>0</v>
      </c>
      <c r="CM799" s="47">
        <f t="shared" si="128"/>
        <v>0</v>
      </c>
      <c r="CN799" s="47">
        <f t="shared" si="128"/>
        <v>0</v>
      </c>
      <c r="CO799" s="47">
        <f t="shared" si="128"/>
        <v>0</v>
      </c>
      <c r="CP799" s="47">
        <f t="shared" si="128"/>
        <v>0</v>
      </c>
      <c r="CQ799" s="47">
        <f t="shared" si="128"/>
        <v>0</v>
      </c>
      <c r="CR799" s="47">
        <f t="shared" si="128"/>
        <v>0</v>
      </c>
      <c r="CS799" s="47">
        <f t="shared" si="128"/>
        <v>0</v>
      </c>
      <c r="CT799" s="47">
        <f t="shared" si="128"/>
        <v>0</v>
      </c>
      <c r="CU799" s="47">
        <f t="shared" si="128"/>
        <v>0</v>
      </c>
      <c r="CV799" s="47">
        <f t="shared" si="128"/>
        <v>0</v>
      </c>
      <c r="CW799" s="47">
        <f t="shared" si="128"/>
        <v>0</v>
      </c>
      <c r="CX799" s="47">
        <f t="shared" si="128"/>
        <v>0</v>
      </c>
      <c r="CY799" s="47">
        <f t="shared" si="128"/>
        <v>0</v>
      </c>
      <c r="CZ799" s="47">
        <f t="shared" si="128"/>
        <v>0</v>
      </c>
      <c r="DA799" s="47">
        <f t="shared" si="128"/>
        <v>0</v>
      </c>
      <c r="DB799" s="47">
        <f t="shared" si="128"/>
        <v>0</v>
      </c>
      <c r="DC799" s="47">
        <f t="shared" si="128"/>
        <v>0</v>
      </c>
      <c r="DD799" s="47">
        <f t="shared" si="128"/>
        <v>0</v>
      </c>
      <c r="DE799" s="47">
        <f t="shared" si="128"/>
        <v>0</v>
      </c>
      <c r="DF799" s="47">
        <f t="shared" si="128"/>
        <v>0</v>
      </c>
      <c r="DG799" s="47">
        <f t="shared" si="128"/>
        <v>0</v>
      </c>
      <c r="DH799" s="47">
        <f t="shared" si="128"/>
        <v>0</v>
      </c>
      <c r="DI799" s="47">
        <f t="shared" si="128"/>
        <v>0</v>
      </c>
      <c r="DJ799" s="47">
        <f t="shared" si="128"/>
        <v>0</v>
      </c>
      <c r="DK799" s="47">
        <f t="shared" si="128"/>
        <v>0</v>
      </c>
      <c r="DL799" s="47">
        <f t="shared" si="128"/>
        <v>0</v>
      </c>
      <c r="DM799" s="47">
        <f t="shared" si="128"/>
        <v>0</v>
      </c>
      <c r="DN799" s="47">
        <f t="shared" si="128"/>
        <v>0</v>
      </c>
      <c r="DO799" s="47">
        <f t="shared" si="128"/>
        <v>0</v>
      </c>
      <c r="DP799" s="47">
        <f t="shared" si="128"/>
        <v>0</v>
      </c>
      <c r="DQ799" s="47">
        <f t="shared" si="128"/>
        <v>0</v>
      </c>
      <c r="DR799" s="47">
        <f t="shared" si="128"/>
        <v>0</v>
      </c>
      <c r="DS799" s="47">
        <f t="shared" si="128"/>
        <v>0</v>
      </c>
      <c r="DT799" s="47">
        <f t="shared" si="128"/>
        <v>0</v>
      </c>
      <c r="DU799" s="47">
        <f t="shared" si="128"/>
        <v>0</v>
      </c>
      <c r="DV799" s="47">
        <f t="shared" si="128"/>
        <v>0</v>
      </c>
      <c r="DW799" s="47">
        <f t="shared" si="128"/>
        <v>0</v>
      </c>
      <c r="DX799" s="47">
        <f t="shared" si="128"/>
        <v>0</v>
      </c>
      <c r="DY799" s="47">
        <f t="shared" si="128"/>
        <v>0</v>
      </c>
      <c r="DZ799" s="47">
        <f t="shared" si="128"/>
        <v>0</v>
      </c>
      <c r="EA799" s="47">
        <f t="shared" si="128"/>
        <v>0</v>
      </c>
      <c r="EB799" s="47">
        <f t="shared" si="128"/>
        <v>0</v>
      </c>
      <c r="EC799" s="47">
        <f t="shared" si="128"/>
        <v>0</v>
      </c>
      <c r="ED799" s="47">
        <f t="shared" si="128"/>
        <v>0</v>
      </c>
      <c r="EE799" s="47">
        <f t="shared" si="128"/>
        <v>0</v>
      </c>
      <c r="EF799" s="47">
        <f t="shared" si="128"/>
        <v>0</v>
      </c>
      <c r="EG799" s="47">
        <f t="shared" si="128"/>
        <v>0</v>
      </c>
      <c r="EH799" s="47">
        <f t="shared" si="128"/>
        <v>0</v>
      </c>
      <c r="EI799" s="47">
        <f t="shared" si="128"/>
        <v>0</v>
      </c>
      <c r="EJ799" s="47">
        <f t="shared" si="128"/>
        <v>0</v>
      </c>
      <c r="EK799" s="47">
        <f t="shared" si="128"/>
        <v>0</v>
      </c>
      <c r="EL799" s="47">
        <f t="shared" si="128"/>
        <v>0</v>
      </c>
      <c r="EM799" s="47">
        <f t="shared" si="128"/>
        <v>0</v>
      </c>
      <c r="EN799" s="47">
        <f t="shared" si="128"/>
        <v>0</v>
      </c>
      <c r="EO799" s="47">
        <f t="shared" si="128"/>
        <v>0</v>
      </c>
      <c r="EP799" s="47">
        <f t="shared" si="128"/>
        <v>0</v>
      </c>
      <c r="EQ799" s="47">
        <f t="shared" si="128"/>
        <v>0</v>
      </c>
      <c r="ER799" s="47">
        <f t="shared" si="128"/>
        <v>0</v>
      </c>
      <c r="ES799" s="47">
        <f t="shared" si="128"/>
        <v>0</v>
      </c>
      <c r="ET799" s="47">
        <f t="shared" si="128"/>
        <v>0</v>
      </c>
      <c r="EU799" s="47">
        <f t="shared" si="128"/>
        <v>0</v>
      </c>
      <c r="EV799" s="47">
        <f t="shared" si="128"/>
        <v>0</v>
      </c>
      <c r="EW799" s="47">
        <f t="shared" ref="EW799:FD799" si="129">SUBTOTAL(9,EW10:EW798)</f>
        <v>0</v>
      </c>
      <c r="EX799" s="47">
        <f t="shared" si="129"/>
        <v>0</v>
      </c>
      <c r="EY799" s="47">
        <f t="shared" si="129"/>
        <v>0</v>
      </c>
      <c r="EZ799" s="47">
        <f t="shared" si="129"/>
        <v>0</v>
      </c>
      <c r="FA799" s="47">
        <f t="shared" si="129"/>
        <v>0</v>
      </c>
      <c r="FB799" s="47">
        <f t="shared" si="129"/>
        <v>0</v>
      </c>
      <c r="FC799" s="47">
        <f t="shared" si="129"/>
        <v>0</v>
      </c>
      <c r="FD799" s="47">
        <f t="shared" si="129"/>
        <v>293555991235.71002</v>
      </c>
      <c r="FE799" s="47"/>
    </row>
    <row r="800" spans="1:162" s="21" customFormat="1" hidden="1" x14ac:dyDescent="0.25">
      <c r="FD800" s="47">
        <v>283053838565.80273</v>
      </c>
      <c r="FE800" s="47"/>
    </row>
    <row r="801" spans="2:163" x14ac:dyDescent="0.25"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  <c r="BD801" s="51"/>
      <c r="BE801" s="64"/>
      <c r="BF801" s="51"/>
      <c r="BG801" s="51"/>
      <c r="BH801" s="51"/>
      <c r="BI801" s="51"/>
      <c r="BJ801" s="51"/>
      <c r="BK801" s="51"/>
      <c r="BL801" s="51"/>
      <c r="BM801" s="51"/>
      <c r="BN801" s="51"/>
      <c r="BO801" s="51"/>
      <c r="BP801" s="51"/>
      <c r="BQ801" s="51"/>
      <c r="BR801" s="51"/>
      <c r="BS801" s="51"/>
      <c r="BT801" s="51"/>
      <c r="BU801" s="51"/>
      <c r="BV801" s="51"/>
      <c r="BW801" s="51"/>
      <c r="BX801" s="51"/>
      <c r="BY801" s="51"/>
      <c r="BZ801" s="51"/>
      <c r="CA801" s="51"/>
      <c r="CB801" s="51"/>
      <c r="CC801" s="51"/>
      <c r="CD801" s="51"/>
      <c r="CE801" s="51"/>
      <c r="CF801" s="51"/>
      <c r="CG801" s="51"/>
      <c r="CH801" s="51"/>
      <c r="CI801" s="51"/>
      <c r="CJ801" s="51"/>
      <c r="CK801" s="51"/>
      <c r="CL801" s="51"/>
      <c r="CM801" s="51"/>
      <c r="CN801" s="51"/>
      <c r="CO801" s="51"/>
      <c r="CP801" s="51"/>
      <c r="CQ801" s="51"/>
      <c r="CR801" s="51"/>
      <c r="CS801" s="51"/>
      <c r="CT801" s="51"/>
      <c r="CU801" s="51"/>
      <c r="CV801" s="51"/>
      <c r="CW801" s="51"/>
      <c r="CX801" s="51"/>
      <c r="CY801" s="51"/>
      <c r="CZ801" s="51"/>
      <c r="DA801" s="51"/>
      <c r="DB801" s="51"/>
      <c r="DC801" s="51"/>
      <c r="DD801" s="51"/>
      <c r="DE801" s="51"/>
      <c r="DF801" s="51"/>
      <c r="DG801" s="51"/>
      <c r="DH801" s="51"/>
      <c r="DI801" s="51"/>
      <c r="DJ801" s="51"/>
      <c r="DK801" s="51"/>
      <c r="DL801" s="51"/>
      <c r="DM801" s="51"/>
      <c r="DN801" s="51"/>
      <c r="DO801" s="51"/>
      <c r="DP801" s="51"/>
      <c r="DQ801" s="51"/>
      <c r="DR801" s="51"/>
      <c r="DS801" s="51"/>
      <c r="DT801" s="51"/>
      <c r="DU801" s="51"/>
      <c r="DV801" s="51"/>
      <c r="DW801" s="51"/>
      <c r="DX801" s="51"/>
      <c r="DY801" s="51"/>
      <c r="DZ801" s="51"/>
      <c r="EA801" s="51"/>
      <c r="EB801" s="51"/>
      <c r="EC801" s="51"/>
      <c r="ED801" s="51"/>
      <c r="EE801" s="51"/>
      <c r="EF801" s="51"/>
      <c r="EG801" s="51"/>
      <c r="EH801" s="51"/>
      <c r="EI801" s="51"/>
      <c r="EJ801" s="51"/>
      <c r="EK801" s="51"/>
      <c r="EL801" s="51"/>
      <c r="EM801" s="51"/>
      <c r="EN801" s="51"/>
      <c r="EO801" s="51"/>
      <c r="EP801" s="51"/>
      <c r="EQ801" s="51"/>
      <c r="ER801" s="51"/>
      <c r="ES801" s="51"/>
      <c r="ET801" s="51"/>
      <c r="EU801" s="51"/>
      <c r="EV801" s="51"/>
      <c r="EW801" s="51"/>
      <c r="EX801" s="51"/>
      <c r="EY801" s="51"/>
      <c r="EZ801" s="51"/>
      <c r="FA801" s="51"/>
      <c r="FB801" s="51"/>
      <c r="FC801" s="64"/>
      <c r="FD801" s="64">
        <f>SUBTOTAL(9,FD14:FD800)</f>
        <v>293555991235.71002</v>
      </c>
      <c r="FE801" s="64"/>
      <c r="FF801" s="51"/>
    </row>
    <row r="802" spans="2:163" x14ac:dyDescent="0.25">
      <c r="X802" s="50"/>
      <c r="AM802" s="22"/>
      <c r="AO802" s="49"/>
      <c r="BE802" s="22"/>
      <c r="FC802" s="54"/>
      <c r="FD802" s="54"/>
      <c r="FE802" s="54"/>
      <c r="FF802" s="52"/>
      <c r="FG802" s="50"/>
    </row>
    <row r="803" spans="2:163" x14ac:dyDescent="0.25">
      <c r="X803" s="50"/>
      <c r="Z803" s="23"/>
      <c r="AO803" s="52"/>
      <c r="AQ803" s="23"/>
      <c r="BE803" s="22"/>
      <c r="BH803" s="23"/>
      <c r="BY803" s="23"/>
      <c r="CP803" s="23"/>
      <c r="DG803" s="23"/>
      <c r="DX803" s="23"/>
      <c r="EO803" s="23"/>
      <c r="FC803" s="54"/>
      <c r="FD803" s="67">
        <v>283053838566.00006</v>
      </c>
      <c r="FE803" s="67"/>
      <c r="FF803" s="67" t="s">
        <v>2178</v>
      </c>
    </row>
    <row r="804" spans="2:163" ht="45" x14ac:dyDescent="0.25">
      <c r="X804" s="23"/>
      <c r="Z804" s="23"/>
      <c r="AQ804" s="23"/>
      <c r="BE804" s="22"/>
      <c r="BH804" s="23"/>
      <c r="BY804" s="23"/>
      <c r="CP804" s="23"/>
      <c r="DG804" s="23"/>
      <c r="DX804" s="23"/>
      <c r="EO804" s="23"/>
      <c r="FC804" s="80" t="s">
        <v>2172</v>
      </c>
      <c r="FD804" s="81"/>
      <c r="FE804" s="81"/>
      <c r="FF804" s="67"/>
    </row>
    <row r="805" spans="2:163" x14ac:dyDescent="0.25">
      <c r="X805" s="50"/>
      <c r="Z805" s="23"/>
      <c r="AQ805" s="23"/>
      <c r="BE805" s="22"/>
      <c r="BH805" s="23"/>
      <c r="BY805" s="23"/>
      <c r="CP805" s="23"/>
      <c r="DG805" s="23"/>
      <c r="DX805" s="23"/>
      <c r="EO805" s="23"/>
      <c r="FC805" s="54"/>
      <c r="FD805" s="81"/>
      <c r="FE805" s="81"/>
      <c r="FF805" s="69"/>
    </row>
    <row r="806" spans="2:163" x14ac:dyDescent="0.25">
      <c r="Y806" s="23"/>
      <c r="BE806" s="22"/>
      <c r="FD806" s="22"/>
      <c r="FE806" s="22"/>
    </row>
    <row r="807" spans="2:163" x14ac:dyDescent="0.25">
      <c r="B807" s="48"/>
      <c r="C807" s="48"/>
      <c r="T807" s="52"/>
      <c r="Y807" s="23"/>
      <c r="BE807" s="22"/>
    </row>
    <row r="808" spans="2:163" x14ac:dyDescent="0.25">
      <c r="M808" s="52"/>
      <c r="N808" s="52"/>
      <c r="T808" s="52"/>
      <c r="Y808" s="23"/>
      <c r="Z808" s="24"/>
      <c r="AQ808" s="24"/>
      <c r="BH808" s="24"/>
      <c r="BY808" s="24"/>
      <c r="CP808" s="24"/>
      <c r="DG808" s="24"/>
      <c r="DX808" s="24"/>
      <c r="EO808" s="24"/>
      <c r="FD808" s="66"/>
      <c r="FE808" s="66"/>
    </row>
    <row r="809" spans="2:163" x14ac:dyDescent="0.25">
      <c r="T809" s="52"/>
      <c r="Y809" s="23"/>
      <c r="Z809" s="23"/>
      <c r="AQ809" s="23"/>
      <c r="BH809" s="23"/>
      <c r="BY809" s="23"/>
      <c r="CP809" s="23"/>
      <c r="DG809" s="23"/>
      <c r="DX809" s="23"/>
      <c r="EO809" s="23"/>
    </row>
    <row r="810" spans="2:163" x14ac:dyDescent="0.25">
      <c r="M810" s="52"/>
      <c r="T810" s="52"/>
      <c r="Y810" s="23"/>
      <c r="AP810" s="52"/>
      <c r="BE810" s="22"/>
      <c r="FD810" s="50"/>
      <c r="FE810" s="50"/>
    </row>
    <row r="811" spans="2:163" x14ac:dyDescent="0.25">
      <c r="T811" s="52"/>
      <c r="AO811" s="50"/>
      <c r="FD811" s="66"/>
      <c r="FE811" s="66"/>
    </row>
    <row r="812" spans="2:163" x14ac:dyDescent="0.25">
      <c r="T812" s="52"/>
      <c r="AO812" s="50"/>
      <c r="FD812" s="66"/>
      <c r="FE812" s="66"/>
    </row>
    <row r="813" spans="2:163" x14ac:dyDescent="0.25">
      <c r="FD813" s="68"/>
      <c r="FE813" s="68"/>
    </row>
    <row r="814" spans="2:163" x14ac:dyDescent="0.25">
      <c r="Y814" s="23"/>
    </row>
    <row r="815" spans="2:163" x14ac:dyDescent="0.25">
      <c r="Y815" s="23"/>
    </row>
    <row r="816" spans="2:163" x14ac:dyDescent="0.25">
      <c r="N816" s="52"/>
      <c r="Y816" s="23"/>
    </row>
    <row r="817" spans="17:25" x14ac:dyDescent="0.25">
      <c r="Y817" s="23"/>
    </row>
    <row r="818" spans="17:25" x14ac:dyDescent="0.25">
      <c r="Y818" s="23"/>
    </row>
    <row r="819" spans="17:25" x14ac:dyDescent="0.25">
      <c r="Y819" s="23"/>
    </row>
    <row r="830" spans="17:25" x14ac:dyDescent="0.25">
      <c r="Q830" s="52"/>
    </row>
    <row r="906" spans="160:160" x14ac:dyDescent="0.25">
      <c r="FD906" s="21">
        <v>0</v>
      </c>
    </row>
  </sheetData>
  <sheetProtection autoFilter="0"/>
  <autoFilter ref="A9:FF800">
    <filterColumn colId="1">
      <filters>
        <filter val="Secretaría de Educación Municipal"/>
      </filters>
    </filterColumn>
  </autoFilter>
  <mergeCells count="28">
    <mergeCell ref="W8:W9"/>
    <mergeCell ref="T8:V8"/>
    <mergeCell ref="X8:AN8"/>
    <mergeCell ref="AO8:BE8"/>
    <mergeCell ref="BF8:BV8"/>
    <mergeCell ref="B3:FC3"/>
    <mergeCell ref="A1:A4"/>
    <mergeCell ref="B4:L4"/>
    <mergeCell ref="B1:FC1"/>
    <mergeCell ref="M4:P4"/>
    <mergeCell ref="Q4:U4"/>
    <mergeCell ref="V4:AA4"/>
    <mergeCell ref="FF8:FF9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BW8:CM8"/>
  </mergeCells>
  <dataValidations disablePrompts="1"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2022-03-14T13:50:54Z</dcterms:modified>
</cp:coreProperties>
</file>