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2\DIMENSION ECONOMICA\"/>
    </mc:Choice>
  </mc:AlternateContent>
  <bookViews>
    <workbookView xWindow="0" yWindow="0" windowWidth="28800" windowHeight="12030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PE_F_012_PLANDEACCION!$A$40:$AO$828</definedName>
    <definedName name="dependencias">[1]param!$F$2:$F$34</definedName>
  </definedNames>
  <calcPr calcId="162913"/>
  <pivotCaches>
    <pivotCache cacheId="18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80" i="2" l="1"/>
  <c r="AH579" i="2"/>
  <c r="AH578" i="2"/>
  <c r="AH577" i="2"/>
  <c r="AH576" i="2"/>
  <c r="AH561" i="2"/>
  <c r="AH559" i="2"/>
  <c r="AH558" i="2"/>
  <c r="AH557" i="2"/>
  <c r="AH556" i="2"/>
  <c r="AH555" i="2"/>
  <c r="AH554" i="2"/>
  <c r="AH553" i="2"/>
  <c r="AH552" i="2"/>
  <c r="AH551" i="2"/>
  <c r="AH549" i="2"/>
  <c r="AH548" i="2"/>
  <c r="AH547" i="2"/>
  <c r="AH546" i="2"/>
  <c r="AH545" i="2"/>
  <c r="AK558" i="2"/>
  <c r="AK559" i="2"/>
  <c r="AP41" i="2" l="1"/>
  <c r="AP45" i="2"/>
  <c r="AK48" i="2"/>
  <c r="AK43" i="2"/>
  <c r="AH42" i="2"/>
  <c r="AB67" i="2"/>
  <c r="AB41" i="2"/>
  <c r="AB724" i="2" l="1"/>
  <c r="AB42" i="2"/>
  <c r="AK41" i="2"/>
  <c r="AH41" i="2"/>
  <c r="AK49" i="2"/>
  <c r="AP49" i="2"/>
  <c r="AK42" i="2"/>
  <c r="AK110" i="2"/>
  <c r="AK230" i="2"/>
  <c r="AK216" i="2"/>
  <c r="AQ41" i="2" l="1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50" i="2"/>
  <c r="AH560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Q724" i="2" s="1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Q42" i="2"/>
  <c r="AB43" i="2"/>
  <c r="AQ43" i="2" s="1"/>
  <c r="AB44" i="2"/>
  <c r="AQ44" i="2" s="1"/>
  <c r="AB45" i="2"/>
  <c r="AQ45" i="2" s="1"/>
  <c r="AB46" i="2"/>
  <c r="AQ46" i="2" s="1"/>
  <c r="AB47" i="2"/>
  <c r="AQ47" i="2" s="1"/>
  <c r="AB48" i="2"/>
  <c r="AQ48" i="2" s="1"/>
  <c r="AB49" i="2"/>
  <c r="AQ49" i="2" s="1"/>
  <c r="AB50" i="2"/>
  <c r="AB51" i="2"/>
  <c r="AB52" i="2"/>
  <c r="AQ52" i="2" s="1"/>
  <c r="AB53" i="2"/>
  <c r="AB54" i="2"/>
  <c r="AB55" i="2"/>
  <c r="AB56" i="2"/>
  <c r="AQ56" i="2" s="1"/>
  <c r="AB57" i="2"/>
  <c r="AQ57" i="2" s="1"/>
  <c r="AB58" i="2"/>
  <c r="AB59" i="2"/>
  <c r="AB60" i="2"/>
  <c r="AQ60" i="2" s="1"/>
  <c r="AB61" i="2"/>
  <c r="AB62" i="2"/>
  <c r="AB63" i="2"/>
  <c r="AB64" i="2"/>
  <c r="AQ64" i="2" s="1"/>
  <c r="AB65" i="2"/>
  <c r="AQ65" i="2" s="1"/>
  <c r="AB66" i="2"/>
  <c r="AQ66" i="2" s="1"/>
  <c r="AB68" i="2"/>
  <c r="AB69" i="2"/>
  <c r="AB70" i="2"/>
  <c r="AB71" i="2"/>
  <c r="AB72" i="2"/>
  <c r="AB73" i="2"/>
  <c r="AB74" i="2"/>
  <c r="AB75" i="2"/>
  <c r="AB76" i="2"/>
  <c r="AB77" i="2"/>
  <c r="AB78" i="2"/>
  <c r="AB79" i="2"/>
  <c r="AQ79" i="2" s="1"/>
  <c r="AB80" i="2"/>
  <c r="AB81" i="2"/>
  <c r="AB82" i="2"/>
  <c r="AB83" i="2"/>
  <c r="AQ83" i="2" s="1"/>
  <c r="AB84" i="2"/>
  <c r="AB85" i="2"/>
  <c r="AB86" i="2"/>
  <c r="AB87" i="2"/>
  <c r="AQ87" i="2" s="1"/>
  <c r="AB88" i="2"/>
  <c r="AB89" i="2"/>
  <c r="AB90" i="2"/>
  <c r="AB91" i="2"/>
  <c r="AQ91" i="2" s="1"/>
  <c r="AB92" i="2"/>
  <c r="AB93" i="2"/>
  <c r="AB94" i="2"/>
  <c r="AB95" i="2"/>
  <c r="AQ95" i="2" s="1"/>
  <c r="AB96" i="2"/>
  <c r="AB97" i="2"/>
  <c r="AB98" i="2"/>
  <c r="AB99" i="2"/>
  <c r="AQ99" i="2" s="1"/>
  <c r="AB100" i="2"/>
  <c r="AB101" i="2"/>
  <c r="AB102" i="2"/>
  <c r="AB103" i="2"/>
  <c r="AQ103" i="2" s="1"/>
  <c r="AB104" i="2"/>
  <c r="AB105" i="2"/>
  <c r="AB106" i="2"/>
  <c r="AB107" i="2"/>
  <c r="AQ107" i="2" s="1"/>
  <c r="AB108" i="2"/>
  <c r="AB109" i="2"/>
  <c r="AB110" i="2"/>
  <c r="AB111" i="2"/>
  <c r="AQ111" i="2" s="1"/>
  <c r="AB112" i="2"/>
  <c r="AB113" i="2"/>
  <c r="AB114" i="2"/>
  <c r="AB115" i="2"/>
  <c r="AQ115" i="2" s="1"/>
  <c r="AB116" i="2"/>
  <c r="AB117" i="2"/>
  <c r="AB118" i="2"/>
  <c r="AB119" i="2"/>
  <c r="AQ119" i="2" s="1"/>
  <c r="AB120" i="2"/>
  <c r="AB121" i="2"/>
  <c r="AB122" i="2"/>
  <c r="AB123" i="2"/>
  <c r="AQ123" i="2" s="1"/>
  <c r="AB124" i="2"/>
  <c r="AB125" i="2"/>
  <c r="AB126" i="2"/>
  <c r="AB127" i="2"/>
  <c r="AQ127" i="2" s="1"/>
  <c r="AB128" i="2"/>
  <c r="AB129" i="2"/>
  <c r="AB130" i="2"/>
  <c r="AB131" i="2"/>
  <c r="AQ131" i="2" s="1"/>
  <c r="AB132" i="2"/>
  <c r="AB133" i="2"/>
  <c r="AB134" i="2"/>
  <c r="AB135" i="2"/>
  <c r="AB136" i="2"/>
  <c r="AB137" i="2"/>
  <c r="AB138" i="2"/>
  <c r="AB139" i="2"/>
  <c r="AB140" i="2"/>
  <c r="AB141" i="2"/>
  <c r="AQ141" i="2" s="1"/>
  <c r="AB142" i="2"/>
  <c r="AB143" i="2"/>
  <c r="AB144" i="2"/>
  <c r="AB145" i="2"/>
  <c r="AB146" i="2"/>
  <c r="AB147" i="2"/>
  <c r="AB148" i="2"/>
  <c r="AB149" i="2"/>
  <c r="AQ149" i="2" s="1"/>
  <c r="AB150" i="2"/>
  <c r="AB151" i="2"/>
  <c r="AB152" i="2"/>
  <c r="AB153" i="2"/>
  <c r="AB154" i="2"/>
  <c r="AB155" i="2"/>
  <c r="AB156" i="2"/>
  <c r="AB157" i="2"/>
  <c r="AQ157" i="2" s="1"/>
  <c r="AB158" i="2"/>
  <c r="AB159" i="2"/>
  <c r="AB160" i="2"/>
  <c r="AB161" i="2"/>
  <c r="AB162" i="2"/>
  <c r="AB163" i="2"/>
  <c r="AB164" i="2"/>
  <c r="AB165" i="2"/>
  <c r="AQ165" i="2" s="1"/>
  <c r="AB166" i="2"/>
  <c r="AB167" i="2"/>
  <c r="AB168" i="2"/>
  <c r="AB169" i="2"/>
  <c r="AB170" i="2"/>
  <c r="AB171" i="2"/>
  <c r="AB172" i="2"/>
  <c r="AB173" i="2"/>
  <c r="AQ173" i="2" s="1"/>
  <c r="AB174" i="2"/>
  <c r="AB175" i="2"/>
  <c r="AB176" i="2"/>
  <c r="AB177" i="2"/>
  <c r="AB178" i="2"/>
  <c r="AB179" i="2"/>
  <c r="AB180" i="2"/>
  <c r="AB181" i="2"/>
  <c r="AQ181" i="2" s="1"/>
  <c r="AB182" i="2"/>
  <c r="AB183" i="2"/>
  <c r="AB184" i="2"/>
  <c r="AB185" i="2"/>
  <c r="AB186" i="2"/>
  <c r="AB187" i="2"/>
  <c r="AB188" i="2"/>
  <c r="AB189" i="2"/>
  <c r="AQ189" i="2" s="1"/>
  <c r="AB190" i="2"/>
  <c r="AB191" i="2"/>
  <c r="AB192" i="2"/>
  <c r="AB193" i="2"/>
  <c r="AB194" i="2"/>
  <c r="AB195" i="2"/>
  <c r="AB196" i="2"/>
  <c r="AB197" i="2"/>
  <c r="AQ197" i="2" s="1"/>
  <c r="AB198" i="2"/>
  <c r="AB199" i="2"/>
  <c r="AB200" i="2"/>
  <c r="AB201" i="2"/>
  <c r="AB202" i="2"/>
  <c r="AB203" i="2"/>
  <c r="AB204" i="2"/>
  <c r="AB205" i="2"/>
  <c r="AQ205" i="2" s="1"/>
  <c r="AB206" i="2"/>
  <c r="AB207" i="2"/>
  <c r="AB208" i="2"/>
  <c r="AB209" i="2"/>
  <c r="AB210" i="2"/>
  <c r="AB211" i="2"/>
  <c r="AB212" i="2"/>
  <c r="AB213" i="2"/>
  <c r="AQ213" i="2" s="1"/>
  <c r="AB214" i="2"/>
  <c r="AB215" i="2"/>
  <c r="AB216" i="2"/>
  <c r="AQ216" i="2" s="1"/>
  <c r="AB217" i="2"/>
  <c r="AQ217" i="2" s="1"/>
  <c r="AB218" i="2"/>
  <c r="AB219" i="2"/>
  <c r="AB220" i="2"/>
  <c r="AB221" i="2"/>
  <c r="AQ221" i="2" s="1"/>
  <c r="AB222" i="2"/>
  <c r="AB223" i="2"/>
  <c r="AB224" i="2"/>
  <c r="AB225" i="2"/>
  <c r="AQ225" i="2" s="1"/>
  <c r="AB226" i="2"/>
  <c r="AB227" i="2"/>
  <c r="AB228" i="2"/>
  <c r="AB229" i="2"/>
  <c r="AQ229" i="2" s="1"/>
  <c r="AB230" i="2"/>
  <c r="AB231" i="2"/>
  <c r="AB232" i="2"/>
  <c r="AB233" i="2"/>
  <c r="AQ233" i="2" s="1"/>
  <c r="AB234" i="2"/>
  <c r="AB235" i="2"/>
  <c r="AB236" i="2"/>
  <c r="AB237" i="2"/>
  <c r="AQ237" i="2" s="1"/>
  <c r="AB238" i="2"/>
  <c r="AB239" i="2"/>
  <c r="AB240" i="2"/>
  <c r="AB241" i="2"/>
  <c r="AQ241" i="2" s="1"/>
  <c r="AB242" i="2"/>
  <c r="AB243" i="2"/>
  <c r="AB244" i="2"/>
  <c r="AB245" i="2"/>
  <c r="AQ245" i="2" s="1"/>
  <c r="AB246" i="2"/>
  <c r="AB247" i="2"/>
  <c r="AB248" i="2"/>
  <c r="AB249" i="2"/>
  <c r="AQ249" i="2" s="1"/>
  <c r="AB250" i="2"/>
  <c r="AB251" i="2"/>
  <c r="AB252" i="2"/>
  <c r="AB253" i="2"/>
  <c r="AQ253" i="2" s="1"/>
  <c r="AB254" i="2"/>
  <c r="AB255" i="2"/>
  <c r="AB256" i="2"/>
  <c r="AB257" i="2"/>
  <c r="AQ257" i="2" s="1"/>
  <c r="AB258" i="2"/>
  <c r="AB259" i="2"/>
  <c r="AB260" i="2"/>
  <c r="AB261" i="2"/>
  <c r="AQ261" i="2" s="1"/>
  <c r="AB262" i="2"/>
  <c r="AB263" i="2"/>
  <c r="AB264" i="2"/>
  <c r="AB265" i="2"/>
  <c r="AQ265" i="2" s="1"/>
  <c r="AB266" i="2"/>
  <c r="AB267" i="2"/>
  <c r="AB268" i="2"/>
  <c r="AB269" i="2"/>
  <c r="AQ269" i="2" s="1"/>
  <c r="AB270" i="2"/>
  <c r="AB271" i="2"/>
  <c r="AB272" i="2"/>
  <c r="AB273" i="2"/>
  <c r="AQ273" i="2" s="1"/>
  <c r="AB274" i="2"/>
  <c r="AB275" i="2"/>
  <c r="AB276" i="2"/>
  <c r="AB277" i="2"/>
  <c r="AQ277" i="2" s="1"/>
  <c r="AB278" i="2"/>
  <c r="AB279" i="2"/>
  <c r="AB280" i="2"/>
  <c r="AB281" i="2"/>
  <c r="AQ281" i="2" s="1"/>
  <c r="AB282" i="2"/>
  <c r="AB283" i="2"/>
  <c r="AB284" i="2"/>
  <c r="AB285" i="2"/>
  <c r="AQ285" i="2" s="1"/>
  <c r="AB286" i="2"/>
  <c r="AB287" i="2"/>
  <c r="AB288" i="2"/>
  <c r="AB289" i="2"/>
  <c r="AQ289" i="2" s="1"/>
  <c r="AB290" i="2"/>
  <c r="AB291" i="2"/>
  <c r="AB292" i="2"/>
  <c r="AB293" i="2"/>
  <c r="AQ293" i="2" s="1"/>
  <c r="AB294" i="2"/>
  <c r="AB295" i="2"/>
  <c r="AB296" i="2"/>
  <c r="AB297" i="2"/>
  <c r="AQ297" i="2" s="1"/>
  <c r="AB298" i="2"/>
  <c r="AB299" i="2"/>
  <c r="AB300" i="2"/>
  <c r="AB301" i="2"/>
  <c r="AQ301" i="2" s="1"/>
  <c r="AB302" i="2"/>
  <c r="AB303" i="2"/>
  <c r="AB304" i="2"/>
  <c r="AB305" i="2"/>
  <c r="AQ305" i="2" s="1"/>
  <c r="AB306" i="2"/>
  <c r="AB307" i="2"/>
  <c r="AB308" i="2"/>
  <c r="AB309" i="2"/>
  <c r="AQ309" i="2" s="1"/>
  <c r="AB310" i="2"/>
  <c r="AB311" i="2"/>
  <c r="AB312" i="2"/>
  <c r="AB313" i="2"/>
  <c r="AQ313" i="2" s="1"/>
  <c r="AB314" i="2"/>
  <c r="AB315" i="2"/>
  <c r="AB316" i="2"/>
  <c r="AB317" i="2"/>
  <c r="AQ317" i="2" s="1"/>
  <c r="AB318" i="2"/>
  <c r="AB319" i="2"/>
  <c r="AB320" i="2"/>
  <c r="AB321" i="2"/>
  <c r="AQ321" i="2" s="1"/>
  <c r="AB322" i="2"/>
  <c r="AB323" i="2"/>
  <c r="AB324" i="2"/>
  <c r="AB325" i="2"/>
  <c r="AQ325" i="2" s="1"/>
  <c r="AB326" i="2"/>
  <c r="AB327" i="2"/>
  <c r="AB328" i="2"/>
  <c r="AB329" i="2"/>
  <c r="AQ329" i="2" s="1"/>
  <c r="AB330" i="2"/>
  <c r="AB331" i="2"/>
  <c r="AB332" i="2"/>
  <c r="AB333" i="2"/>
  <c r="AQ333" i="2" s="1"/>
  <c r="AB334" i="2"/>
  <c r="AB335" i="2"/>
  <c r="AB336" i="2"/>
  <c r="AB337" i="2"/>
  <c r="AQ337" i="2" s="1"/>
  <c r="AB338" i="2"/>
  <c r="AB339" i="2"/>
  <c r="AB340" i="2"/>
  <c r="AB341" i="2"/>
  <c r="AQ341" i="2" s="1"/>
  <c r="AB342" i="2"/>
  <c r="AB343" i="2"/>
  <c r="AB344" i="2"/>
  <c r="AB345" i="2"/>
  <c r="AQ345" i="2" s="1"/>
  <c r="AB346" i="2"/>
  <c r="AB347" i="2"/>
  <c r="AB348" i="2"/>
  <c r="AB349" i="2"/>
  <c r="AQ349" i="2" s="1"/>
  <c r="AB350" i="2"/>
  <c r="AB351" i="2"/>
  <c r="AB352" i="2"/>
  <c r="AB353" i="2"/>
  <c r="AQ353" i="2" s="1"/>
  <c r="AB354" i="2"/>
  <c r="AB355" i="2"/>
  <c r="AB356" i="2"/>
  <c r="AB357" i="2"/>
  <c r="AQ357" i="2" s="1"/>
  <c r="AB358" i="2"/>
  <c r="AB359" i="2"/>
  <c r="AB360" i="2"/>
  <c r="AB361" i="2"/>
  <c r="AQ361" i="2" s="1"/>
  <c r="AB362" i="2"/>
  <c r="AB363" i="2"/>
  <c r="AB364" i="2"/>
  <c r="AB365" i="2"/>
  <c r="AQ365" i="2" s="1"/>
  <c r="AB366" i="2"/>
  <c r="AB367" i="2"/>
  <c r="AB368" i="2"/>
  <c r="AB369" i="2"/>
  <c r="AQ369" i="2" s="1"/>
  <c r="AB370" i="2"/>
  <c r="AB371" i="2"/>
  <c r="AB372" i="2"/>
  <c r="AB373" i="2"/>
  <c r="AQ373" i="2" s="1"/>
  <c r="AB374" i="2"/>
  <c r="AB375" i="2"/>
  <c r="AB376" i="2"/>
  <c r="AB377" i="2"/>
  <c r="AQ377" i="2" s="1"/>
  <c r="AB378" i="2"/>
  <c r="AB379" i="2"/>
  <c r="AB380" i="2"/>
  <c r="AB381" i="2"/>
  <c r="AQ381" i="2" s="1"/>
  <c r="AB382" i="2"/>
  <c r="AB383" i="2"/>
  <c r="AB384" i="2"/>
  <c r="AB385" i="2"/>
  <c r="AQ385" i="2" s="1"/>
  <c r="AB386" i="2"/>
  <c r="AB387" i="2"/>
  <c r="AB388" i="2"/>
  <c r="AB389" i="2"/>
  <c r="AQ389" i="2" s="1"/>
  <c r="AB390" i="2"/>
  <c r="AB391" i="2"/>
  <c r="AB392" i="2"/>
  <c r="AB393" i="2"/>
  <c r="AQ393" i="2" s="1"/>
  <c r="AB394" i="2"/>
  <c r="AB395" i="2"/>
  <c r="AB396" i="2"/>
  <c r="AB397" i="2"/>
  <c r="AQ397" i="2" s="1"/>
  <c r="AB398" i="2"/>
  <c r="AB399" i="2"/>
  <c r="AB400" i="2"/>
  <c r="AB401" i="2"/>
  <c r="AQ401" i="2" s="1"/>
  <c r="AB402" i="2"/>
  <c r="AB403" i="2"/>
  <c r="AB404" i="2"/>
  <c r="AB405" i="2"/>
  <c r="AQ405" i="2" s="1"/>
  <c r="AB406" i="2"/>
  <c r="AB407" i="2"/>
  <c r="AB408" i="2"/>
  <c r="AB409" i="2"/>
  <c r="AQ409" i="2" s="1"/>
  <c r="AB410" i="2"/>
  <c r="AB411" i="2"/>
  <c r="AB412" i="2"/>
  <c r="AB413" i="2"/>
  <c r="AQ413" i="2" s="1"/>
  <c r="AB414" i="2"/>
  <c r="AB415" i="2"/>
  <c r="AB416" i="2"/>
  <c r="AB417" i="2"/>
  <c r="AQ417" i="2" s="1"/>
  <c r="AB418" i="2"/>
  <c r="AB419" i="2"/>
  <c r="AB420" i="2"/>
  <c r="AB421" i="2"/>
  <c r="AQ421" i="2" s="1"/>
  <c r="AB422" i="2"/>
  <c r="AB423" i="2"/>
  <c r="AB424" i="2"/>
  <c r="AB425" i="2"/>
  <c r="AQ425" i="2" s="1"/>
  <c r="AB426" i="2"/>
  <c r="AB427" i="2"/>
  <c r="AB428" i="2"/>
  <c r="AB429" i="2"/>
  <c r="AQ429" i="2" s="1"/>
  <c r="AB430" i="2"/>
  <c r="AB431" i="2"/>
  <c r="AB432" i="2"/>
  <c r="AB433" i="2"/>
  <c r="AQ433" i="2" s="1"/>
  <c r="AB434" i="2"/>
  <c r="AB435" i="2"/>
  <c r="AB436" i="2"/>
  <c r="AB437" i="2"/>
  <c r="AQ437" i="2" s="1"/>
  <c r="AB438" i="2"/>
  <c r="AB439" i="2"/>
  <c r="AB440" i="2"/>
  <c r="AB441" i="2"/>
  <c r="AQ441" i="2" s="1"/>
  <c r="AB442" i="2"/>
  <c r="AB443" i="2"/>
  <c r="AB444" i="2"/>
  <c r="AB445" i="2"/>
  <c r="AQ445" i="2" s="1"/>
  <c r="AB446" i="2"/>
  <c r="AB447" i="2"/>
  <c r="AB448" i="2"/>
  <c r="AB449" i="2"/>
  <c r="AQ449" i="2" s="1"/>
  <c r="AB450" i="2"/>
  <c r="AB451" i="2"/>
  <c r="AB452" i="2"/>
  <c r="AB453" i="2"/>
  <c r="AQ453" i="2" s="1"/>
  <c r="AB454" i="2"/>
  <c r="AB455" i="2"/>
  <c r="AB456" i="2"/>
  <c r="AB457" i="2"/>
  <c r="AQ457" i="2" s="1"/>
  <c r="AB458" i="2"/>
  <c r="AB459" i="2"/>
  <c r="AB460" i="2"/>
  <c r="AB461" i="2"/>
  <c r="AQ461" i="2" s="1"/>
  <c r="AB462" i="2"/>
  <c r="AB463" i="2"/>
  <c r="AB464" i="2"/>
  <c r="AB465" i="2"/>
  <c r="AQ465" i="2" s="1"/>
  <c r="AB466" i="2"/>
  <c r="AB467" i="2"/>
  <c r="AB468" i="2"/>
  <c r="AB469" i="2"/>
  <c r="AQ469" i="2" s="1"/>
  <c r="AB470" i="2"/>
  <c r="AB471" i="2"/>
  <c r="AB472" i="2"/>
  <c r="AB473" i="2"/>
  <c r="AQ473" i="2" s="1"/>
  <c r="AB474" i="2"/>
  <c r="AB475" i="2"/>
  <c r="AB476" i="2"/>
  <c r="AB477" i="2"/>
  <c r="AQ477" i="2" s="1"/>
  <c r="AB478" i="2"/>
  <c r="AB479" i="2"/>
  <c r="AB480" i="2"/>
  <c r="AB481" i="2"/>
  <c r="AQ481" i="2" s="1"/>
  <c r="AB482" i="2"/>
  <c r="AB483" i="2"/>
  <c r="AB484" i="2"/>
  <c r="AB485" i="2"/>
  <c r="AQ485" i="2" s="1"/>
  <c r="AB486" i="2"/>
  <c r="AB487" i="2"/>
  <c r="AB488" i="2"/>
  <c r="AB489" i="2"/>
  <c r="AQ489" i="2" s="1"/>
  <c r="AB490" i="2"/>
  <c r="AB491" i="2"/>
  <c r="AB492" i="2"/>
  <c r="AB493" i="2"/>
  <c r="AQ493" i="2" s="1"/>
  <c r="AB494" i="2"/>
  <c r="AB495" i="2"/>
  <c r="AB496" i="2"/>
  <c r="AB497" i="2"/>
  <c r="AQ497" i="2" s="1"/>
  <c r="AB498" i="2"/>
  <c r="AQ498" i="2" s="1"/>
  <c r="AB499" i="2"/>
  <c r="AB500" i="2"/>
  <c r="AB501" i="2"/>
  <c r="AQ501" i="2" s="1"/>
  <c r="AB502" i="2"/>
  <c r="AQ502" i="2" s="1"/>
  <c r="AB503" i="2"/>
  <c r="AB504" i="2"/>
  <c r="AB505" i="2"/>
  <c r="AQ505" i="2" s="1"/>
  <c r="AB506" i="2"/>
  <c r="AQ506" i="2" s="1"/>
  <c r="AB507" i="2"/>
  <c r="AB508" i="2"/>
  <c r="AB509" i="2"/>
  <c r="AQ509" i="2" s="1"/>
  <c r="AB510" i="2"/>
  <c r="AB511" i="2"/>
  <c r="AB512" i="2"/>
  <c r="AB513" i="2"/>
  <c r="AB514" i="2"/>
  <c r="AQ514" i="2" s="1"/>
  <c r="AB515" i="2"/>
  <c r="AB516" i="2"/>
  <c r="AB517" i="2"/>
  <c r="AQ517" i="2" s="1"/>
  <c r="AB518" i="2"/>
  <c r="AQ518" i="2" s="1"/>
  <c r="AB519" i="2"/>
  <c r="AB520" i="2"/>
  <c r="AB521" i="2"/>
  <c r="AB522" i="2"/>
  <c r="AQ522" i="2" s="1"/>
  <c r="AB523" i="2"/>
  <c r="AB524" i="2"/>
  <c r="AB525" i="2"/>
  <c r="AQ525" i="2" s="1"/>
  <c r="AB526" i="2"/>
  <c r="AQ526" i="2" s="1"/>
  <c r="AB527" i="2"/>
  <c r="AB528" i="2"/>
  <c r="AB529" i="2"/>
  <c r="AB530" i="2"/>
  <c r="AQ530" i="2" s="1"/>
  <c r="AB531" i="2"/>
  <c r="AB532" i="2"/>
  <c r="AB533" i="2"/>
  <c r="AQ533" i="2" s="1"/>
  <c r="AB534" i="2"/>
  <c r="AQ534" i="2" s="1"/>
  <c r="AB535" i="2"/>
  <c r="AB536" i="2"/>
  <c r="AB537" i="2"/>
  <c r="AB538" i="2"/>
  <c r="AQ538" i="2" s="1"/>
  <c r="AB539" i="2"/>
  <c r="AB540" i="2"/>
  <c r="AB541" i="2"/>
  <c r="AQ541" i="2" s="1"/>
  <c r="AB542" i="2"/>
  <c r="AQ542" i="2" s="1"/>
  <c r="AB543" i="2"/>
  <c r="AB544" i="2"/>
  <c r="AB545" i="2"/>
  <c r="AB546" i="2"/>
  <c r="AQ546" i="2" s="1"/>
  <c r="AB547" i="2"/>
  <c r="AB548" i="2"/>
  <c r="AB549" i="2"/>
  <c r="AB550" i="2"/>
  <c r="AQ550" i="2" s="1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Q562" i="2" s="1"/>
  <c r="AB563" i="2"/>
  <c r="AB564" i="2"/>
  <c r="AB565" i="2"/>
  <c r="AQ565" i="2" s="1"/>
  <c r="AB566" i="2"/>
  <c r="AQ566" i="2" s="1"/>
  <c r="AB567" i="2"/>
  <c r="AB568" i="2"/>
  <c r="AB569" i="2"/>
  <c r="AB570" i="2"/>
  <c r="AQ570" i="2" s="1"/>
  <c r="AB571" i="2"/>
  <c r="AB572" i="2"/>
  <c r="AB573" i="2"/>
  <c r="AQ573" i="2" s="1"/>
  <c r="AB574" i="2"/>
  <c r="AQ574" i="2" s="1"/>
  <c r="AB575" i="2"/>
  <c r="AB576" i="2"/>
  <c r="AB577" i="2"/>
  <c r="AB578" i="2"/>
  <c r="AB579" i="2"/>
  <c r="AB580" i="2"/>
  <c r="AB581" i="2"/>
  <c r="AQ581" i="2" s="1"/>
  <c r="AB582" i="2"/>
  <c r="AQ582" i="2" s="1"/>
  <c r="AB583" i="2"/>
  <c r="AB584" i="2"/>
  <c r="AB585" i="2"/>
  <c r="AB586" i="2"/>
  <c r="AQ586" i="2" s="1"/>
  <c r="AB587" i="2"/>
  <c r="AB588" i="2"/>
  <c r="AB589" i="2"/>
  <c r="AQ589" i="2" s="1"/>
  <c r="AB590" i="2"/>
  <c r="AQ590" i="2" s="1"/>
  <c r="AB591" i="2"/>
  <c r="AB592" i="2"/>
  <c r="AB593" i="2"/>
  <c r="AB594" i="2"/>
  <c r="AQ594" i="2" s="1"/>
  <c r="AB595" i="2"/>
  <c r="AB596" i="2"/>
  <c r="AB597" i="2"/>
  <c r="AQ597" i="2" s="1"/>
  <c r="AB598" i="2"/>
  <c r="AQ598" i="2" s="1"/>
  <c r="AB599" i="2"/>
  <c r="AB600" i="2"/>
  <c r="AB601" i="2"/>
  <c r="AB602" i="2"/>
  <c r="AQ602" i="2" s="1"/>
  <c r="AB603" i="2"/>
  <c r="AB604" i="2"/>
  <c r="AB605" i="2"/>
  <c r="AQ605" i="2" s="1"/>
  <c r="AB606" i="2"/>
  <c r="AQ606" i="2" s="1"/>
  <c r="AB607" i="2"/>
  <c r="AB608" i="2"/>
  <c r="AB609" i="2"/>
  <c r="AB610" i="2"/>
  <c r="AQ610" i="2" s="1"/>
  <c r="AB611" i="2"/>
  <c r="AB612" i="2"/>
  <c r="AB613" i="2"/>
  <c r="AQ613" i="2" s="1"/>
  <c r="AB614" i="2"/>
  <c r="AQ614" i="2" s="1"/>
  <c r="AB615" i="2"/>
  <c r="AB616" i="2"/>
  <c r="AB617" i="2"/>
  <c r="AB618" i="2"/>
  <c r="AQ618" i="2" s="1"/>
  <c r="AB619" i="2"/>
  <c r="AB620" i="2"/>
  <c r="AB621" i="2"/>
  <c r="AQ621" i="2" s="1"/>
  <c r="AB622" i="2"/>
  <c r="AQ622" i="2" s="1"/>
  <c r="AB623" i="2"/>
  <c r="AB624" i="2"/>
  <c r="AB625" i="2"/>
  <c r="AB626" i="2"/>
  <c r="AQ626" i="2" s="1"/>
  <c r="AB627" i="2"/>
  <c r="AB628" i="2"/>
  <c r="AB629" i="2"/>
  <c r="AQ629" i="2" s="1"/>
  <c r="AB630" i="2"/>
  <c r="AQ630" i="2" s="1"/>
  <c r="AB631" i="2"/>
  <c r="AB632" i="2"/>
  <c r="AB633" i="2"/>
  <c r="AB634" i="2"/>
  <c r="AQ634" i="2" s="1"/>
  <c r="AB635" i="2"/>
  <c r="AB636" i="2"/>
  <c r="AB637" i="2"/>
  <c r="AQ637" i="2" s="1"/>
  <c r="AB638" i="2"/>
  <c r="AQ638" i="2" s="1"/>
  <c r="AB639" i="2"/>
  <c r="AB640" i="2"/>
  <c r="AB641" i="2"/>
  <c r="AB642" i="2"/>
  <c r="AQ642" i="2" s="1"/>
  <c r="AB643" i="2"/>
  <c r="AB644" i="2"/>
  <c r="AB645" i="2"/>
  <c r="AQ645" i="2" s="1"/>
  <c r="AB646" i="2"/>
  <c r="AQ646" i="2" s="1"/>
  <c r="AB647" i="2"/>
  <c r="AB648" i="2"/>
  <c r="AB649" i="2"/>
  <c r="AB650" i="2"/>
  <c r="AQ650" i="2" s="1"/>
  <c r="AB651" i="2"/>
  <c r="AB652" i="2"/>
  <c r="AB653" i="2"/>
  <c r="AQ653" i="2" s="1"/>
  <c r="AB654" i="2"/>
  <c r="AQ654" i="2" s="1"/>
  <c r="AB655" i="2"/>
  <c r="AB656" i="2"/>
  <c r="AB657" i="2"/>
  <c r="AB658" i="2"/>
  <c r="AQ658" i="2" s="1"/>
  <c r="AB659" i="2"/>
  <c r="AB660" i="2"/>
  <c r="AB661" i="2"/>
  <c r="AQ661" i="2" s="1"/>
  <c r="AB662" i="2"/>
  <c r="AQ662" i="2" s="1"/>
  <c r="AB663" i="2"/>
  <c r="AB664" i="2"/>
  <c r="AB665" i="2"/>
  <c r="AB666" i="2"/>
  <c r="AQ666" i="2" s="1"/>
  <c r="AB667" i="2"/>
  <c r="AB668" i="2"/>
  <c r="AB669" i="2"/>
  <c r="AQ669" i="2" s="1"/>
  <c r="AB670" i="2"/>
  <c r="AQ670" i="2" s="1"/>
  <c r="AB671" i="2"/>
  <c r="AB672" i="2"/>
  <c r="AB673" i="2"/>
  <c r="AB674" i="2"/>
  <c r="AQ674" i="2" s="1"/>
  <c r="AB675" i="2"/>
  <c r="AB676" i="2"/>
  <c r="AB677" i="2"/>
  <c r="AQ677" i="2" s="1"/>
  <c r="AB678" i="2"/>
  <c r="AQ678" i="2" s="1"/>
  <c r="AB679" i="2"/>
  <c r="AB680" i="2"/>
  <c r="AB681" i="2"/>
  <c r="AB682" i="2"/>
  <c r="AQ682" i="2" s="1"/>
  <c r="AB683" i="2"/>
  <c r="AB684" i="2"/>
  <c r="AB685" i="2"/>
  <c r="AQ685" i="2" s="1"/>
  <c r="AB686" i="2"/>
  <c r="AQ686" i="2" s="1"/>
  <c r="AB687" i="2"/>
  <c r="AB688" i="2"/>
  <c r="AB689" i="2"/>
  <c r="AB690" i="2"/>
  <c r="AQ690" i="2" s="1"/>
  <c r="AB691" i="2"/>
  <c r="AB692" i="2"/>
  <c r="AB693" i="2"/>
  <c r="AQ693" i="2" s="1"/>
  <c r="AB694" i="2"/>
  <c r="AQ694" i="2" s="1"/>
  <c r="AB695" i="2"/>
  <c r="AB696" i="2"/>
  <c r="AB697" i="2"/>
  <c r="AB698" i="2"/>
  <c r="AQ698" i="2" s="1"/>
  <c r="AB699" i="2"/>
  <c r="AB700" i="2"/>
  <c r="AB701" i="2"/>
  <c r="AQ701" i="2" s="1"/>
  <c r="AB702" i="2"/>
  <c r="AQ702" i="2" s="1"/>
  <c r="AB703" i="2"/>
  <c r="AB704" i="2"/>
  <c r="AB705" i="2"/>
  <c r="AB706" i="2"/>
  <c r="AQ706" i="2" s="1"/>
  <c r="AB707" i="2"/>
  <c r="AB708" i="2"/>
  <c r="AB709" i="2"/>
  <c r="AQ709" i="2" s="1"/>
  <c r="AB710" i="2"/>
  <c r="AQ710" i="2" s="1"/>
  <c r="AB711" i="2"/>
  <c r="AB712" i="2"/>
  <c r="AB713" i="2"/>
  <c r="AB714" i="2"/>
  <c r="AQ714" i="2" s="1"/>
  <c r="AB715" i="2"/>
  <c r="AB716" i="2"/>
  <c r="AB717" i="2"/>
  <c r="AQ717" i="2" s="1"/>
  <c r="AB718" i="2"/>
  <c r="AQ718" i="2" s="1"/>
  <c r="AB719" i="2"/>
  <c r="AB720" i="2"/>
  <c r="AB721" i="2"/>
  <c r="AB722" i="2"/>
  <c r="AQ722" i="2" s="1"/>
  <c r="AB723" i="2"/>
  <c r="AB725" i="2"/>
  <c r="AQ725" i="2" s="1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B825" i="2"/>
  <c r="AB826" i="2"/>
  <c r="AB827" i="2"/>
  <c r="AQ558" i="2" l="1"/>
  <c r="AQ554" i="2"/>
  <c r="AQ578" i="2"/>
  <c r="AQ557" i="2"/>
  <c r="AQ823" i="2"/>
  <c r="AQ815" i="2"/>
  <c r="AQ807" i="2"/>
  <c r="AQ799" i="2"/>
  <c r="AQ791" i="2"/>
  <c r="AQ783" i="2"/>
  <c r="AQ775" i="2"/>
  <c r="AQ767" i="2"/>
  <c r="AQ759" i="2"/>
  <c r="AQ751" i="2"/>
  <c r="AQ743" i="2"/>
  <c r="AQ735" i="2"/>
  <c r="AQ727" i="2"/>
  <c r="AQ126" i="2"/>
  <c r="AQ118" i="2"/>
  <c r="AQ110" i="2"/>
  <c r="AQ102" i="2"/>
  <c r="AQ94" i="2"/>
  <c r="AQ90" i="2"/>
  <c r="AQ86" i="2"/>
  <c r="AQ82" i="2"/>
  <c r="AQ78" i="2"/>
  <c r="AQ74" i="2"/>
  <c r="AQ67" i="2"/>
  <c r="AQ813" i="2"/>
  <c r="AQ789" i="2"/>
  <c r="AQ821" i="2"/>
  <c r="AQ805" i="2"/>
  <c r="AQ797" i="2"/>
  <c r="AQ781" i="2"/>
  <c r="AQ773" i="2"/>
  <c r="AQ765" i="2"/>
  <c r="AQ757" i="2"/>
  <c r="AQ749" i="2"/>
  <c r="AQ741" i="2"/>
  <c r="AQ733" i="2"/>
  <c r="AQ132" i="2"/>
  <c r="AQ124" i="2"/>
  <c r="AQ116" i="2"/>
  <c r="AQ108" i="2"/>
  <c r="AQ100" i="2"/>
  <c r="AQ818" i="2"/>
  <c r="AQ806" i="2"/>
  <c r="AQ794" i="2"/>
  <c r="AQ782" i="2"/>
  <c r="AQ774" i="2"/>
  <c r="AQ758" i="2"/>
  <c r="AQ746" i="2"/>
  <c r="AQ734" i="2"/>
  <c r="AQ822" i="2"/>
  <c r="AQ810" i="2"/>
  <c r="AQ798" i="2"/>
  <c r="AQ786" i="2"/>
  <c r="AQ770" i="2"/>
  <c r="AQ762" i="2"/>
  <c r="AQ750" i="2"/>
  <c r="AQ738" i="2"/>
  <c r="AQ726" i="2"/>
  <c r="AQ133" i="2"/>
  <c r="AQ129" i="2"/>
  <c r="AQ125" i="2"/>
  <c r="AQ121" i="2"/>
  <c r="AQ117" i="2"/>
  <c r="AQ113" i="2"/>
  <c r="AQ109" i="2"/>
  <c r="AQ105" i="2"/>
  <c r="AQ101" i="2"/>
  <c r="AQ97" i="2"/>
  <c r="AQ77" i="2"/>
  <c r="AQ73" i="2"/>
  <c r="AQ69" i="2"/>
  <c r="AQ826" i="2"/>
  <c r="AQ814" i="2"/>
  <c r="AQ802" i="2"/>
  <c r="AQ790" i="2"/>
  <c r="AQ778" i="2"/>
  <c r="AQ766" i="2"/>
  <c r="AQ754" i="2"/>
  <c r="AQ742" i="2"/>
  <c r="AQ730" i="2"/>
  <c r="AQ494" i="2"/>
  <c r="AQ490" i="2"/>
  <c r="AQ486" i="2"/>
  <c r="AQ482" i="2"/>
  <c r="AQ478" i="2"/>
  <c r="AQ474" i="2"/>
  <c r="AQ470" i="2"/>
  <c r="AQ466" i="2"/>
  <c r="AQ462" i="2"/>
  <c r="AQ458" i="2"/>
  <c r="AQ454" i="2"/>
  <c r="AQ450" i="2"/>
  <c r="AQ446" i="2"/>
  <c r="AQ442" i="2"/>
  <c r="AQ438" i="2"/>
  <c r="AQ434" i="2"/>
  <c r="AQ430" i="2"/>
  <c r="AQ426" i="2"/>
  <c r="AQ422" i="2"/>
  <c r="AQ418" i="2"/>
  <c r="AQ414" i="2"/>
  <c r="AQ410" i="2"/>
  <c r="AQ406" i="2"/>
  <c r="AQ402" i="2"/>
  <c r="AQ398" i="2"/>
  <c r="AQ394" i="2"/>
  <c r="AQ390" i="2"/>
  <c r="AQ386" i="2"/>
  <c r="AQ382" i="2"/>
  <c r="AQ378" i="2"/>
  <c r="AQ374" i="2"/>
  <c r="AQ370" i="2"/>
  <c r="AQ366" i="2"/>
  <c r="AQ362" i="2"/>
  <c r="AQ358" i="2"/>
  <c r="AQ354" i="2"/>
  <c r="AQ350" i="2"/>
  <c r="AQ346" i="2"/>
  <c r="AQ342" i="2"/>
  <c r="AQ338" i="2"/>
  <c r="AQ334" i="2"/>
  <c r="AQ330" i="2"/>
  <c r="AQ326" i="2"/>
  <c r="AQ322" i="2"/>
  <c r="AQ318" i="2"/>
  <c r="AQ314" i="2"/>
  <c r="AQ310" i="2"/>
  <c r="AQ306" i="2"/>
  <c r="AQ302" i="2"/>
  <c r="AQ298" i="2"/>
  <c r="AQ294" i="2"/>
  <c r="AQ290" i="2"/>
  <c r="AQ286" i="2"/>
  <c r="AQ282" i="2"/>
  <c r="AQ278" i="2"/>
  <c r="AQ274" i="2"/>
  <c r="AQ270" i="2"/>
  <c r="AQ266" i="2"/>
  <c r="AQ262" i="2"/>
  <c r="AQ258" i="2"/>
  <c r="AQ254" i="2"/>
  <c r="AQ250" i="2"/>
  <c r="AQ246" i="2"/>
  <c r="AQ242" i="2"/>
  <c r="AQ238" i="2"/>
  <c r="AQ234" i="2"/>
  <c r="AQ230" i="2"/>
  <c r="AQ226" i="2"/>
  <c r="AQ222" i="2"/>
  <c r="AQ218" i="2"/>
  <c r="AQ214" i="2"/>
  <c r="AQ206" i="2"/>
  <c r="AQ198" i="2"/>
  <c r="AQ190" i="2"/>
  <c r="AQ182" i="2"/>
  <c r="AQ174" i="2"/>
  <c r="AQ166" i="2"/>
  <c r="AQ158" i="2"/>
  <c r="AQ150" i="2"/>
  <c r="AQ142" i="2"/>
  <c r="AQ134" i="2"/>
  <c r="AQ62" i="2"/>
  <c r="AQ58" i="2"/>
  <c r="AQ54" i="2"/>
  <c r="AQ50" i="2"/>
  <c r="AQ92" i="2"/>
  <c r="AQ88" i="2"/>
  <c r="AQ84" i="2"/>
  <c r="AQ80" i="2"/>
  <c r="AQ75" i="2"/>
  <c r="AQ71" i="2"/>
  <c r="AQ549" i="2"/>
  <c r="AQ824" i="2"/>
  <c r="AQ816" i="2"/>
  <c r="AQ808" i="2"/>
  <c r="AQ800" i="2"/>
  <c r="AQ93" i="2"/>
  <c r="AQ85" i="2"/>
  <c r="AQ720" i="2"/>
  <c r="AQ76" i="2"/>
  <c r="AQ68" i="2"/>
  <c r="AQ792" i="2"/>
  <c r="AQ784" i="2"/>
  <c r="AQ776" i="2"/>
  <c r="AQ768" i="2"/>
  <c r="AQ760" i="2"/>
  <c r="AQ752" i="2"/>
  <c r="AQ744" i="2"/>
  <c r="AQ736" i="2"/>
  <c r="AQ728" i="2"/>
  <c r="AQ719" i="2"/>
  <c r="AQ711" i="2"/>
  <c r="AQ703" i="2"/>
  <c r="AQ695" i="2"/>
  <c r="AQ687" i="2"/>
  <c r="AQ679" i="2"/>
  <c r="AQ671" i="2"/>
  <c r="AQ663" i="2"/>
  <c r="AQ655" i="2"/>
  <c r="AQ647" i="2"/>
  <c r="AQ639" i="2"/>
  <c r="AQ631" i="2"/>
  <c r="AQ623" i="2"/>
  <c r="AQ615" i="2"/>
  <c r="AQ607" i="2"/>
  <c r="AQ599" i="2"/>
  <c r="AQ591" i="2"/>
  <c r="AQ583" i="2"/>
  <c r="AQ575" i="2"/>
  <c r="AQ567" i="2"/>
  <c r="AQ559" i="2"/>
  <c r="AQ551" i="2"/>
  <c r="AQ543" i="2"/>
  <c r="AQ535" i="2"/>
  <c r="AQ527" i="2"/>
  <c r="AQ519" i="2"/>
  <c r="AQ511" i="2"/>
  <c r="AQ503" i="2"/>
  <c r="AQ495" i="2"/>
  <c r="AQ487" i="2"/>
  <c r="AQ479" i="2"/>
  <c r="AQ471" i="2"/>
  <c r="AQ463" i="2"/>
  <c r="AQ455" i="2"/>
  <c r="AQ447" i="2"/>
  <c r="AQ439" i="2"/>
  <c r="AQ431" i="2"/>
  <c r="AQ423" i="2"/>
  <c r="AQ415" i="2"/>
  <c r="AQ407" i="2"/>
  <c r="AQ399" i="2"/>
  <c r="AQ391" i="2"/>
  <c r="AQ383" i="2"/>
  <c r="AQ375" i="2"/>
  <c r="AQ367" i="2"/>
  <c r="AQ359" i="2"/>
  <c r="AQ351" i="2"/>
  <c r="AQ343" i="2"/>
  <c r="AQ335" i="2"/>
  <c r="AQ327" i="2"/>
  <c r="AQ319" i="2"/>
  <c r="AQ311" i="2"/>
  <c r="AQ303" i="2"/>
  <c r="AQ295" i="2"/>
  <c r="AQ287" i="2"/>
  <c r="AQ279" i="2"/>
  <c r="AQ271" i="2"/>
  <c r="AQ263" i="2"/>
  <c r="AQ255" i="2"/>
  <c r="AQ247" i="2"/>
  <c r="AQ239" i="2"/>
  <c r="AQ231" i="2"/>
  <c r="AQ223" i="2"/>
  <c r="AQ215" i="2"/>
  <c r="AQ207" i="2"/>
  <c r="AQ199" i="2"/>
  <c r="AQ191" i="2"/>
  <c r="AQ183" i="2"/>
  <c r="AQ175" i="2"/>
  <c r="AQ167" i="2"/>
  <c r="AQ159" i="2"/>
  <c r="AQ151" i="2"/>
  <c r="AQ143" i="2"/>
  <c r="AQ135" i="2"/>
  <c r="AQ59" i="2"/>
  <c r="AQ51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5" i="2"/>
  <c r="AQ817" i="2"/>
  <c r="AQ809" i="2"/>
  <c r="AQ801" i="2"/>
  <c r="AQ793" i="2"/>
  <c r="AQ785" i="2"/>
  <c r="AQ777" i="2"/>
  <c r="AQ769" i="2"/>
  <c r="AQ761" i="2"/>
  <c r="AQ753" i="2"/>
  <c r="AQ745" i="2"/>
  <c r="AQ737" i="2"/>
  <c r="AQ729" i="2"/>
  <c r="AQ89" i="2"/>
  <c r="AQ81" i="2"/>
  <c r="AQ820" i="2"/>
  <c r="AQ804" i="2"/>
  <c r="AQ788" i="2"/>
  <c r="AQ764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2" i="2"/>
  <c r="AQ796" i="2"/>
  <c r="AQ780" i="2"/>
  <c r="AQ772" i="2"/>
  <c r="AQ756" i="2"/>
  <c r="AQ748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7" i="2"/>
  <c r="AQ819" i="2"/>
  <c r="AQ72" i="2"/>
  <c r="AQ63" i="2"/>
  <c r="AQ55" i="2"/>
  <c r="AQ811" i="2"/>
  <c r="AQ803" i="2"/>
  <c r="AQ795" i="2"/>
  <c r="AQ787" i="2"/>
  <c r="AQ779" i="2"/>
  <c r="AQ771" i="2"/>
  <c r="AQ763" i="2"/>
  <c r="AQ755" i="2"/>
  <c r="AQ747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8" i="2"/>
  <c r="AA828" i="2"/>
  <c r="AD828" i="2" l="1"/>
  <c r="AE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<sst xmlns="http://schemas.openxmlformats.org/spreadsheetml/2006/main" count="8613" uniqueCount="2214">
  <si>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</si>
  <si>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</si>
  <si>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</si>
  <si>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</si>
  <si>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</si>
  <si>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</si>
  <si>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</si>
  <si>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</si>
  <si>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</si>
  <si>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</si>
  <si>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</si>
  <si>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</si>
  <si>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</si>
  <si>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</si>
  <si>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</si>
  <si>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</si>
  <si>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</si>
  <si>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</si>
  <si>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</si>
  <si>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</si>
  <si>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</si>
  <si>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</si>
  <si>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</si>
  <si>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</si>
  <si>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</si>
  <si>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</si>
  <si>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</si>
  <si>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</si>
  <si>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</si>
  <si>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</si>
  <si>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</si>
  <si>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</si>
  <si>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</si>
  <si>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</si>
  <si>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</si>
  <si>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</si>
  <si>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</si>
  <si>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</si>
  <si>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</si>
  <si>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</si>
  <si>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</si>
  <si>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</si>
  <si>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</si>
  <si>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</si>
  <si>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</si>
  <si>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</si>
  <si>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</si>
  <si>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</si>
  <si>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</si>
  <si>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</si>
  <si>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</si>
  <si>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</si>
  <si>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</si>
  <si>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</si>
  <si>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</si>
  <si>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</si>
  <si>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</si>
  <si>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</si>
  <si>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</si>
  <si>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</si>
  <si>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</si>
  <si>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</si>
  <si>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</si>
  <si>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</si>
  <si>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</si>
  <si>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</si>
  <si>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</si>
  <si>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</si>
  <si>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</si>
  <si>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</si>
  <si>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</si>
  <si>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</si>
  <si>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</si>
  <si>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</si>
  <si>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</si>
  <si>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</si>
  <si>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</si>
  <si>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</si>
  <si>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</si>
  <si>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</si>
  <si>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</si>
  <si>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</si>
  <si>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</si>
  <si>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</si>
  <si>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</si>
  <si>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</si>
  <si>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</si>
  <si>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</si>
  <si>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</si>
  <si>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</si>
  <si>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</si>
  <si>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</si>
  <si>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</si>
  <si>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</si>
  <si>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</si>
  <si>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</si>
  <si>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</si>
  <si>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</si>
  <si>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</si>
  <si>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</si>
  <si>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</si>
  <si>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</si>
  <si>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</si>
  <si>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</si>
  <si>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</si>
  <si>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</si>
  <si>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</si>
  <si>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</si>
  <si>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</si>
  <si>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</si>
  <si>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</si>
  <si>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</si>
  <si>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</si>
  <si>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</si>
  <si>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</si>
  <si>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</si>
  <si>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</si>
  <si>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</si>
  <si>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</si>
  <si>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</si>
  <si>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</si>
  <si>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</si>
  <si>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</si>
  <si>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</si>
  <si>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</si>
  <si>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</si>
  <si>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</si>
  <si>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</si>
  <si>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</si>
  <si>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</si>
  <si>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</si>
  <si>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</si>
  <si>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</si>
  <si>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</si>
  <si>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</si>
  <si>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</si>
  <si>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</si>
  <si>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</si>
  <si>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</si>
  <si>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</si>
  <si>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</si>
  <si>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</si>
  <si>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</si>
  <si>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</si>
  <si>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</si>
  <si>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</si>
  <si>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</si>
  <si>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</si>
  <si>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</si>
  <si>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</si>
  <si>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</si>
  <si>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</si>
  <si>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</si>
  <si>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</si>
  <si>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</si>
  <si>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</si>
  <si>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</si>
  <si>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</si>
  <si>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</si>
  <si>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</si>
  <si>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</si>
  <si>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</si>
  <si>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</si>
  <si>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</si>
  <si>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</si>
  <si>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</si>
  <si>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</si>
  <si>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</si>
  <si>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</si>
  <si>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</si>
  <si>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</si>
  <si>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</si>
  <si>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</si>
  <si>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</si>
  <si>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</si>
  <si>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</si>
  <si>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</si>
  <si>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</si>
  <si>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</si>
  <si>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</si>
  <si>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</si>
  <si>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</si>
  <si>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</si>
  <si>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</si>
  <si>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</si>
  <si>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</si>
  <si>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</si>
  <si>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</si>
  <si>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</si>
  <si>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</si>
  <si>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</si>
  <si>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</si>
  <si>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</si>
  <si>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</si>
  <si>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</si>
  <si>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</si>
  <si>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</si>
  <si>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</si>
  <si>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</si>
  <si>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</si>
  <si>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</si>
  <si>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</si>
  <si>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</si>
  <si>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</si>
  <si>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</si>
  <si>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</si>
  <si>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</si>
  <si>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</si>
  <si>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</si>
  <si>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</si>
  <si>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</si>
  <si>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</si>
  <si>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</si>
  <si>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</si>
  <si>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</si>
  <si>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</si>
  <si>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</si>
  <si>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</si>
  <si>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</si>
  <si>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</si>
  <si>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</si>
  <si>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</si>
  <si>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</si>
  <si>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</si>
  <si>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</si>
  <si>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</si>
  <si>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</si>
  <si>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</si>
  <si>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</si>
  <si>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</si>
  <si>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</si>
  <si>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</si>
  <si>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</si>
  <si>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</si>
  <si>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</si>
  <si>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</si>
  <si>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</si>
  <si>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</si>
  <si>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</si>
  <si>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</si>
  <si>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</si>
  <si>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</si>
  <si>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</si>
  <si>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</si>
  <si>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</si>
  <si>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</si>
  <si>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</si>
  <si>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</si>
  <si>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</si>
  <si>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</si>
  <si>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</si>
  <si>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</si>
  <si>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</si>
  <si>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</si>
  <si>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</si>
  <si>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</si>
  <si>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</si>
  <si>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</si>
  <si>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</si>
  <si>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</si>
  <si>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</si>
  <si>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</si>
  <si>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</si>
  <si>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</si>
  <si>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</si>
  <si>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</si>
  <si>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</si>
  <si>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</si>
  <si>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</si>
  <si>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</si>
  <si>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</si>
  <si>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</si>
  <si>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</si>
  <si>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</si>
  <si>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</si>
  <si>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</si>
  <si>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</si>
  <si>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</si>
  <si>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</si>
  <si>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</si>
  <si>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</si>
  <si>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</si>
  <si>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</si>
  <si>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</si>
  <si>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</si>
  <si>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</si>
  <si>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</si>
  <si>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</si>
  <si>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</si>
  <si>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</si>
  <si>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</si>
  <si>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</si>
  <si>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</si>
  <si>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</si>
  <si>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</si>
  <si>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</si>
  <si>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</si>
  <si>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</si>
  <si>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</si>
  <si>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</si>
  <si>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</si>
  <si>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</si>
  <si>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</si>
  <si>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</si>
  <si>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</si>
  <si>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</si>
  <si>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</si>
  <si>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</si>
  <si>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</si>
  <si>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</si>
  <si>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</si>
  <si>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</si>
  <si>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</si>
  <si>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</si>
  <si>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</si>
  <si>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</si>
  <si>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</si>
  <si>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</si>
  <si>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</si>
  <si>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</si>
  <si>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</si>
  <si>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</si>
  <si>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</si>
  <si>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</si>
  <si>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</si>
  <si>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</si>
  <si>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</si>
  <si>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</si>
  <si>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</si>
  <si>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</si>
  <si>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</si>
  <si>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</si>
  <si>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</si>
  <si>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</si>
  <si>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</si>
  <si>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</si>
  <si>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</si>
  <si>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</si>
  <si>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</si>
  <si>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</si>
  <si>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</si>
  <si>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</si>
  <si>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</si>
  <si>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</si>
  <si>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</si>
  <si>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</si>
  <si>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</si>
  <si>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</si>
  <si>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</si>
  <si>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</si>
  <si>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</si>
  <si>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</si>
  <si>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</si>
  <si>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</si>
  <si>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</si>
  <si>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</si>
  <si>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</si>
  <si>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</si>
  <si>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</si>
  <si>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</si>
  <si>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</si>
  <si>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</si>
  <si>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</si>
  <si>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</si>
  <si>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</si>
  <si>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</si>
  <si>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</si>
  <si>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</si>
  <si>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</si>
  <si>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</si>
  <si>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</si>
  <si>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</si>
  <si>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</si>
  <si>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</si>
  <si>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</si>
  <si>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</si>
  <si>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</si>
  <si>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</si>
  <si>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</si>
  <si>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</si>
  <si>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</si>
  <si>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</si>
  <si>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</si>
  <si>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</si>
  <si>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</si>
  <si>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</si>
  <si>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</si>
  <si>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</si>
  <si>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</si>
  <si>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</si>
  <si>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</si>
  <si>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</si>
  <si>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</si>
  <si>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</si>
  <si>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</si>
  <si>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</si>
  <si>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</si>
  <si>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</si>
  <si>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</si>
  <si>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</si>
  <si>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</si>
  <si>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</si>
  <si>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</si>
  <si>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</si>
  <si>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</si>
  <si>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</si>
  <si>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</si>
  <si>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</si>
  <si>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</si>
  <si>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</si>
  <si>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</si>
  <si>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</si>
  <si>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</si>
  <si>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</si>
  <si>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</si>
  <si>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</si>
  <si>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</si>
  <si>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</si>
  <si>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</si>
  <si>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</si>
  <si>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</si>
  <si>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</si>
  <si>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</si>
  <si>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</si>
  <si>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</si>
  <si>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</si>
  <si>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</si>
  <si>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</si>
  <si>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</si>
  <si>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</si>
  <si>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</si>
  <si>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</si>
  <si>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</si>
  <si>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</si>
  <si>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</si>
  <si>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</si>
  <si>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</si>
  <si>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</si>
  <si>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</si>
  <si>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</si>
  <si>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</si>
  <si>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</si>
  <si>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</si>
  <si>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</si>
  <si>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</si>
  <si>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</si>
  <si>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</si>
  <si>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</si>
  <si>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</si>
  <si>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</si>
  <si>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</si>
  <si>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</si>
  <si>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</si>
  <si>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</si>
  <si>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</si>
  <si>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</si>
  <si>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</si>
  <si>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</si>
  <si>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</si>
  <si>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</si>
  <si>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</si>
  <si>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</si>
  <si>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</si>
  <si>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</si>
  <si>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</si>
  <si>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</si>
  <si>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</si>
  <si>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</si>
  <si>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</si>
  <si>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</si>
  <si>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</si>
  <si>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</si>
  <si>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</si>
  <si>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</si>
  <si>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</si>
  <si>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</si>
  <si>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</si>
  <si>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</si>
  <si>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</si>
  <si>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</si>
  <si>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</si>
  <si>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</si>
  <si>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</si>
  <si>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</si>
  <si>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</si>
  <si>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</si>
  <si>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</si>
  <si>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</si>
  <si>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</si>
  <si>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</si>
  <si>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</si>
  <si>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</si>
  <si>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</si>
  <si>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</si>
  <si>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</si>
  <si>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</si>
  <si>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</si>
  <si>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</si>
  <si>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</si>
  <si>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</si>
  <si>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</si>
  <si>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</si>
  <si>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</si>
  <si>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</si>
  <si>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</si>
  <si>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</si>
  <si>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</si>
  <si>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</si>
  <si>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</si>
  <si>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</si>
  <si>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</si>
  <si>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</si>
  <si>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</si>
  <si>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</si>
  <si>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</si>
  <si>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</si>
  <si>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</si>
  <si>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</si>
  <si>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</si>
  <si>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</si>
  <si>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</si>
  <si>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</si>
  <si>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</si>
  <si>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</si>
  <si>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</si>
  <si>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</si>
  <si>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</si>
  <si>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</si>
  <si>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</si>
  <si>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</si>
  <si>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</si>
  <si>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</si>
  <si>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</si>
  <si>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</si>
  <si>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</si>
  <si>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</si>
  <si>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</si>
  <si>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</si>
  <si>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</si>
  <si>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</si>
  <si>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</si>
  <si>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</si>
  <si>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</si>
  <si>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</si>
  <si>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</si>
  <si>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</si>
  <si>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</si>
  <si>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</si>
  <si>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</si>
  <si>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</si>
  <si>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</si>
  <si>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</si>
  <si>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</si>
  <si>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</si>
  <si>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</si>
  <si>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</si>
  <si>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</si>
  <si>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</si>
  <si>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</si>
  <si>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</si>
  <si>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</si>
  <si>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</si>
  <si>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</si>
  <si>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</si>
  <si>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</si>
  <si>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</si>
  <si>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</si>
  <si>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</si>
  <si>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</si>
  <si>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</si>
  <si>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</si>
  <si>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</si>
  <si>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</si>
  <si>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</si>
  <si>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</si>
  <si>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</si>
  <si>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</si>
  <si>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</si>
  <si>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</si>
  <si>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</si>
  <si>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</si>
  <si>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</si>
  <si>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</si>
  <si>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</si>
  <si>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</si>
  <si>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</si>
  <si>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</si>
  <si>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</si>
  <si>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</si>
  <si>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</si>
  <si>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</si>
  <si>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</si>
  <si>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</si>
  <si>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</si>
  <si>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</si>
  <si>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</si>
  <si>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</si>
  <si>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</si>
  <si>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</si>
  <si>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</si>
  <si>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</si>
  <si>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</si>
  <si>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</si>
  <si>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</si>
  <si>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</si>
  <si>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</si>
  <si>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</si>
  <si>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</si>
  <si>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</si>
  <si>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</si>
  <si>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</si>
  <si>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</si>
  <si>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</si>
  <si>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</si>
  <si>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</si>
  <si>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</si>
  <si>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</si>
  <si>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</si>
  <si>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</si>
  <si>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</si>
  <si>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</si>
  <si>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</si>
  <si>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</si>
  <si>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</si>
  <si>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</si>
  <si>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</si>
  <si>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</si>
  <si>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</si>
  <si>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</si>
  <si>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</si>
  <si>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</si>
  <si>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</si>
  <si>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</si>
  <si>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</si>
  <si>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</si>
  <si>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</si>
  <si>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</si>
  <si>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</si>
  <si>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</si>
  <si>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</si>
  <si>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</si>
  <si>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</si>
  <si>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</si>
  <si>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</si>
  <si>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</si>
  <si>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</si>
  <si>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</si>
  <si>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</si>
  <si>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</si>
  <si>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</si>
  <si>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</si>
  <si>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</si>
  <si>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</si>
  <si>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</si>
  <si>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</si>
  <si>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</si>
  <si>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</si>
  <si>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</si>
  <si>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</si>
  <si>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</si>
  <si>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</si>
  <si>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</si>
  <si>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</si>
  <si>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</si>
  <si>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</si>
  <si>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</si>
  <si>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</si>
  <si>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</si>
  <si>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</si>
  <si>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</si>
  <si>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</si>
  <si>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</si>
  <si>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</si>
  <si>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</si>
  <si>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</si>
  <si>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</si>
  <si>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</si>
  <si>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</si>
  <si>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</si>
  <si>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</si>
  <si>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</si>
  <si>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</si>
  <si>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</si>
  <si>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</si>
  <si>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</si>
  <si>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</si>
  <si>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</si>
  <si>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</si>
  <si>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</si>
  <si>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</si>
  <si>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</si>
  <si>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</si>
  <si>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</si>
  <si>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</si>
  <si>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</si>
  <si>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</si>
  <si>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</si>
  <si>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</si>
  <si>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</si>
  <si>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</si>
  <si>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</si>
  <si>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</si>
  <si>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</si>
  <si>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</si>
  <si>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</si>
  <si>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</si>
  <si>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</si>
  <si>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</si>
  <si>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</si>
  <si>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</si>
  <si>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</si>
  <si>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</si>
  <si>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</si>
  <si>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</si>
  <si>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</si>
  <si>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</si>
  <si>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</si>
  <si>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</si>
  <si>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</si>
  <si>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</si>
  <si>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</si>
  <si>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</si>
  <si>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</si>
  <si>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</si>
  <si>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</si>
  <si>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</si>
  <si>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</si>
  <si>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</si>
  <si>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</si>
  <si>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</si>
  <si>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</si>
  <si>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</si>
  <si>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</si>
  <si>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</si>
  <si>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</si>
  <si>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</si>
  <si>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</si>
  <si>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</si>
  <si>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</si>
  <si>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</si>
  <si>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</si>
  <si>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</si>
  <si>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</si>
  <si>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</si>
  <si>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</si>
  <si>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</si>
  <si>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</si>
  <si>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</si>
  <si>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</si>
  <si>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</si>
  <si>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</si>
  <si>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</si>
  <si>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</si>
  <si>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</si>
  <si>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</si>
  <si>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</si>
  <si>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</si>
  <si>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</si>
  <si>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</si>
  <si>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</si>
  <si>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</si>
  <si>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</si>
  <si>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</si>
  <si>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</si>
  <si>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</si>
  <si>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</si>
  <si>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</si>
  <si>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</si>
  <si>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</si>
  <si>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</si>
  <si>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</si>
  <si>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</si>
  <si>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</si>
  <si>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</si>
  <si>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</si>
  <si>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</si>
  <si>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</si>
  <si>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</si>
  <si>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</si>
  <si>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</si>
  <si>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</si>
  <si>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</si>
  <si>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</si>
  <si>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</si>
  <si>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</si>
  <si>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</si>
  <si>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</si>
  <si>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</si>
  <si>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</si>
  <si>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</si>
  <si>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</si>
  <si>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</si>
  <si>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</si>
  <si>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</si>
  <si>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</si>
  <si>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</si>
  <si>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</si>
  <si>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</si>
  <si>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</si>
  <si>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</si>
  <si>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</si>
  <si>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</si>
  <si>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</si>
  <si>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</si>
  <si>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</si>
  <si>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</si>
  <si>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</si>
  <si>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</si>
  <si>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</si>
  <si>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</si>
  <si>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</si>
  <si>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</si>
  <si>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</si>
  <si>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</si>
  <si>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</si>
  <si>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</si>
  <si>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</si>
  <si>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</si>
  <si>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</si>
  <si>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</si>
  <si>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</si>
  <si>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</si>
  <si>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</si>
  <si>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</si>
  <si>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</si>
  <si>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</si>
  <si>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</si>
  <si>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</si>
  <si>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</si>
  <si>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</si>
  <si>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</si>
  <si>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</si>
  <si>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</si>
  <si>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</si>
  <si>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</si>
  <si>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</si>
  <si>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</si>
  <si>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</si>
  <si>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</si>
  <si>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</si>
  <si>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</si>
  <si>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</si>
  <si>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</si>
  <si>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</si>
  <si>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</si>
  <si>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</si>
  <si>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</si>
  <si>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</si>
  <si>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</si>
  <si>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</si>
  <si>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</si>
  <si>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</si>
  <si>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</si>
  <si>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</si>
  <si>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</si>
  <si>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</si>
  <si>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</si>
  <si>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</si>
  <si>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</si>
  <si>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</si>
  <si>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</si>
  <si>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</si>
  <si>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</si>
  <si>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</si>
  <si>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</si>
  <si>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</si>
  <si>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</si>
  <si>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</si>
  <si>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</si>
  <si>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</si>
  <si>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</si>
  <si>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</si>
  <si>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</si>
  <si>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</si>
  <si>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</si>
  <si>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</si>
  <si>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</si>
  <si>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</si>
  <si>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</si>
  <si>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</si>
  <si>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</si>
  <si>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</si>
  <si>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</si>
  <si>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</si>
  <si>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</si>
  <si>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</si>
  <si>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</si>
  <si>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</si>
  <si>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</si>
  <si>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</si>
  <si>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</si>
  <si>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</si>
  <si>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</si>
  <si>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</si>
  <si>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</si>
  <si>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</si>
  <si>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</si>
  <si>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</si>
  <si>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</si>
  <si>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</si>
  <si>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</si>
  <si>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</si>
  <si>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</si>
  <si>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</si>
  <si>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</si>
  <si>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</si>
  <si>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</si>
  <si>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</si>
  <si>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</si>
  <si>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</si>
  <si>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</si>
  <si>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</si>
  <si>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</si>
  <si>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</si>
  <si>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</si>
  <si>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</si>
  <si>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</si>
  <si>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</si>
  <si>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</si>
  <si>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</si>
  <si>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</si>
  <si>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</si>
  <si>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</si>
  <si>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</si>
  <si>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</si>
  <si>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</si>
  <si>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</si>
  <si>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</si>
  <si>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</si>
  <si>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</si>
  <si>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</si>
  <si>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</si>
  <si>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</si>
  <si>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</si>
  <si>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</si>
  <si>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</si>
  <si>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</si>
  <si>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</si>
  <si>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</si>
  <si>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</si>
  <si>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</si>
  <si>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</si>
  <si>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</si>
  <si>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</si>
  <si>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</si>
  <si>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</si>
  <si>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</si>
  <si>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</si>
  <si>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</si>
  <si>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</si>
  <si>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</si>
  <si>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</si>
  <si>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</si>
  <si>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</si>
  <si>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</si>
  <si>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</si>
  <si>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</si>
  <si>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</si>
  <si>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</si>
  <si>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</si>
  <si>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</si>
  <si>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</si>
  <si>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</si>
  <si>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</si>
  <si>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</si>
  <si>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</si>
  <si>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</si>
  <si>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</si>
  <si>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</si>
  <si>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</si>
  <si>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</si>
  <si>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</si>
  <si>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</si>
  <si>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</si>
  <si>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</si>
  <si>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</si>
  <si>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</si>
  <si>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</si>
  <si>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</si>
  <si>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</si>
  <si>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</si>
  <si>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</si>
  <si>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</si>
  <si>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</si>
  <si>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</si>
  <si>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</si>
  <si>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</si>
  <si>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</si>
  <si>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</si>
  <si>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</si>
  <si>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</si>
  <si>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</si>
  <si>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</si>
  <si>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</si>
  <si>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</si>
  <si>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</si>
  <si>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</si>
  <si>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</si>
  <si>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</si>
  <si>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</si>
  <si>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</si>
  <si>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</si>
  <si>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</si>
  <si>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</si>
  <si>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</si>
  <si>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</si>
  <si>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</si>
  <si>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</si>
  <si>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</si>
  <si>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</si>
  <si>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</si>
  <si>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</si>
  <si>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</si>
  <si>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</si>
  <si>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</si>
  <si>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</si>
  <si>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</si>
  <si>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</si>
  <si>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</si>
  <si>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</si>
  <si>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</si>
  <si>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</si>
  <si>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</si>
  <si>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</si>
  <si>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</si>
  <si>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</si>
  <si>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</si>
  <si>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</si>
  <si>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</si>
  <si>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</si>
  <si>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</si>
  <si>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</si>
  <si>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</si>
  <si>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</si>
  <si>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</si>
  <si>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</si>
  <si>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</si>
  <si>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</si>
  <si>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</si>
  <si>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</si>
  <si>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</si>
  <si>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</si>
  <si>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</si>
  <si>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</si>
  <si>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</si>
  <si>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</si>
  <si>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</si>
  <si>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</si>
  <si>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</si>
  <si>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</si>
  <si>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</si>
  <si>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</si>
  <si>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</si>
  <si>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</si>
  <si>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</si>
  <si>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</si>
  <si>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</si>
  <si>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</si>
  <si>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</si>
  <si>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</si>
  <si>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</si>
  <si>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</si>
  <si>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</si>
  <si>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</si>
  <si>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</si>
  <si>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</si>
  <si>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</si>
  <si>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</si>
  <si>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</si>
  <si>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</si>
  <si>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</si>
  <si>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</si>
  <si>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</si>
  <si>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</si>
  <si>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</si>
  <si>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</si>
  <si>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</si>
  <si>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</si>
  <si>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</si>
  <si>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</si>
  <si>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</si>
  <si>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</si>
  <si>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</si>
  <si>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</si>
  <si>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</si>
  <si>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</si>
  <si>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</si>
  <si>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</si>
  <si>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</si>
  <si>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</si>
  <si>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</si>
  <si>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</si>
  <si>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</si>
  <si>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</si>
  <si>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</si>
  <si>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</si>
  <si>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</si>
  <si>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</si>
  <si>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</si>
  <si>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</si>
  <si>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</si>
  <si>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</si>
  <si>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</si>
  <si>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</si>
  <si>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</si>
  <si>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</si>
  <si>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</si>
  <si>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</si>
  <si>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</si>
  <si>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</si>
  <si>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</si>
  <si>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</si>
  <si>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</si>
  <si>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</si>
  <si>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</si>
  <si>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</si>
  <si>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</si>
  <si>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</si>
  <si>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</si>
  <si>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</si>
  <si>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</si>
  <si>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</si>
  <si>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</si>
  <si>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</si>
  <si>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</si>
  <si>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</si>
  <si>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</si>
  <si>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</si>
  <si>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</si>
  <si>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</si>
  <si>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</si>
  <si>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</si>
  <si>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</si>
  <si>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</si>
  <si>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</si>
  <si>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</si>
  <si>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</si>
  <si>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</si>
  <si>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</si>
  <si>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</si>
  <si>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</si>
  <si>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</si>
  <si>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</si>
  <si>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</si>
  <si>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</si>
  <si>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</si>
  <si>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</si>
  <si>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</si>
  <si>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</si>
  <si>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</si>
  <si>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</si>
  <si>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</si>
  <si>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</si>
  <si>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</si>
  <si>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</si>
  <si>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</si>
  <si>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</si>
  <si>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</si>
  <si>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</si>
  <si>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</si>
  <si>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</si>
  <si>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</si>
  <si>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</si>
  <si>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</si>
  <si>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</si>
  <si>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</si>
  <si>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</si>
  <si>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</si>
  <si>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</si>
  <si>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</si>
  <si>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</si>
  <si>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</si>
  <si>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</si>
  <si>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</si>
  <si>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</si>
  <si>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</si>
  <si>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</si>
  <si>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</si>
  <si>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</si>
  <si>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</si>
  <si>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</si>
  <si>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</si>
  <si>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</si>
  <si>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</si>
  <si>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</si>
  <si>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</si>
  <si>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</si>
  <si>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</si>
  <si>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</si>
  <si>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</si>
  <si>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</si>
  <si>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</si>
  <si>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</si>
  <si>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</si>
  <si>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</si>
  <si>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</si>
  <si>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</si>
  <si>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</si>
  <si>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</si>
  <si>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</si>
  <si>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</si>
  <si>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</si>
  <si>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</si>
  <si>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</si>
  <si>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</si>
  <si>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</si>
  <si>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</si>
  <si>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</si>
  <si>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</si>
  <si>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</si>
  <si>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</si>
  <si>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</si>
  <si>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</si>
  <si>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</si>
  <si>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</si>
  <si>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</si>
  <si>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</si>
  <si>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</si>
  <si>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</si>
  <si>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</si>
  <si>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</si>
  <si>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</si>
  <si>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</si>
  <si>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</si>
  <si>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</si>
  <si>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</si>
  <si>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</si>
  <si>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</si>
  <si>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</si>
  <si>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</si>
  <si>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</si>
  <si>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</si>
  <si>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</si>
  <si>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</si>
  <si>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</si>
  <si>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</si>
  <si>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</si>
  <si>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</si>
  <si>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</si>
  <si>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</si>
  <si>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</si>
  <si>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</si>
  <si>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</si>
  <si>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</si>
  <si>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</si>
  <si>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</si>
  <si>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</si>
  <si>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</si>
  <si>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</si>
  <si>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</si>
  <si>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</si>
  <si>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</si>
  <si>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</si>
  <si>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</si>
  <si>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</si>
  <si>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</si>
  <si>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</si>
  <si>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</si>
  <si>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</si>
  <si>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</si>
  <si>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</si>
  <si>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</si>
  <si>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</si>
  <si>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</si>
  <si>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</si>
  <si>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</si>
  <si>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</si>
  <si>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</si>
  <si>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</si>
  <si>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</si>
  <si>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</si>
  <si>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</si>
  <si>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</si>
  <si>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</si>
  <si>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</si>
  <si>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</si>
  <si>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</si>
  <si>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</si>
  <si>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</si>
  <si>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</si>
  <si>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</si>
  <si>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</si>
  <si>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</si>
  <si>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</si>
  <si>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</si>
  <si>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</si>
  <si>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</si>
  <si>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</si>
  <si>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</si>
  <si>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</si>
  <si>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</si>
  <si>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</si>
  <si>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</si>
  <si>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</si>
  <si>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</si>
  <si>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</si>
  <si>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</si>
  <si>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</si>
  <si>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</si>
  <si>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</si>
  <si>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</si>
  <si>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</si>
  <si>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</si>
  <si>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</si>
  <si>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</si>
  <si>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</si>
  <si>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</si>
  <si>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</si>
  <si>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</si>
  <si>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</si>
  <si>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</si>
  <si>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</si>
  <si>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</si>
  <si>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</si>
  <si>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</si>
  <si>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</si>
  <si>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</si>
  <si>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</si>
  <si>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</si>
  <si>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</si>
  <si>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</si>
  <si>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</si>
  <si>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</si>
  <si>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</si>
  <si>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</si>
  <si>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</si>
  <si>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</si>
  <si>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</si>
  <si>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</si>
  <si>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</si>
  <si>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</si>
  <si>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</si>
  <si>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</si>
  <si>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</si>
  <si>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</si>
  <si>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</si>
  <si>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</si>
  <si>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</si>
  <si>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</si>
  <si>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</si>
  <si>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</si>
  <si>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</si>
  <si>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</si>
  <si>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</si>
  <si>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</si>
  <si>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</si>
  <si>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</si>
  <si>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</si>
  <si>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</si>
  <si>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</si>
  <si>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</si>
  <si>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</si>
  <si>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</si>
  <si>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</si>
  <si>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</si>
  <si>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</si>
  <si>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</si>
  <si>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</si>
  <si>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</si>
  <si>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</si>
  <si>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</si>
  <si>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</si>
  <si>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</si>
  <si>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</si>
  <si>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</si>
  <si>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</si>
  <si>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</si>
  <si>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</si>
  <si>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</si>
  <si>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</si>
  <si>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</si>
  <si>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</si>
  <si>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</si>
  <si>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</si>
  <si>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</si>
  <si>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</si>
  <si>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</si>
  <si>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</si>
  <si>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</si>
  <si>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</si>
  <si>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</si>
  <si>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</si>
  <si>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</si>
  <si>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</si>
  <si>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</si>
  <si>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</si>
  <si>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</si>
  <si>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</si>
  <si>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</si>
  <si>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</si>
  <si>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</si>
  <si>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</si>
  <si>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</si>
  <si>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</si>
  <si>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</si>
  <si>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</si>
  <si>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</si>
  <si>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</si>
  <si>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</si>
  <si>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</si>
  <si>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</si>
  <si>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</si>
  <si>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</si>
  <si>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</si>
  <si>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</si>
  <si>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</si>
  <si>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</si>
  <si>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</si>
  <si>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</si>
  <si>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</si>
  <si>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</si>
  <si>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</si>
  <si>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</si>
  <si>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</si>
  <si>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</si>
  <si>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</si>
  <si>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</si>
  <si>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</si>
  <si>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</si>
  <si>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</si>
  <si>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</si>
  <si>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</si>
  <si>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</si>
  <si>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</si>
  <si>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</si>
  <si>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</si>
  <si>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</si>
  <si>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</si>
  <si>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</si>
  <si>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</si>
  <si>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</si>
  <si>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</si>
  <si>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</si>
  <si>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</si>
  <si>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</si>
  <si>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</si>
  <si>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</si>
  <si>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</si>
  <si>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</si>
  <si>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</si>
  <si>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</si>
  <si>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</si>
  <si>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</si>
  <si>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</si>
  <si>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</si>
  <si>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</si>
  <si>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</si>
  <si>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</si>
  <si>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</si>
  <si>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</si>
  <si>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</si>
  <si>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</si>
  <si>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</si>
  <si>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</si>
  <si>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</si>
  <si>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</si>
  <si>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</si>
  <si>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</si>
  <si>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</si>
  <si>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</si>
  <si>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</si>
  <si>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</si>
  <si>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</si>
  <si>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</si>
  <si>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</si>
  <si>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</si>
  <si>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</si>
  <si>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</si>
  <si>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</si>
  <si>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</si>
  <si>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</si>
  <si>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</si>
  <si>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</si>
  <si>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</si>
  <si>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</si>
  <si>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</si>
  <si>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</si>
  <si>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</si>
  <si>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</si>
  <si>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</si>
  <si>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</si>
  <si>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</si>
  <si>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</si>
  <si>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</si>
  <si>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</si>
  <si>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</si>
  <si>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</si>
  <si>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</si>
  <si>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</si>
  <si>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</si>
  <si>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</si>
  <si>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</si>
  <si>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</si>
  <si>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</si>
  <si>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</si>
  <si>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</si>
  <si>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</si>
  <si>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</si>
  <si>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</si>
  <si>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</si>
  <si>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</si>
  <si>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</si>
  <si>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</si>
  <si>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</si>
  <si>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</si>
  <si>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</si>
  <si>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</si>
  <si>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</si>
  <si>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</si>
  <si>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</si>
  <si>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</si>
  <si>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</si>
  <si>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</si>
  <si>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</si>
  <si>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</si>
  <si>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</si>
  <si>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</si>
  <si>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</si>
  <si>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</si>
  <si>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</si>
  <si>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</si>
  <si>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</si>
  <si>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</si>
  <si>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</si>
  <si>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</si>
  <si>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</si>
  <si>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</si>
  <si>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</si>
  <si>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</si>
  <si>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</si>
  <si>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</si>
  <si>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</si>
  <si>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</si>
  <si>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</si>
  <si>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</si>
  <si>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</si>
  <si>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</si>
  <si>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</si>
  <si>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</si>
  <si>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</si>
  <si>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</si>
  <si>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</si>
  <si>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</si>
  <si>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</si>
  <si>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</si>
  <si>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</si>
  <si>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</si>
  <si>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</si>
  <si>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</si>
  <si>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</si>
  <si>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</si>
  <si>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</si>
  <si>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</si>
  <si>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</si>
  <si>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</si>
  <si>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</si>
  <si>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</si>
  <si>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</si>
  <si>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</si>
  <si>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</si>
  <si>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</si>
  <si>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</si>
  <si>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</si>
  <si>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</si>
  <si>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</si>
  <si>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</si>
  <si>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</si>
  <si>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</si>
  <si>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</si>
  <si>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</si>
  <si>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</si>
  <si>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</si>
  <si>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</si>
  <si>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</si>
  <si>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</si>
  <si>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</si>
  <si>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</si>
  <si>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</si>
  <si>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</si>
  <si>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</si>
  <si>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</si>
  <si>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</si>
  <si>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</si>
  <si>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</si>
  <si>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</si>
  <si>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</si>
  <si>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</si>
  <si>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</si>
  <si>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</si>
  <si>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</si>
  <si>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</si>
  <si>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</si>
  <si>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</si>
  <si>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</si>
  <si>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</si>
  <si>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</si>
  <si>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</si>
  <si>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</si>
  <si>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</si>
  <si>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</si>
  <si>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</si>
  <si>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</si>
  <si>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</si>
  <si>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</si>
  <si>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</si>
  <si>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</si>
  <si>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</si>
  <si>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</si>
  <si>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</si>
  <si>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</si>
  <si>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</si>
  <si>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</si>
  <si>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</si>
  <si>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</si>
  <si>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</si>
  <si>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</si>
  <si>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</si>
  <si>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</si>
  <si>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</si>
  <si>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</si>
  <si>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</si>
  <si>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</si>
  <si>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</si>
  <si>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</si>
  <si>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</si>
  <si>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</si>
  <si>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</si>
  <si>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</si>
  <si>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</si>
  <si>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</si>
  <si>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</si>
  <si>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</si>
  <si>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</si>
  <si>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</si>
  <si>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</si>
  <si>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</si>
  <si>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</si>
  <si>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</si>
  <si>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</si>
  <si>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</si>
  <si>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</si>
  <si>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</si>
  <si>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</si>
  <si>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</si>
  <si>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</si>
  <si>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</si>
  <si>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</si>
  <si>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</si>
  <si>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</si>
  <si>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</si>
  <si>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</si>
  <si>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</si>
  <si>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</si>
  <si>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</si>
  <si>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</si>
  <si>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</si>
  <si>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</si>
  <si>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</si>
  <si>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</si>
  <si>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</si>
  <si>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</si>
  <si>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</si>
  <si>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</si>
  <si>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</si>
  <si>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</si>
  <si>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</si>
  <si>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</si>
  <si>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</si>
  <si>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</si>
  <si>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</si>
  <si>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</si>
  <si>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</si>
  <si>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</si>
  <si>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</si>
  <si>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</si>
  <si>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</si>
  <si>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</si>
  <si>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</si>
  <si>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</si>
  <si>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</si>
  <si>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</si>
  <si>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</si>
  <si>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</si>
  <si>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</si>
  <si>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</si>
  <si>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</si>
  <si>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</si>
  <si>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</si>
  <si>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</si>
  <si>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</si>
  <si>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</si>
  <si>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</si>
  <si>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</si>
  <si>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</si>
  <si>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</si>
  <si>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</si>
  <si>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</si>
  <si>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</si>
  <si>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</si>
  <si>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</si>
  <si>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</si>
  <si>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</si>
  <si>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</si>
  <si>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</si>
  <si>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</si>
  <si>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</si>
  <si>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</si>
  <si>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</si>
  <si>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</si>
  <si>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</si>
  <si>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</si>
  <si>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</si>
  <si>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</si>
  <si>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</si>
  <si>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</si>
  <si>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</si>
  <si>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00/00/0509</t>
  </si>
  <si>
    <t>00/00/0510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</si>
  <si>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</si>
  <si>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</si>
  <si>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</si>
  <si>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</si>
  <si>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</si>
  <si>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</si>
  <si>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</si>
  <si>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</si>
  <si>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</si>
  <si>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</si>
  <si>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</si>
  <si>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</si>
  <si>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</si>
  <si>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</si>
  <si>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</si>
  <si>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</si>
  <si>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</si>
  <si>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</si>
  <si>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</si>
  <si>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</si>
  <si>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</si>
  <si>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</si>
  <si>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</si>
  <si>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</si>
  <si>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</si>
  <si>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</si>
  <si>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</si>
  <si>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</si>
  <si>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</si>
  <si>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</si>
  <si>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</si>
  <si>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</si>
  <si>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</si>
  <si>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</si>
  <si>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</si>
  <si>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</si>
  <si>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</si>
  <si>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</si>
  <si>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</si>
  <si>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</si>
  <si>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</si>
  <si>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</si>
  <si>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</si>
  <si>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</si>
  <si>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</si>
  <si>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</si>
  <si>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</si>
  <si>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</si>
  <si>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</si>
  <si>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</si>
  <si>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</si>
  <si>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</si>
  <si>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</si>
  <si>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</si>
  <si>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</si>
  <si>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</si>
  <si>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</si>
  <si>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</si>
  <si>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</si>
  <si>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</si>
  <si>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</si>
  <si>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</si>
  <si>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</si>
  <si>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</si>
  <si>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</si>
  <si>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</si>
  <si>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</si>
  <si>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</si>
  <si>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</si>
  <si>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</si>
  <si>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</si>
  <si>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</si>
  <si>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</si>
  <si>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</si>
  <si>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</si>
  <si>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</si>
  <si>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</si>
  <si>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</si>
  <si>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</si>
  <si>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</si>
  <si>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</si>
  <si>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</si>
  <si>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</si>
  <si>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</si>
  <si>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</si>
  <si>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</si>
  <si>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</si>
  <si>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</si>
  <si>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</si>
  <si>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</si>
  <si>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</si>
  <si>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</si>
  <si>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</si>
  <si>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</si>
  <si>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</si>
  <si>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</si>
  <si>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</si>
  <si>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</si>
  <si>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</si>
  <si>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</si>
  <si>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</si>
  <si>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</si>
  <si>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</si>
  <si>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</si>
  <si>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</si>
  <si>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</si>
  <si>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</si>
  <si>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</si>
  <si>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</si>
  <si>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</si>
  <si>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</si>
  <si>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</si>
  <si>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</si>
  <si>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</si>
  <si>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</si>
  <si>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</si>
  <si>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</si>
  <si>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</si>
  <si>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</si>
  <si>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</si>
  <si>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</si>
  <si>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</si>
  <si>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</si>
  <si>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</si>
  <si>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</si>
  <si>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</si>
  <si>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</si>
  <si>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</si>
  <si>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</si>
  <si>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</si>
  <si>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</si>
  <si>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</si>
  <si>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</si>
  <si>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</si>
  <si>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</si>
  <si>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</si>
  <si>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</si>
  <si>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</si>
  <si>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</si>
  <si>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</si>
  <si>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</si>
  <si>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</si>
  <si>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</si>
  <si>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</si>
  <si>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</si>
  <si>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</si>
  <si>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</si>
  <si>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</si>
  <si>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</si>
  <si>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</si>
  <si>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</si>
  <si>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</si>
  <si>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</si>
  <si>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</si>
  <si>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</si>
  <si>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</si>
  <si>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</si>
  <si>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</si>
  <si>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</si>
  <si>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</si>
  <si>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</si>
  <si>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</si>
  <si>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</si>
  <si>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</si>
  <si>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</si>
  <si>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</si>
  <si>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</si>
  <si>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</si>
  <si>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</si>
  <si>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</si>
  <si>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</si>
  <si>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</si>
  <si>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</si>
  <si>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</si>
  <si>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</si>
  <si>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</si>
  <si>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</si>
  <si>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</si>
  <si>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</si>
  <si>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</si>
  <si>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</si>
  <si>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</si>
  <si>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</si>
  <si>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</si>
  <si>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</si>
  <si>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</si>
  <si>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</si>
  <si>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</si>
  <si>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</si>
  <si>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</si>
  <si>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</si>
  <si>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</si>
  <si>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</si>
  <si>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</si>
  <si>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</si>
  <si>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</si>
  <si>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</si>
  <si>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</si>
  <si>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</si>
  <si>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</si>
  <si>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</si>
  <si>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</si>
  <si>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</si>
  <si>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</si>
  <si>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</si>
  <si>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</si>
  <si>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</si>
  <si>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</si>
  <si>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</si>
  <si>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</si>
  <si>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</si>
  <si>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</si>
  <si>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</si>
  <si>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</si>
  <si>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</si>
  <si>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</si>
  <si>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</si>
  <si>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</si>
  <si>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</si>
  <si>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</si>
  <si>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</si>
  <si>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</si>
  <si>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</si>
  <si>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</si>
  <si>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</si>
  <si>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</si>
  <si>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</si>
  <si>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</si>
  <si>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</si>
  <si>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</si>
  <si>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</si>
  <si>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</si>
  <si>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</si>
  <si>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</si>
  <si>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</si>
  <si>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</si>
  <si>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</si>
  <si>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</si>
  <si>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</si>
  <si>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</si>
  <si>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</si>
  <si>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</si>
  <si>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</si>
  <si>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</si>
  <si>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</si>
  <si>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</si>
  <si>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</si>
  <si>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</si>
  <si>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</si>
  <si>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</si>
  <si>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</si>
  <si>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</si>
  <si>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</si>
  <si>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</si>
  <si>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</si>
  <si>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</si>
  <si>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</si>
  <si>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</si>
  <si>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</si>
  <si>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</si>
  <si>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</si>
  <si>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</si>
  <si>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</si>
  <si>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</si>
  <si>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</si>
  <si>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</si>
  <si>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</si>
  <si>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</si>
  <si>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</si>
  <si>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</si>
  <si>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</si>
  <si>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</si>
  <si>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</si>
  <si>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</si>
  <si>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</si>
  <si>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</si>
  <si>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</si>
  <si>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</si>
  <si>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</si>
  <si>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</si>
  <si>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</si>
  <si>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</si>
  <si>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</si>
  <si>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</si>
  <si>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</si>
  <si>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</si>
  <si>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</si>
  <si>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</si>
  <si>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</si>
  <si>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</si>
  <si>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</si>
  <si>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</si>
  <si>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</si>
  <si>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</si>
  <si>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</si>
  <si>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</si>
  <si>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</si>
  <si>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</si>
  <si>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</si>
  <si>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</si>
  <si>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</si>
  <si>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</si>
  <si>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</si>
  <si>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</si>
  <si>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</si>
  <si>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</si>
  <si>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</si>
  <si>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</si>
  <si>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</si>
  <si>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</si>
  <si>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</si>
  <si>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</si>
  <si>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</si>
  <si>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</si>
  <si>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</si>
  <si>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</si>
  <si>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</si>
  <si>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</si>
  <si>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</si>
  <si>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</si>
  <si>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</si>
  <si>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</si>
  <si>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</si>
  <si>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</si>
  <si>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</si>
  <si>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</si>
  <si>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</si>
  <si>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</si>
  <si>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</si>
  <si>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</si>
  <si>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</si>
  <si>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</si>
  <si>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</si>
  <si>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</si>
  <si>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</si>
  <si>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</si>
  <si>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</si>
  <si>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</si>
  <si>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</si>
  <si>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</si>
  <si>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</si>
  <si>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</si>
  <si>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</si>
  <si>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</si>
  <si>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</si>
  <si>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</si>
  <si>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</si>
  <si>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</si>
  <si>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</si>
  <si>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</si>
  <si>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</si>
  <si>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</si>
  <si>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</si>
  <si>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</si>
  <si>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</si>
  <si>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</si>
  <si>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</si>
  <si>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</si>
  <si>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</si>
  <si>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</si>
  <si>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</si>
  <si>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</si>
  <si>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</si>
  <si>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</si>
  <si>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</si>
  <si>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</si>
  <si>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</si>
  <si>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</si>
  <si>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</si>
  <si>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</si>
  <si>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</si>
  <si>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</si>
  <si>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</si>
  <si>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</si>
  <si>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</si>
  <si>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</si>
  <si>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</si>
  <si>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</si>
  <si>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</si>
  <si>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</si>
  <si>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</si>
  <si>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</si>
  <si>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</si>
  <si>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</si>
  <si>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</si>
  <si>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</si>
  <si>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</si>
  <si>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</si>
  <si>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</si>
  <si>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</si>
  <si>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</si>
  <si>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</si>
  <si>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</si>
  <si>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</si>
  <si>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</si>
  <si>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</si>
  <si>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</si>
  <si>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</si>
  <si>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</si>
  <si>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</si>
  <si>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</si>
  <si>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</si>
  <si>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</si>
  <si>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</si>
  <si>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</si>
  <si>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</si>
  <si>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</si>
  <si>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</si>
  <si>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</si>
  <si>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</si>
  <si>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</si>
  <si>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</si>
  <si>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</si>
  <si>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</si>
  <si>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</si>
  <si>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</si>
  <si>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</si>
  <si>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</si>
  <si>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</si>
  <si>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</si>
  <si>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</si>
  <si>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</si>
  <si>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</si>
  <si>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</si>
  <si>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</si>
  <si>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</si>
  <si>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</si>
  <si>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</si>
  <si>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</si>
  <si>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</si>
  <si>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</si>
  <si>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</si>
  <si>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</si>
  <si>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</si>
  <si>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</si>
  <si>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</si>
  <si>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</si>
  <si>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</si>
  <si>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</si>
  <si>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</si>
  <si>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</si>
  <si>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</si>
  <si>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</si>
  <si>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</si>
  <si>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</si>
  <si>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</si>
  <si>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</si>
  <si>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</si>
  <si>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</si>
  <si>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</si>
  <si>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</si>
  <si>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</si>
  <si>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</si>
  <si>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</si>
  <si>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</si>
  <si>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</si>
  <si>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</si>
  <si>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</si>
  <si>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</si>
  <si>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</si>
  <si>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</si>
  <si>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</si>
  <si>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</si>
  <si>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</si>
  <si>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</si>
  <si>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</si>
  <si>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</si>
  <si>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</si>
  <si>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</si>
  <si>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</si>
  <si>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</si>
  <si>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>Se ha mejorado la eficiencia en el transporte público de la ciudad de Pasto</t>
  </si>
  <si>
    <t>Area Operaciones</t>
  </si>
  <si>
    <t>Area Comunicaciones</t>
  </si>
  <si>
    <t>Area Infraestructura</t>
  </si>
  <si>
    <t>Realizar acciones para la transformación del SETP</t>
  </si>
  <si>
    <t>Realizar acciones para el posicionamiento del SETP</t>
  </si>
  <si>
    <t>Adelantar la implemetación del SETP</t>
  </si>
  <si>
    <t>Adelantar la implentación del sistema de recaudo</t>
  </si>
  <si>
    <t>Realizar la implementación de aplicación tecnológica con enfoque de genero para el uso del SETP</t>
  </si>
  <si>
    <t>Realizar la Construcción de paraderos techados con enfoque de genero</t>
  </si>
  <si>
    <t>Adelantar la construcción del Patio Taller Aranda, Patio Mijitayo, Patio Chapal y Patio Briseño</t>
  </si>
  <si>
    <t xml:space="preserve">Adelantar la construcción de los puntos de despacho </t>
  </si>
  <si>
    <t>Adelantar la construcción de la carrera 27 Fase II (entre calles 16 y 13);Adelantar la interventoría de la carrera 27 Fase II (entre calles 16 y 13);Adelantar la construcción : Carrera 27 Fase III (entre calles 13 y 10);Adelantar la  interventoria: Carrera 27 Fase III (entre calles 13 y 10);Adelantar la construcción  Carrera 27 Fase IV (entre calle 10 y Av. Panamericana); Adelantar la interventoria: Carrera 27 Fase IV (entre calle 10 y Av. Panamericana); Adelantar la construcción  Carrera 4 Fase II (entre calle 14 y Diag. 16 C); Adelantar la interventoria: Carrera 4 Fase II (entre calle 14 y Diag. 16 C); Adelantar la construcción Calle 17 entre Carrera 22 y Carrera 25 (Terminación); Adelantar la interventoria Calle 17 entre Carrera 22 y Carrera 25 (Terminación); Adelantar la construcción : Interseccion Cra 4 (Glorieta Chapal) Fase I (Componente Vial); Adelantar la interventoria: Interseccion Cra 4 (Glorieta Chapal) Fase I (Componente Vial)</t>
  </si>
  <si>
    <t>Adelantar la implementación del fondo de estabilización tarifaria</t>
  </si>
  <si>
    <t>Adelantar la construcciónde andenes con enfoque diferencial complementarias a las obras del SETP</t>
  </si>
  <si>
    <t>Adelantar la unificación y operación del sistema semafórico</t>
  </si>
  <si>
    <t>Adelantar el Mantenimiento al SGCF</t>
  </si>
  <si>
    <t>Realizar implementación de las lineas de cultura ciudadana</t>
  </si>
  <si>
    <t>Adelantar la construcción de ciclorutas</t>
  </si>
  <si>
    <t>Adelantar la renovación de flota de buses con tecnologías menos contaminantes</t>
  </si>
  <si>
    <t>Mejorar espacios públicos efectivos de las obras del SETP</t>
  </si>
  <si>
    <t>Adelantar la construcción de espacio público efectivo de las obras del SETP</t>
  </si>
  <si>
    <t>Realizar prueba piloto de movilidad eléctrica o a gas del transporte público</t>
  </si>
  <si>
    <t>Adelantar la construcción de los CAMIS, Aranda, Mijitayo, Chapal y Briseño</t>
  </si>
  <si>
    <t>Implementación del sistema estratégico de transporte público de pasajeros, vigencia 2022 para la ciudad de Pasto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</si>
</sst>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4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12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00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92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0" fontId="23" fillId="0" borderId="1" xfId="0" applyFont="1" applyBorder="1" applyProtection="1"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  <xf numFmtId="0" fontId="0" fillId="8" borderId="1" xfId="0" applyFill="1" applyBorder="1" applyAlignment="1" applyProtection="1">
      <alignment horizontal="center" vertical="center" wrapText="1"/>
    </xf>
    <xf numFmtId="2" fontId="10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8" borderId="1" xfId="0" applyNumberForma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14" fontId="0" fillId="8" borderId="1" xfId="0" applyNumberFormat="1" applyFill="1" applyBorder="1" applyAlignment="1" applyProtection="1">
      <alignment horizontal="center" vertical="center" wrapText="1"/>
      <protection locked="0"/>
    </xf>
    <xf numFmtId="165" fontId="0" fillId="8" borderId="1" xfId="1" applyNumberFormat="1" applyFont="1" applyFill="1" applyBorder="1" applyAlignment="1" applyProtection="1">
      <alignment horizontal="center" vertical="center" wrapText="1"/>
      <protection locked="0"/>
    </xf>
    <xf numFmtId="165" fontId="0" fillId="8" borderId="1" xfId="1" applyNumberFormat="1" applyFont="1" applyFill="1" applyBorder="1" applyAlignment="1" applyProtection="1">
      <alignment horizontal="center" vertical="center" wrapText="1"/>
    </xf>
    <xf numFmtId="165" fontId="0" fillId="8" borderId="1" xfId="0" applyNumberFormat="1" applyFill="1" applyBorder="1" applyAlignment="1" applyProtection="1">
      <alignment vertical="center"/>
    </xf>
    <xf numFmtId="165" fontId="0" fillId="8" borderId="1" xfId="0" applyNumberFormat="1" applyFill="1" applyBorder="1" applyAlignment="1" applyProtection="1">
      <alignment horizontal="center" vertical="center"/>
    </xf>
    <xf numFmtId="0" fontId="0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8" borderId="0" xfId="0" applyFill="1"/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0000"/>
      <color rgb="FF0099FF"/>
      <color rgb="FF00FF00"/>
      <color rgb="FFFF6600"/>
      <color rgb="FF967FF9"/>
      <color rgb="FFCCFFFF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8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1980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76" t="s">
        <v>406</v>
      </c>
      <c r="C5" t="s">
        <v>440</v>
      </c>
    </row>
    <row r="6" spans="1:3" x14ac:dyDescent="0.25">
      <c r="A6" s="15" t="s">
        <v>440</v>
      </c>
      <c r="B6" s="76"/>
      <c r="C6" t="s">
        <v>414</v>
      </c>
    </row>
    <row r="7" spans="1:3" x14ac:dyDescent="0.25">
      <c r="A7" s="15" t="s">
        <v>414</v>
      </c>
      <c r="B7" s="76"/>
      <c r="C7" t="s">
        <v>447</v>
      </c>
    </row>
    <row r="8" spans="1:3" x14ac:dyDescent="0.25">
      <c r="A8" s="15" t="s">
        <v>447</v>
      </c>
      <c r="B8" s="76"/>
      <c r="C8" t="s">
        <v>408</v>
      </c>
    </row>
    <row r="9" spans="1:3" x14ac:dyDescent="0.25">
      <c r="A9" s="15" t="s">
        <v>408</v>
      </c>
      <c r="B9" s="76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75" t="s">
        <v>514</v>
      </c>
      <c r="C11" t="s">
        <v>540</v>
      </c>
    </row>
    <row r="12" spans="1:3" x14ac:dyDescent="0.25">
      <c r="A12" s="15" t="s">
        <v>540</v>
      </c>
      <c r="B12" s="75"/>
      <c r="C12" t="s">
        <v>551</v>
      </c>
    </row>
    <row r="13" spans="1:3" x14ac:dyDescent="0.25">
      <c r="A13" s="15" t="s">
        <v>551</v>
      </c>
      <c r="B13" s="75"/>
      <c r="C13" t="s">
        <v>546</v>
      </c>
    </row>
    <row r="14" spans="1:3" x14ac:dyDescent="0.25">
      <c r="A14" s="15" t="s">
        <v>546</v>
      </c>
      <c r="B14" s="75"/>
      <c r="C14" t="s">
        <v>516</v>
      </c>
    </row>
    <row r="15" spans="1:3" x14ac:dyDescent="0.25">
      <c r="A15" s="15" t="s">
        <v>516</v>
      </c>
      <c r="B15" s="75"/>
      <c r="C15" t="s">
        <v>535</v>
      </c>
    </row>
    <row r="16" spans="1:3" x14ac:dyDescent="0.25">
      <c r="A16" s="15" t="s">
        <v>535</v>
      </c>
      <c r="B16" s="75"/>
      <c r="C16" t="s">
        <v>522</v>
      </c>
    </row>
    <row r="17" spans="1:3" x14ac:dyDescent="0.25">
      <c r="A17" s="15" t="s">
        <v>522</v>
      </c>
      <c r="B17" s="75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76" t="s">
        <v>110</v>
      </c>
      <c r="C19" t="s">
        <v>119</v>
      </c>
    </row>
    <row r="20" spans="1:3" x14ac:dyDescent="0.25">
      <c r="A20" s="15" t="s">
        <v>119</v>
      </c>
      <c r="B20" s="76"/>
      <c r="C20" t="s">
        <v>112</v>
      </c>
    </row>
    <row r="21" spans="1:3" x14ac:dyDescent="0.25">
      <c r="A21" s="15" t="s">
        <v>112</v>
      </c>
      <c r="B21" s="76"/>
      <c r="C21" t="s">
        <v>131</v>
      </c>
    </row>
    <row r="22" spans="1:3" x14ac:dyDescent="0.25">
      <c r="A22" s="15" t="s">
        <v>131</v>
      </c>
      <c r="B22" s="76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77" t="s">
        <v>233</v>
      </c>
      <c r="C24" t="s">
        <v>119</v>
      </c>
    </row>
    <row r="25" spans="1:3" x14ac:dyDescent="0.25">
      <c r="A25" s="15" t="s">
        <v>119</v>
      </c>
      <c r="B25" s="77"/>
      <c r="C25" t="s">
        <v>112</v>
      </c>
    </row>
    <row r="26" spans="1:3" x14ac:dyDescent="0.25">
      <c r="A26" s="15" t="s">
        <v>112</v>
      </c>
      <c r="B26" s="77"/>
      <c r="C26" t="s">
        <v>241</v>
      </c>
    </row>
    <row r="27" spans="1:3" x14ac:dyDescent="0.25">
      <c r="A27" s="15" t="s">
        <v>241</v>
      </c>
      <c r="B27" s="77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76" t="s">
        <v>559</v>
      </c>
      <c r="C33" t="s">
        <v>561</v>
      </c>
    </row>
    <row r="34" spans="1:3" x14ac:dyDescent="0.25">
      <c r="A34" s="15" t="s">
        <v>561</v>
      </c>
      <c r="B34" s="76"/>
      <c r="C34" t="s">
        <v>582</v>
      </c>
    </row>
    <row r="35" spans="1:3" x14ac:dyDescent="0.25">
      <c r="A35" s="15" t="s">
        <v>582</v>
      </c>
      <c r="B35" s="76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75" t="s">
        <v>472</v>
      </c>
      <c r="C37" t="s">
        <v>474</v>
      </c>
    </row>
    <row r="38" spans="1:3" x14ac:dyDescent="0.25">
      <c r="A38" s="15" t="s">
        <v>474</v>
      </c>
      <c r="B38" s="75"/>
      <c r="C38" t="s">
        <v>482</v>
      </c>
    </row>
    <row r="39" spans="1:3" x14ac:dyDescent="0.25">
      <c r="A39" s="15" t="s">
        <v>482</v>
      </c>
      <c r="B39" s="75"/>
      <c r="C39" t="s">
        <v>497</v>
      </c>
    </row>
    <row r="40" spans="1:3" x14ac:dyDescent="0.25">
      <c r="A40" s="15" t="s">
        <v>497</v>
      </c>
      <c r="B40" s="75"/>
      <c r="C40" t="s">
        <v>491</v>
      </c>
    </row>
    <row r="41" spans="1:3" x14ac:dyDescent="0.25">
      <c r="A41" s="15" t="s">
        <v>491</v>
      </c>
      <c r="B41" s="75"/>
      <c r="C41" t="s">
        <v>1149</v>
      </c>
    </row>
    <row r="42" spans="1:3" x14ac:dyDescent="0.25">
      <c r="A42" s="15" t="s">
        <v>1149</v>
      </c>
      <c r="B42" s="75"/>
      <c r="C42" t="s">
        <v>485</v>
      </c>
    </row>
    <row r="43" spans="1:3" x14ac:dyDescent="0.25">
      <c r="A43" s="15" t="s">
        <v>485</v>
      </c>
      <c r="B43" s="75"/>
      <c r="C43" t="s">
        <v>500</v>
      </c>
    </row>
    <row r="44" spans="1:3" x14ac:dyDescent="0.25">
      <c r="A44" s="15" t="s">
        <v>500</v>
      </c>
      <c r="B44" s="75"/>
      <c r="C44" t="s">
        <v>494</v>
      </c>
    </row>
    <row r="45" spans="1:3" x14ac:dyDescent="0.25">
      <c r="A45" s="15" t="s">
        <v>494</v>
      </c>
      <c r="B45" s="75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77" t="s">
        <v>15</v>
      </c>
      <c r="C62" t="s">
        <v>22</v>
      </c>
    </row>
    <row r="63" spans="1:3" x14ac:dyDescent="0.25">
      <c r="A63" s="15" t="s">
        <v>22</v>
      </c>
      <c r="B63" s="77"/>
      <c r="C63" t="s">
        <v>72</v>
      </c>
    </row>
    <row r="64" spans="1:3" x14ac:dyDescent="0.25">
      <c r="A64" s="15" t="s">
        <v>72</v>
      </c>
      <c r="B64" s="77"/>
      <c r="C64" t="s">
        <v>44</v>
      </c>
    </row>
    <row r="65" spans="1:3" x14ac:dyDescent="0.25">
      <c r="A65" s="15" t="s">
        <v>44</v>
      </c>
      <c r="B65" s="77"/>
      <c r="C65" t="s">
        <v>12</v>
      </c>
    </row>
    <row r="66" spans="1:3" x14ac:dyDescent="0.25">
      <c r="A66" s="15" t="s">
        <v>12</v>
      </c>
      <c r="B66" s="77"/>
      <c r="C66" t="s">
        <v>91</v>
      </c>
    </row>
    <row r="67" spans="1:3" x14ac:dyDescent="0.25">
      <c r="A67" s="15" t="s">
        <v>91</v>
      </c>
      <c r="B67" s="77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78" t="s">
        <v>761</v>
      </c>
      <c r="C71" s="78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75" t="s">
        <v>768</v>
      </c>
      <c r="C76" t="s">
        <v>1158</v>
      </c>
    </row>
    <row r="77" spans="1:3" x14ac:dyDescent="0.25">
      <c r="A77" s="15" t="s">
        <v>1158</v>
      </c>
      <c r="B77" s="75"/>
      <c r="C77" t="s">
        <v>1160</v>
      </c>
    </row>
    <row r="78" spans="1:3" x14ac:dyDescent="0.25">
      <c r="A78" s="15" t="s">
        <v>1160</v>
      </c>
      <c r="B78" s="75"/>
      <c r="C78" t="s">
        <v>1159</v>
      </c>
    </row>
    <row r="79" spans="1:3" x14ac:dyDescent="0.25">
      <c r="A79" s="15" t="s">
        <v>1159</v>
      </c>
      <c r="B79" s="75"/>
      <c r="C79" t="s">
        <v>777</v>
      </c>
    </row>
    <row r="80" spans="1:3" x14ac:dyDescent="0.25">
      <c r="A80" s="15" t="s">
        <v>777</v>
      </c>
      <c r="B80" s="75"/>
      <c r="C80" t="s">
        <v>782</v>
      </c>
    </row>
    <row r="81" spans="1:3" x14ac:dyDescent="0.25">
      <c r="A81" s="15" t="s">
        <v>782</v>
      </c>
      <c r="B81" s="75"/>
      <c r="C81" t="s">
        <v>770</v>
      </c>
    </row>
    <row r="82" spans="1:3" x14ac:dyDescent="0.25">
      <c r="A82" s="15" t="s">
        <v>770</v>
      </c>
      <c r="B82" s="75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78" t="s">
        <v>593</v>
      </c>
      <c r="C84" s="78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76" t="s">
        <v>662</v>
      </c>
      <c r="C87" t="s">
        <v>654</v>
      </c>
    </row>
    <row r="88" spans="1:3" x14ac:dyDescent="0.25">
      <c r="A88" s="15" t="s">
        <v>654</v>
      </c>
      <c r="B88" s="76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75" t="s">
        <v>594</v>
      </c>
      <c r="C90" t="s">
        <v>607</v>
      </c>
    </row>
    <row r="91" spans="1:3" x14ac:dyDescent="0.25">
      <c r="A91" s="15" t="s">
        <v>607</v>
      </c>
      <c r="B91" s="75"/>
      <c r="C91" t="s">
        <v>613</v>
      </c>
    </row>
    <row r="92" spans="1:3" x14ac:dyDescent="0.25">
      <c r="A92" s="15" t="s">
        <v>613</v>
      </c>
      <c r="B92" s="75"/>
      <c r="C92" t="s">
        <v>603</v>
      </c>
    </row>
    <row r="93" spans="1:3" x14ac:dyDescent="0.25">
      <c r="A93" s="15" t="s">
        <v>603</v>
      </c>
      <c r="B93" s="75"/>
      <c r="C93" t="s">
        <v>616</v>
      </c>
    </row>
    <row r="94" spans="1:3" x14ac:dyDescent="0.25">
      <c r="A94" s="15" t="s">
        <v>616</v>
      </c>
      <c r="B94" s="75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76" t="s">
        <v>1151</v>
      </c>
      <c r="C96" t="s">
        <v>591</v>
      </c>
    </row>
    <row r="97" spans="1:3" x14ac:dyDescent="0.25">
      <c r="A97" s="15" t="s">
        <v>591</v>
      </c>
      <c r="B97" s="76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76" t="s">
        <v>699</v>
      </c>
      <c r="C99" t="s">
        <v>693</v>
      </c>
    </row>
    <row r="100" spans="1:3" x14ac:dyDescent="0.25">
      <c r="A100" s="15" t="s">
        <v>693</v>
      </c>
      <c r="B100" s="76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78" t="s">
        <v>829</v>
      </c>
      <c r="C106" s="78"/>
    </row>
    <row r="107" spans="1:3" x14ac:dyDescent="0.25">
      <c r="A107" s="14" t="s">
        <v>948</v>
      </c>
      <c r="B107" s="77" t="s">
        <v>948</v>
      </c>
      <c r="C107" t="s">
        <v>1037</v>
      </c>
    </row>
    <row r="108" spans="1:3" x14ac:dyDescent="0.25">
      <c r="A108" s="15" t="s">
        <v>1037</v>
      </c>
      <c r="B108" s="77"/>
      <c r="C108" t="s">
        <v>1032</v>
      </c>
    </row>
    <row r="109" spans="1:3" x14ac:dyDescent="0.25">
      <c r="A109" s="15" t="s">
        <v>1032</v>
      </c>
      <c r="B109" s="77"/>
      <c r="C109" t="s">
        <v>1025</v>
      </c>
    </row>
    <row r="110" spans="1:3" x14ac:dyDescent="0.25">
      <c r="A110" s="15" t="s">
        <v>1025</v>
      </c>
      <c r="B110" s="77"/>
      <c r="C110" t="s">
        <v>1040</v>
      </c>
    </row>
    <row r="111" spans="1:3" x14ac:dyDescent="0.25">
      <c r="A111" s="15" t="s">
        <v>1040</v>
      </c>
      <c r="B111" s="77"/>
      <c r="C111" t="s">
        <v>974</v>
      </c>
    </row>
    <row r="112" spans="1:3" x14ac:dyDescent="0.25">
      <c r="A112" s="15" t="s">
        <v>974</v>
      </c>
      <c r="B112" s="77"/>
      <c r="C112" t="s">
        <v>970</v>
      </c>
    </row>
    <row r="113" spans="1:3" x14ac:dyDescent="0.25">
      <c r="A113" s="15" t="s">
        <v>970</v>
      </c>
      <c r="B113" s="77"/>
      <c r="C113" t="s">
        <v>1012</v>
      </c>
    </row>
    <row r="114" spans="1:3" x14ac:dyDescent="0.25">
      <c r="A114" s="15" t="s">
        <v>1012</v>
      </c>
      <c r="B114" s="77"/>
      <c r="C114" t="s">
        <v>985</v>
      </c>
    </row>
    <row r="115" spans="1:3" x14ac:dyDescent="0.25">
      <c r="A115" s="15" t="s">
        <v>985</v>
      </c>
      <c r="B115" s="77"/>
      <c r="C115" t="s">
        <v>1028</v>
      </c>
    </row>
    <row r="116" spans="1:3" x14ac:dyDescent="0.25">
      <c r="A116" s="15" t="s">
        <v>1028</v>
      </c>
      <c r="B116" s="77"/>
      <c r="C116" t="s">
        <v>962</v>
      </c>
    </row>
    <row r="117" spans="1:3" x14ac:dyDescent="0.25">
      <c r="A117" s="15" t="s">
        <v>962</v>
      </c>
      <c r="B117" s="77"/>
      <c r="C117" t="s">
        <v>978</v>
      </c>
    </row>
    <row r="118" spans="1:3" x14ac:dyDescent="0.25">
      <c r="A118" s="15" t="s">
        <v>978</v>
      </c>
      <c r="B118" s="77"/>
      <c r="C118" t="s">
        <v>994</v>
      </c>
    </row>
    <row r="119" spans="1:3" x14ac:dyDescent="0.25">
      <c r="A119" s="15" t="s">
        <v>994</v>
      </c>
      <c r="B119" s="77"/>
      <c r="C119" t="s">
        <v>950</v>
      </c>
    </row>
    <row r="120" spans="1:3" x14ac:dyDescent="0.25">
      <c r="A120" s="15" t="s">
        <v>950</v>
      </c>
      <c r="B120" s="77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76" t="s">
        <v>1046</v>
      </c>
      <c r="C122" t="s">
        <v>1048</v>
      </c>
    </row>
    <row r="123" spans="1:3" x14ac:dyDescent="0.25">
      <c r="A123" s="15" t="s">
        <v>1048</v>
      </c>
      <c r="B123" s="76"/>
      <c r="C123" t="s">
        <v>1050</v>
      </c>
    </row>
    <row r="124" spans="1:3" x14ac:dyDescent="0.25">
      <c r="A124" s="15" t="s">
        <v>1050</v>
      </c>
      <c r="B124" s="76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75" t="s">
        <v>835</v>
      </c>
      <c r="C128" t="s">
        <v>842</v>
      </c>
    </row>
    <row r="129" spans="1:3" x14ac:dyDescent="0.25">
      <c r="A129" s="15" t="s">
        <v>842</v>
      </c>
      <c r="B129" s="75"/>
      <c r="C129" t="s">
        <v>867</v>
      </c>
    </row>
    <row r="130" spans="1:3" x14ac:dyDescent="0.25">
      <c r="A130" s="15" t="s">
        <v>867</v>
      </c>
      <c r="B130" s="75"/>
      <c r="C130" t="s">
        <v>876</v>
      </c>
    </row>
    <row r="131" spans="1:3" x14ac:dyDescent="0.25">
      <c r="A131" s="15" t="s">
        <v>876</v>
      </c>
      <c r="B131" s="75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76" t="s">
        <v>1086</v>
      </c>
      <c r="C133" t="s">
        <v>1110</v>
      </c>
    </row>
    <row r="134" spans="1:3" x14ac:dyDescent="0.25">
      <c r="A134" s="15" t="s">
        <v>1110</v>
      </c>
      <c r="B134" s="76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75" t="s">
        <v>914</v>
      </c>
      <c r="C138" t="s">
        <v>916</v>
      </c>
    </row>
    <row r="139" spans="1:3" x14ac:dyDescent="0.25">
      <c r="A139" s="15" t="s">
        <v>916</v>
      </c>
      <c r="B139" s="75"/>
      <c r="C139" t="s">
        <v>933</v>
      </c>
    </row>
    <row r="140" spans="1:3" x14ac:dyDescent="0.25">
      <c r="A140" s="15" t="s">
        <v>933</v>
      </c>
      <c r="B140" s="75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1981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38"/>
  <sheetViews>
    <sheetView tabSelected="1" view="pageBreakPreview" topLeftCell="I554" zoomScale="70" zoomScaleNormal="70" zoomScaleSheetLayoutView="70" workbookViewId="0">
      <selection activeCell="R556" sqref="R556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78"/>
      <c r="B1" s="85" t="s">
        <v>1189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  <c r="Q1" s="85"/>
      <c r="R1" s="85"/>
      <c r="S1" s="85"/>
      <c r="T1" s="85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78"/>
      <c r="B2" s="79" t="s">
        <v>1977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78"/>
      <c r="B3" s="81" t="s">
        <v>1978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3"/>
      <c r="AB3" s="83"/>
      <c r="AC3" s="83"/>
      <c r="AD3" s="83"/>
      <c r="AE3" s="83"/>
      <c r="AF3" s="83"/>
      <c r="AG3" s="83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84"/>
      <c r="B4" s="88" t="s">
        <v>2158</v>
      </c>
      <c r="C4" s="89"/>
      <c r="D4" s="89"/>
      <c r="E4" s="89"/>
      <c r="F4" s="89"/>
      <c r="G4" s="89"/>
      <c r="H4" s="89"/>
      <c r="I4" s="89"/>
      <c r="J4" s="89"/>
      <c r="K4" s="89"/>
      <c r="L4" s="89" t="s">
        <v>2070</v>
      </c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 t="s">
        <v>2159</v>
      </c>
      <c r="AA4" s="89"/>
      <c r="AB4" s="89"/>
      <c r="AC4" s="89"/>
      <c r="AD4" s="89"/>
      <c r="AE4" s="89"/>
      <c r="AF4" s="89"/>
      <c r="AG4" s="89"/>
      <c r="AH4" s="89"/>
      <c r="AI4" s="120"/>
      <c r="AJ4" s="117" t="s">
        <v>2071</v>
      </c>
      <c r="AK4" s="118"/>
      <c r="AL4" s="118"/>
      <c r="AM4" s="118"/>
      <c r="AN4" s="118"/>
      <c r="AO4" s="118"/>
      <c r="AP4" s="118"/>
      <c r="AQ4" s="118"/>
      <c r="AR4" s="119"/>
    </row>
    <row r="5" spans="1:44" customFormat="1" ht="27" customHeight="1" x14ac:dyDescent="0.25">
      <c r="A5" s="90" t="s">
        <v>1190</v>
      </c>
      <c r="B5" s="91"/>
      <c r="C5" s="92">
        <v>2022</v>
      </c>
      <c r="D5" s="93"/>
      <c r="E5" s="93"/>
      <c r="F5" s="93"/>
      <c r="G5" s="93"/>
      <c r="H5" s="93"/>
      <c r="I5" s="94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13" t="s">
        <v>1191</v>
      </c>
      <c r="B6" s="114"/>
      <c r="C6" s="115"/>
      <c r="D6" s="115"/>
      <c r="E6" s="115"/>
      <c r="F6" s="115"/>
      <c r="G6" s="115"/>
      <c r="H6" s="116"/>
      <c r="I6" s="116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95" t="s">
        <v>1207</v>
      </c>
      <c r="B10" s="96"/>
      <c r="C10" s="96"/>
      <c r="D10" s="96"/>
      <c r="E10" s="96"/>
      <c r="F10" s="96"/>
      <c r="G10" s="97"/>
      <c r="H10" s="104" t="s">
        <v>1208</v>
      </c>
      <c r="I10" s="105"/>
      <c r="J10" s="106"/>
      <c r="K10" s="104" t="s">
        <v>1209</v>
      </c>
      <c r="L10" s="106"/>
      <c r="M10" s="104" t="s">
        <v>2064</v>
      </c>
      <c r="N10" s="105"/>
      <c r="O10" s="106"/>
      <c r="P10" s="95" t="s">
        <v>1207</v>
      </c>
      <c r="Q10" s="96"/>
      <c r="R10" s="97"/>
      <c r="S10" s="104" t="s">
        <v>1208</v>
      </c>
      <c r="T10" s="105"/>
      <c r="U10" s="106"/>
      <c r="V10" s="134" t="s">
        <v>1210</v>
      </c>
      <c r="W10" s="123" t="s">
        <v>2076</v>
      </c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5"/>
      <c r="AL10" s="123" t="s">
        <v>2146</v>
      </c>
      <c r="AM10" s="124"/>
      <c r="AN10" s="124"/>
      <c r="AO10" s="125"/>
      <c r="AP10" s="132" t="s">
        <v>2157</v>
      </c>
      <c r="AQ10" s="132" t="s">
        <v>2153</v>
      </c>
      <c r="AR10" s="121" t="s">
        <v>2188</v>
      </c>
    </row>
    <row r="11" spans="1:44" customFormat="1" ht="15" customHeight="1" x14ac:dyDescent="0.25">
      <c r="A11" s="98"/>
      <c r="B11" s="99"/>
      <c r="C11" s="99"/>
      <c r="D11" s="99"/>
      <c r="E11" s="99"/>
      <c r="F11" s="99"/>
      <c r="G11" s="100"/>
      <c r="H11" s="107"/>
      <c r="I11" s="108"/>
      <c r="J11" s="109"/>
      <c r="K11" s="107"/>
      <c r="L11" s="109"/>
      <c r="M11" s="107"/>
      <c r="N11" s="108"/>
      <c r="O11" s="109"/>
      <c r="P11" s="98"/>
      <c r="Q11" s="99"/>
      <c r="R11" s="100"/>
      <c r="S11" s="107"/>
      <c r="T11" s="108"/>
      <c r="U11" s="109"/>
      <c r="V11" s="134"/>
      <c r="W11" s="126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8"/>
      <c r="AL11" s="126"/>
      <c r="AM11" s="127"/>
      <c r="AN11" s="127"/>
      <c r="AO11" s="128"/>
      <c r="AP11" s="133"/>
      <c r="AQ11" s="133"/>
      <c r="AR11" s="121"/>
    </row>
    <row r="12" spans="1:44" customFormat="1" ht="15" hidden="1" customHeight="1" x14ac:dyDescent="0.25">
      <c r="A12" s="98"/>
      <c r="B12" s="99"/>
      <c r="C12" s="99"/>
      <c r="D12" s="99"/>
      <c r="E12" s="99"/>
      <c r="F12" s="99"/>
      <c r="G12" s="100"/>
      <c r="H12" s="107"/>
      <c r="I12" s="108"/>
      <c r="J12" s="109"/>
      <c r="K12" s="107"/>
      <c r="L12" s="109"/>
      <c r="M12" s="107"/>
      <c r="N12" s="108"/>
      <c r="O12" s="109"/>
      <c r="P12" s="98"/>
      <c r="Q12" s="99"/>
      <c r="R12" s="100"/>
      <c r="S12" s="107"/>
      <c r="T12" s="108"/>
      <c r="U12" s="109"/>
      <c r="V12" s="134"/>
      <c r="W12" s="126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8"/>
      <c r="AL12" s="129"/>
      <c r="AM12" s="130"/>
      <c r="AN12" s="130"/>
      <c r="AO12" s="131"/>
      <c r="AP12" s="133"/>
      <c r="AQ12" s="133"/>
      <c r="AR12" s="121"/>
    </row>
    <row r="13" spans="1:44" customFormat="1" ht="15" hidden="1" customHeight="1" x14ac:dyDescent="0.25">
      <c r="A13" s="98"/>
      <c r="B13" s="99"/>
      <c r="C13" s="99"/>
      <c r="D13" s="99"/>
      <c r="E13" s="99"/>
      <c r="F13" s="99"/>
      <c r="G13" s="100"/>
      <c r="H13" s="107"/>
      <c r="I13" s="108"/>
      <c r="J13" s="109"/>
      <c r="K13" s="107"/>
      <c r="L13" s="109"/>
      <c r="M13" s="107"/>
      <c r="N13" s="108"/>
      <c r="O13" s="109"/>
      <c r="P13" s="98"/>
      <c r="Q13" s="99"/>
      <c r="R13" s="100"/>
      <c r="S13" s="107"/>
      <c r="T13" s="108"/>
      <c r="U13" s="109"/>
      <c r="V13" s="134"/>
      <c r="W13" s="126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8"/>
      <c r="AL13" s="42" t="s">
        <v>2141</v>
      </c>
      <c r="AM13" s="43"/>
      <c r="AN13" s="43"/>
      <c r="AO13" s="43"/>
      <c r="AP13" s="133"/>
      <c r="AQ13" s="133"/>
      <c r="AR13" s="121"/>
    </row>
    <row r="14" spans="1:44" customFormat="1" ht="15" hidden="1" customHeight="1" x14ac:dyDescent="0.25">
      <c r="A14" s="98"/>
      <c r="B14" s="99"/>
      <c r="C14" s="99"/>
      <c r="D14" s="99"/>
      <c r="E14" s="99"/>
      <c r="F14" s="99"/>
      <c r="G14" s="100"/>
      <c r="H14" s="107"/>
      <c r="I14" s="108"/>
      <c r="J14" s="109"/>
      <c r="K14" s="107"/>
      <c r="L14" s="109"/>
      <c r="M14" s="107"/>
      <c r="N14" s="108"/>
      <c r="O14" s="109"/>
      <c r="P14" s="98"/>
      <c r="Q14" s="99"/>
      <c r="R14" s="100"/>
      <c r="S14" s="107"/>
      <c r="T14" s="108"/>
      <c r="U14" s="109"/>
      <c r="V14" s="134"/>
      <c r="W14" s="126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8"/>
      <c r="AL14" s="42" t="s">
        <v>2142</v>
      </c>
      <c r="AM14" s="43"/>
      <c r="AN14" s="43"/>
      <c r="AO14" s="43"/>
      <c r="AP14" s="133"/>
      <c r="AQ14" s="133"/>
      <c r="AR14" s="121"/>
    </row>
    <row r="15" spans="1:44" customFormat="1" ht="42" x14ac:dyDescent="0.25">
      <c r="A15" s="101"/>
      <c r="B15" s="102"/>
      <c r="C15" s="102"/>
      <c r="D15" s="102"/>
      <c r="E15" s="102"/>
      <c r="F15" s="102"/>
      <c r="G15" s="103"/>
      <c r="H15" s="110"/>
      <c r="I15" s="111"/>
      <c r="J15" s="112"/>
      <c r="K15" s="110"/>
      <c r="L15" s="112"/>
      <c r="M15" s="110"/>
      <c r="N15" s="111"/>
      <c r="O15" s="112"/>
      <c r="P15" s="101"/>
      <c r="Q15" s="102"/>
      <c r="R15" s="103"/>
      <c r="S15" s="110"/>
      <c r="T15" s="111"/>
      <c r="U15" s="112"/>
      <c r="V15" s="134"/>
      <c r="W15" s="129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1"/>
      <c r="AL15" s="44" t="s">
        <v>2085</v>
      </c>
      <c r="AM15" s="44" t="s">
        <v>2085</v>
      </c>
      <c r="AN15" s="44" t="s">
        <v>2085</v>
      </c>
      <c r="AO15" s="44" t="s">
        <v>2085</v>
      </c>
      <c r="AP15" s="133"/>
      <c r="AQ15" s="133"/>
      <c r="AR15" s="121"/>
    </row>
    <row r="16" spans="1:44" customFormat="1" ht="42" hidden="1" customHeight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2118</v>
      </c>
      <c r="AA16" s="51"/>
      <c r="AB16" s="51"/>
      <c r="AC16" s="51" t="s">
        <v>2119</v>
      </c>
      <c r="AD16" s="51"/>
      <c r="AE16" s="51"/>
      <c r="AF16" s="51"/>
      <c r="AG16" s="51"/>
      <c r="AH16" s="51"/>
      <c r="AI16" s="51" t="s">
        <v>2131</v>
      </c>
      <c r="AJ16" s="51"/>
      <c r="AK16" s="52"/>
      <c r="AL16" s="65" t="s">
        <v>2077</v>
      </c>
      <c r="AM16" s="53" t="s">
        <v>2077</v>
      </c>
      <c r="AN16" s="53"/>
      <c r="AO16" s="54"/>
      <c r="AP16" s="133"/>
      <c r="AQ16" s="133"/>
      <c r="AR16" s="121"/>
    </row>
    <row r="17" spans="1:44" customFormat="1" ht="42" hidden="1" customHeight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2105</v>
      </c>
      <c r="X17" s="55"/>
      <c r="Y17" s="55"/>
      <c r="Z17" s="55"/>
      <c r="AA17" s="51"/>
      <c r="AB17" s="51"/>
      <c r="AC17" s="51" t="s">
        <v>2122</v>
      </c>
      <c r="AD17" s="51"/>
      <c r="AE17" s="51"/>
      <c r="AF17" s="51"/>
      <c r="AG17" s="51"/>
      <c r="AH17" s="51"/>
      <c r="AI17" s="51" t="s">
        <v>2132</v>
      </c>
      <c r="AJ17" s="51"/>
      <c r="AK17" s="52"/>
      <c r="AL17" s="65" t="s">
        <v>2078</v>
      </c>
      <c r="AM17" s="53" t="s">
        <v>2078</v>
      </c>
      <c r="AN17" s="53"/>
      <c r="AO17" s="54"/>
      <c r="AP17" s="133"/>
      <c r="AQ17" s="133"/>
      <c r="AR17" s="121"/>
    </row>
    <row r="18" spans="1:44" customFormat="1" ht="42" hidden="1" customHeight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2106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2133</v>
      </c>
      <c r="AJ18" s="51"/>
      <c r="AK18" s="52"/>
      <c r="AL18" s="56" t="s">
        <v>2079</v>
      </c>
      <c r="AM18" s="53" t="s">
        <v>2079</v>
      </c>
      <c r="AN18" s="53"/>
      <c r="AO18" s="54"/>
      <c r="AP18" s="133"/>
      <c r="AQ18" s="133"/>
      <c r="AR18" s="121"/>
    </row>
    <row r="19" spans="1:44" customFormat="1" ht="84" hidden="1" customHeight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2107</v>
      </c>
      <c r="X19" s="55"/>
      <c r="Y19" s="55"/>
      <c r="Z19" s="55"/>
      <c r="AA19" s="51"/>
      <c r="AB19" s="51"/>
      <c r="AC19" s="51" t="s">
        <v>2120</v>
      </c>
      <c r="AD19" s="51"/>
      <c r="AE19" s="51"/>
      <c r="AF19" s="51"/>
      <c r="AG19" s="51"/>
      <c r="AH19" s="51"/>
      <c r="AI19" s="51" t="s">
        <v>2130</v>
      </c>
      <c r="AJ19" s="51"/>
      <c r="AK19" s="52"/>
      <c r="AL19" s="56" t="s">
        <v>2143</v>
      </c>
      <c r="AM19" s="53" t="s">
        <v>2083</v>
      </c>
      <c r="AN19" s="53"/>
      <c r="AO19" s="54"/>
      <c r="AP19" s="133"/>
      <c r="AQ19" s="133"/>
      <c r="AR19" s="121"/>
    </row>
    <row r="20" spans="1:44" customFormat="1" ht="42" hidden="1" customHeight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2134</v>
      </c>
      <c r="X20" s="55"/>
      <c r="Y20" s="55"/>
      <c r="Z20" s="55"/>
      <c r="AA20" s="51"/>
      <c r="AB20" s="51"/>
      <c r="AC20" s="51" t="s">
        <v>2123</v>
      </c>
      <c r="AD20" s="51"/>
      <c r="AE20" s="51"/>
      <c r="AF20" s="51"/>
      <c r="AG20" s="51"/>
      <c r="AH20" s="51"/>
      <c r="AI20" s="66"/>
      <c r="AJ20" s="51"/>
      <c r="AK20" s="52"/>
      <c r="AL20" s="56" t="s">
        <v>2144</v>
      </c>
      <c r="AM20" s="53" t="s">
        <v>2080</v>
      </c>
      <c r="AN20" s="53"/>
      <c r="AO20" s="54"/>
      <c r="AP20" s="133"/>
      <c r="AQ20" s="133"/>
      <c r="AR20" s="121"/>
    </row>
    <row r="21" spans="1:44" customFormat="1" ht="42" hidden="1" customHeight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2135</v>
      </c>
      <c r="X21" s="55"/>
      <c r="Y21" s="55"/>
      <c r="Z21" s="55"/>
      <c r="AA21" s="51"/>
      <c r="AB21" s="51"/>
      <c r="AC21" s="51" t="s">
        <v>2124</v>
      </c>
      <c r="AD21" s="51"/>
      <c r="AE21" s="51"/>
      <c r="AF21" s="51"/>
      <c r="AG21" s="51"/>
      <c r="AH21" s="51"/>
      <c r="AI21" s="51"/>
      <c r="AJ21" s="51"/>
      <c r="AK21" s="52"/>
      <c r="AL21" s="56" t="s">
        <v>2145</v>
      </c>
      <c r="AM21" s="53" t="s">
        <v>2082</v>
      </c>
      <c r="AN21" s="53"/>
      <c r="AO21" s="54"/>
      <c r="AP21" s="133"/>
      <c r="AQ21" s="133"/>
      <c r="AR21" s="121"/>
    </row>
    <row r="22" spans="1:44" customFormat="1" ht="42" hidden="1" customHeight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2136</v>
      </c>
      <c r="X22" s="55"/>
      <c r="Y22" s="55"/>
      <c r="Z22" s="55"/>
      <c r="AA22" s="51"/>
      <c r="AB22" s="51"/>
      <c r="AC22" s="51" t="s">
        <v>2126</v>
      </c>
      <c r="AD22" s="51"/>
      <c r="AE22" s="51"/>
      <c r="AF22" s="51"/>
      <c r="AG22" s="51"/>
      <c r="AH22" s="51"/>
      <c r="AI22" s="51"/>
      <c r="AJ22" s="51"/>
      <c r="AK22" s="52"/>
      <c r="AL22" s="56" t="s">
        <v>2080</v>
      </c>
      <c r="AM22" s="53" t="s">
        <v>2081</v>
      </c>
      <c r="AN22" s="53"/>
      <c r="AO22" s="54"/>
      <c r="AP22" s="133"/>
      <c r="AQ22" s="133"/>
      <c r="AR22" s="121"/>
    </row>
    <row r="23" spans="1:44" customFormat="1" ht="21" hidden="1" customHeight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2137</v>
      </c>
      <c r="X23" s="55"/>
      <c r="Y23" s="55"/>
      <c r="Z23" s="55"/>
      <c r="AA23" s="51"/>
      <c r="AB23" s="51"/>
      <c r="AC23" s="51" t="s">
        <v>2125</v>
      </c>
      <c r="AD23" s="51"/>
      <c r="AE23" s="51"/>
      <c r="AF23" s="51"/>
      <c r="AG23" s="51"/>
      <c r="AH23" s="51"/>
      <c r="AI23" s="51"/>
      <c r="AJ23" s="51"/>
      <c r="AK23" s="52"/>
      <c r="AL23" s="56" t="s">
        <v>2082</v>
      </c>
      <c r="AM23" s="53" t="s">
        <v>1176</v>
      </c>
      <c r="AN23" s="53"/>
      <c r="AO23" s="54"/>
      <c r="AP23" s="133"/>
      <c r="AQ23" s="133"/>
      <c r="AR23" s="121"/>
    </row>
    <row r="24" spans="1:44" customFormat="1" ht="21" hidden="1" customHeight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2138</v>
      </c>
      <c r="X24" s="55"/>
      <c r="Y24" s="55"/>
      <c r="Z24" s="55"/>
      <c r="AA24" s="51"/>
      <c r="AB24" s="51"/>
      <c r="AC24" s="51" t="s">
        <v>2121</v>
      </c>
      <c r="AD24" s="51"/>
      <c r="AE24" s="51"/>
      <c r="AF24" s="51"/>
      <c r="AG24" s="51"/>
      <c r="AH24" s="51"/>
      <c r="AI24" s="51"/>
      <c r="AJ24" s="51"/>
      <c r="AK24" s="52"/>
      <c r="AL24" s="56" t="s">
        <v>2081</v>
      </c>
      <c r="AM24" s="53" t="s">
        <v>1177</v>
      </c>
      <c r="AN24" s="53"/>
      <c r="AO24" s="54"/>
      <c r="AP24" s="133"/>
      <c r="AQ24" s="133"/>
      <c r="AR24" s="121"/>
    </row>
    <row r="25" spans="1:44" customFormat="1" ht="63" hidden="1" customHeight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2139</v>
      </c>
      <c r="X25" s="55"/>
      <c r="Y25" s="55"/>
      <c r="Z25" s="55"/>
      <c r="AA25" s="51"/>
      <c r="AB25" s="51"/>
      <c r="AC25" s="51" t="s">
        <v>2127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133"/>
      <c r="AQ25" s="133"/>
      <c r="AR25" s="121"/>
    </row>
    <row r="26" spans="1:44" customFormat="1" ht="63" hidden="1" customHeight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/>
      <c r="X26" s="55"/>
      <c r="Y26" s="55"/>
      <c r="Z26" s="55"/>
      <c r="AA26" s="51"/>
      <c r="AB26" s="51"/>
      <c r="AC26" s="51" t="s">
        <v>2140</v>
      </c>
      <c r="AD26" s="51"/>
      <c r="AE26" s="51"/>
      <c r="AF26" s="51"/>
      <c r="AG26" s="51"/>
      <c r="AH26" s="51" t="s">
        <v>2155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133"/>
      <c r="AQ26" s="133"/>
      <c r="AR26" s="121"/>
    </row>
    <row r="27" spans="1:44" customFormat="1" ht="63" hidden="1" customHeight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/>
      <c r="X27" s="55"/>
      <c r="Y27" s="55"/>
      <c r="Z27" s="55"/>
      <c r="AA27" s="51"/>
      <c r="AB27" s="51"/>
      <c r="AC27" s="51" t="s">
        <v>2129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133"/>
      <c r="AQ27" s="133"/>
      <c r="AR27" s="121"/>
    </row>
    <row r="28" spans="1:44" customFormat="1" ht="63" hidden="1" customHeight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133"/>
      <c r="AQ28" s="133"/>
      <c r="AR28" s="121"/>
    </row>
    <row r="29" spans="1:44" customFormat="1" ht="21" hidden="1" customHeight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133"/>
      <c r="AQ29" s="133"/>
      <c r="AR29" s="121"/>
    </row>
    <row r="30" spans="1:44" customFormat="1" ht="42" hidden="1" customHeight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133"/>
      <c r="AQ30" s="133"/>
      <c r="AR30" s="121"/>
    </row>
    <row r="31" spans="1:44" customFormat="1" ht="42" hidden="1" customHeight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133"/>
      <c r="AQ31" s="133"/>
      <c r="AR31" s="121"/>
    </row>
    <row r="32" spans="1:44" customFormat="1" ht="42" hidden="1" customHeight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133"/>
      <c r="AQ32" s="133"/>
      <c r="AR32" s="121"/>
    </row>
    <row r="33" spans="1:44" customFormat="1" ht="42" hidden="1" customHeight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133"/>
      <c r="AQ33" s="133"/>
      <c r="AR33" s="121"/>
    </row>
    <row r="34" spans="1:44" customFormat="1" ht="42" hidden="1" customHeight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133"/>
      <c r="AQ34" s="133"/>
      <c r="AR34" s="121"/>
    </row>
    <row r="35" spans="1:44" customFormat="1" ht="42" hidden="1" customHeight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133"/>
      <c r="AQ35" s="133"/>
      <c r="AR35" s="121"/>
    </row>
    <row r="36" spans="1:44" customFormat="1" ht="21" hidden="1" customHeight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1979</v>
      </c>
      <c r="AN36" s="53"/>
      <c r="AO36" s="54"/>
      <c r="AP36" s="133"/>
      <c r="AQ36" s="133"/>
      <c r="AR36" s="121"/>
    </row>
    <row r="37" spans="1:44" customFormat="1" ht="21" hidden="1" customHeight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133"/>
      <c r="AQ37" s="133"/>
      <c r="AR37" s="121"/>
    </row>
    <row r="38" spans="1:44" customFormat="1" ht="21" hidden="1" customHeight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1979</v>
      </c>
      <c r="AM38" s="53"/>
      <c r="AN38" s="53"/>
      <c r="AO38" s="54"/>
      <c r="AP38" s="133"/>
      <c r="AQ38" s="133"/>
      <c r="AR38" s="121"/>
    </row>
    <row r="39" spans="1:44" customFormat="1" ht="21" hidden="1" customHeight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133"/>
      <c r="AQ39" s="133"/>
      <c r="AR39" s="121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2072</v>
      </c>
      <c r="H40" s="55" t="s">
        <v>1171</v>
      </c>
      <c r="I40" s="55" t="s">
        <v>2065</v>
      </c>
      <c r="J40" s="55" t="s">
        <v>1172</v>
      </c>
      <c r="K40" s="55" t="s">
        <v>1173</v>
      </c>
      <c r="L40" s="55" t="s">
        <v>1976</v>
      </c>
      <c r="M40" s="55" t="s">
        <v>2066</v>
      </c>
      <c r="N40" s="55" t="s">
        <v>2062</v>
      </c>
      <c r="O40" s="55" t="s">
        <v>2067</v>
      </c>
      <c r="P40" s="60" t="s">
        <v>2068</v>
      </c>
      <c r="Q40" s="60" t="s">
        <v>1170</v>
      </c>
      <c r="R40" s="55" t="s">
        <v>2075</v>
      </c>
      <c r="S40" s="55" t="s">
        <v>1174</v>
      </c>
      <c r="T40" s="55" t="s">
        <v>1175</v>
      </c>
      <c r="U40" s="55" t="s">
        <v>2069</v>
      </c>
      <c r="V40" s="61" t="s">
        <v>2086</v>
      </c>
      <c r="W40" s="55" t="s">
        <v>2128</v>
      </c>
      <c r="X40" s="55" t="s">
        <v>2128</v>
      </c>
      <c r="Y40" s="55" t="s">
        <v>2128</v>
      </c>
      <c r="Z40" s="55" t="s">
        <v>2128</v>
      </c>
      <c r="AA40" s="55" t="s">
        <v>2128</v>
      </c>
      <c r="AB40" s="60" t="s">
        <v>2154</v>
      </c>
      <c r="AC40" s="73" t="s">
        <v>1176</v>
      </c>
      <c r="AD40" s="55" t="s">
        <v>2121</v>
      </c>
      <c r="AE40" s="55" t="s">
        <v>2119</v>
      </c>
      <c r="AF40" s="55" t="s">
        <v>2129</v>
      </c>
      <c r="AG40" s="55" t="s">
        <v>2129</v>
      </c>
      <c r="AH40" s="60" t="s">
        <v>2155</v>
      </c>
      <c r="AI40" s="55" t="s">
        <v>2133</v>
      </c>
      <c r="AJ40" s="55" t="s">
        <v>2130</v>
      </c>
      <c r="AK40" s="62" t="s">
        <v>2156</v>
      </c>
      <c r="AL40" s="73" t="s">
        <v>2084</v>
      </c>
      <c r="AM40" s="63" t="s">
        <v>2084</v>
      </c>
      <c r="AN40" s="63" t="s">
        <v>2084</v>
      </c>
      <c r="AO40" s="63" t="s">
        <v>2084</v>
      </c>
      <c r="AP40" s="133"/>
      <c r="AQ40" s="135"/>
      <c r="AR40" s="122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2039</v>
      </c>
      <c r="N41" s="35" t="s">
        <v>1984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2039</v>
      </c>
      <c r="N42" s="36" t="s">
        <v>1984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2039</v>
      </c>
      <c r="N43" s="36" t="s">
        <v>1984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2039</v>
      </c>
      <c r="N44" s="36" t="s">
        <v>1984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75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2040</v>
      </c>
      <c r="N45" s="36" t="s">
        <v>1985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80.099999999999994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2040</v>
      </c>
      <c r="N46" s="36" t="s">
        <v>1985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80.099999999999994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2040</v>
      </c>
      <c r="N47" s="36" t="s">
        <v>1985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80.099999999999994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2040</v>
      </c>
      <c r="N48" s="36" t="s">
        <v>1985</v>
      </c>
      <c r="O48" s="36">
        <v>2201</v>
      </c>
      <c r="P48" s="4" t="s">
        <v>16</v>
      </c>
      <c r="Q48" s="4">
        <v>110</v>
      </c>
      <c r="R48" s="27" t="s">
        <v>1983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80.099999999999994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2040</v>
      </c>
      <c r="N49" s="36" t="s">
        <v>1985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80.099999999999994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2040</v>
      </c>
      <c r="N50" s="36" t="s">
        <v>1985</v>
      </c>
      <c r="O50" s="36">
        <v>2201</v>
      </c>
      <c r="P50" s="4" t="s">
        <v>100</v>
      </c>
      <c r="Q50" s="4">
        <v>65</v>
      </c>
      <c r="R50" s="27" t="s">
        <v>1983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80.099999999999994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2040</v>
      </c>
      <c r="N51" s="36" t="s">
        <v>1985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80.099999999999994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2040</v>
      </c>
      <c r="N52" s="36" t="s">
        <v>1986</v>
      </c>
      <c r="O52" s="36">
        <v>2201</v>
      </c>
      <c r="P52" s="4" t="s">
        <v>19</v>
      </c>
      <c r="Q52" s="4">
        <v>4500</v>
      </c>
      <c r="R52" s="27" t="s">
        <v>1983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80.099999999999994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2040</v>
      </c>
      <c r="N53" s="36" t="s">
        <v>1986</v>
      </c>
      <c r="O53" s="36">
        <v>2201</v>
      </c>
      <c r="P53" s="4" t="s">
        <v>20</v>
      </c>
      <c r="Q53" s="4">
        <v>41</v>
      </c>
      <c r="R53" s="27" t="s">
        <v>1983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2040</v>
      </c>
      <c r="N54" s="36" t="s">
        <v>1986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2040</v>
      </c>
      <c r="N55" s="36" t="s">
        <v>1986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63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2040</v>
      </c>
      <c r="N56" s="36" t="s">
        <v>1986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48.75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2040</v>
      </c>
      <c r="N57" s="36" t="s">
        <v>1986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2040</v>
      </c>
      <c r="N58" s="36" t="s">
        <v>1985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2040</v>
      </c>
      <c r="N59" s="36" t="s">
        <v>1985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2040</v>
      </c>
      <c r="N60" s="36" t="s">
        <v>1985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2040</v>
      </c>
      <c r="N61" s="36" t="s">
        <v>1985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2040</v>
      </c>
      <c r="N62" s="36" t="s">
        <v>1985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2040</v>
      </c>
      <c r="N63" s="36" t="s">
        <v>1985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2040</v>
      </c>
      <c r="N64" s="36" t="s">
        <v>1985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2040</v>
      </c>
      <c r="N65" s="36" t="s">
        <v>1985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2040</v>
      </c>
      <c r="N66" s="36" t="s">
        <v>1985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2040</v>
      </c>
      <c r="N67" s="36" t="s">
        <v>1985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2040</v>
      </c>
      <c r="N68" s="36" t="s">
        <v>1985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2040</v>
      </c>
      <c r="N69" s="36" t="s">
        <v>1985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2040</v>
      </c>
      <c r="N70" s="36" t="s">
        <v>1985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2040</v>
      </c>
      <c r="N71" s="36" t="s">
        <v>1985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2040</v>
      </c>
      <c r="N72" s="36" t="s">
        <v>1985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2040</v>
      </c>
      <c r="N73" s="36" t="s">
        <v>1985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2040</v>
      </c>
      <c r="N74" s="36" t="s">
        <v>1985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2040</v>
      </c>
      <c r="N75" s="36" t="s">
        <v>1985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2040</v>
      </c>
      <c r="N76" s="36" t="s">
        <v>1985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2040</v>
      </c>
      <c r="N77" s="36" t="s">
        <v>1985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2040</v>
      </c>
      <c r="N78" s="36" t="s">
        <v>1985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2040</v>
      </c>
      <c r="N79" s="36" t="s">
        <v>1985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2040</v>
      </c>
      <c r="N80" s="36" t="s">
        <v>1985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2040</v>
      </c>
      <c r="N81" s="36" t="s">
        <v>1985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2040</v>
      </c>
      <c r="N82" s="36" t="s">
        <v>1985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2040</v>
      </c>
      <c r="N83" s="36" t="s">
        <v>1985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2040</v>
      </c>
      <c r="N84" s="36" t="s">
        <v>1985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2040</v>
      </c>
      <c r="N85" s="36" t="s">
        <v>1985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2040</v>
      </c>
      <c r="N86" s="36" t="s">
        <v>1985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2089</v>
      </c>
      <c r="H87" s="6"/>
      <c r="I87" s="6"/>
      <c r="J87" s="6"/>
      <c r="K87" s="6"/>
      <c r="L87" s="6"/>
      <c r="M87" s="36" t="s">
        <v>2040</v>
      </c>
      <c r="N87" s="36" t="s">
        <v>1985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2090</v>
      </c>
      <c r="H88" s="6"/>
      <c r="I88" s="6"/>
      <c r="J88" s="6"/>
      <c r="K88" s="6"/>
      <c r="L88" s="6"/>
      <c r="M88" s="36" t="s">
        <v>2040</v>
      </c>
      <c r="N88" s="36" t="s">
        <v>1985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2091</v>
      </c>
      <c r="H89" s="6"/>
      <c r="I89" s="6"/>
      <c r="J89" s="6"/>
      <c r="K89" s="6"/>
      <c r="L89" s="6"/>
      <c r="M89" s="36" t="s">
        <v>2040</v>
      </c>
      <c r="N89" s="36" t="s">
        <v>1985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2092</v>
      </c>
      <c r="H90" s="6"/>
      <c r="I90" s="6"/>
      <c r="J90" s="6"/>
      <c r="K90" s="6"/>
      <c r="L90" s="6"/>
      <c r="M90" s="36" t="s">
        <v>2040</v>
      </c>
      <c r="N90" s="36" t="s">
        <v>1985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2040</v>
      </c>
      <c r="N91" s="36" t="s">
        <v>1985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2040</v>
      </c>
      <c r="N92" s="36" t="s">
        <v>1985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2040</v>
      </c>
      <c r="N93" s="36" t="s">
        <v>1985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2040</v>
      </c>
      <c r="N94" s="36" t="s">
        <v>1985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2040</v>
      </c>
      <c r="N95" s="36" t="s">
        <v>1985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2040</v>
      </c>
      <c r="N96" s="36" t="s">
        <v>1985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2040</v>
      </c>
      <c r="N97" s="36" t="s">
        <v>1985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2040</v>
      </c>
      <c r="N98" s="36" t="s">
        <v>1985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2040</v>
      </c>
      <c r="N99" s="36" t="s">
        <v>1985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2040</v>
      </c>
      <c r="N100" s="36" t="s">
        <v>1985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2040</v>
      </c>
      <c r="N101" s="36" t="s">
        <v>1985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2040</v>
      </c>
      <c r="N102" s="36" t="s">
        <v>1985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2040</v>
      </c>
      <c r="N103" s="36" t="s">
        <v>1985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2040</v>
      </c>
      <c r="N104" s="36" t="s">
        <v>1985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2040</v>
      </c>
      <c r="N105" s="36" t="s">
        <v>1985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2040</v>
      </c>
      <c r="N106" s="36" t="s">
        <v>1985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2040</v>
      </c>
      <c r="N107" s="36" t="s">
        <v>1985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2040</v>
      </c>
      <c r="N108" s="36" t="s">
        <v>1985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2040</v>
      </c>
      <c r="N109" s="36" t="s">
        <v>1985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2040</v>
      </c>
      <c r="N110" s="36" t="s">
        <v>1985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2040</v>
      </c>
      <c r="N111" s="36" t="s">
        <v>1985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2040</v>
      </c>
      <c r="N112" s="36" t="s">
        <v>1985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2040</v>
      </c>
      <c r="N113" s="36" t="s">
        <v>1985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2040</v>
      </c>
      <c r="N114" s="36" t="s">
        <v>1985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2040</v>
      </c>
      <c r="N115" s="36" t="s">
        <v>1985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2040</v>
      </c>
      <c r="N116" s="36" t="s">
        <v>1985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2040</v>
      </c>
      <c r="N117" s="36" t="s">
        <v>1985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2040</v>
      </c>
      <c r="N118" s="36" t="s">
        <v>1985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2040</v>
      </c>
      <c r="N119" s="36" t="s">
        <v>1985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2040</v>
      </c>
      <c r="N120" s="36" t="s">
        <v>1985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75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2040</v>
      </c>
      <c r="N121" s="36" t="s">
        <v>1985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2040</v>
      </c>
      <c r="N122" s="36" t="s">
        <v>1985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2041</v>
      </c>
      <c r="N123" s="36" t="s">
        <v>1987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2041</v>
      </c>
      <c r="N124" s="36" t="s">
        <v>1987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2041</v>
      </c>
      <c r="N125" s="36" t="s">
        <v>1987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2041</v>
      </c>
      <c r="N126" s="36" t="s">
        <v>1987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2041</v>
      </c>
      <c r="N127" s="36" t="s">
        <v>1987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2041</v>
      </c>
      <c r="N128" s="36" t="s">
        <v>1987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2041</v>
      </c>
      <c r="N129" s="36" t="s">
        <v>1987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2041</v>
      </c>
      <c r="N130" s="36" t="s">
        <v>1987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2041</v>
      </c>
      <c r="N131" s="36" t="s">
        <v>1987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2041</v>
      </c>
      <c r="N132" s="36" t="s">
        <v>1987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2041</v>
      </c>
      <c r="N133" s="36" t="s">
        <v>1987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2041</v>
      </c>
      <c r="N134" s="36" t="s">
        <v>1987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2041</v>
      </c>
      <c r="N135" s="36" t="s">
        <v>1987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2041</v>
      </c>
      <c r="N136" s="36" t="s">
        <v>1987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2041</v>
      </c>
      <c r="N137" s="36" t="s">
        <v>1987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2041</v>
      </c>
      <c r="N138" s="36" t="s">
        <v>1987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2041</v>
      </c>
      <c r="N139" s="36" t="s">
        <v>1987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2042</v>
      </c>
      <c r="N140" s="36" t="s">
        <v>1988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2042</v>
      </c>
      <c r="N141" s="36" t="s">
        <v>1989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2041</v>
      </c>
      <c r="N142" s="36" t="s">
        <v>1987</v>
      </c>
      <c r="O142" s="36">
        <v>1905</v>
      </c>
      <c r="P142" s="5" t="s">
        <v>138</v>
      </c>
      <c r="Q142" s="5">
        <v>2</v>
      </c>
      <c r="R142" s="27" t="s">
        <v>1983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2041</v>
      </c>
      <c r="N143" s="36" t="s">
        <v>1987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2041</v>
      </c>
      <c r="N144" s="36" t="s">
        <v>1987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62.2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2041</v>
      </c>
      <c r="N145" s="36" t="s">
        <v>1990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2041</v>
      </c>
      <c r="N146" s="36" t="s">
        <v>1987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2041</v>
      </c>
      <c r="N147" s="36" t="s">
        <v>1987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2041</v>
      </c>
      <c r="N148" s="36" t="s">
        <v>1990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2041</v>
      </c>
      <c r="N149" s="36" t="s">
        <v>1987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2041</v>
      </c>
      <c r="N150" s="36" t="s">
        <v>1990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2042</v>
      </c>
      <c r="N151" s="36" t="s">
        <v>1989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2041</v>
      </c>
      <c r="N152" s="36" t="s">
        <v>1990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2041</v>
      </c>
      <c r="N153" s="36" t="s">
        <v>1987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2041</v>
      </c>
      <c r="N154" s="36" t="s">
        <v>1987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2041</v>
      </c>
      <c r="N155" s="36" t="s">
        <v>1987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2041</v>
      </c>
      <c r="N156" s="36" t="s">
        <v>1990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2041</v>
      </c>
      <c r="N157" s="36" t="s">
        <v>1987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2041</v>
      </c>
      <c r="N158" s="36" t="s">
        <v>1987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2041</v>
      </c>
      <c r="N159" s="36" t="s">
        <v>1987</v>
      </c>
      <c r="O159" s="36">
        <v>1905</v>
      </c>
      <c r="P159" s="4" t="s">
        <v>156</v>
      </c>
      <c r="Q159" s="4">
        <v>1</v>
      </c>
      <c r="R159" s="27" t="s">
        <v>1983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2041</v>
      </c>
      <c r="N160" s="36" t="s">
        <v>1990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2041</v>
      </c>
      <c r="N161" s="36" t="s">
        <v>1990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2041</v>
      </c>
      <c r="N162" s="36" t="s">
        <v>1987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2041</v>
      </c>
      <c r="N163" s="36" t="s">
        <v>1990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2041</v>
      </c>
      <c r="N164" s="36" t="s">
        <v>1987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66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2041</v>
      </c>
      <c r="N165" s="36" t="s">
        <v>1987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2041</v>
      </c>
      <c r="N166" s="36" t="s">
        <v>1987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2041</v>
      </c>
      <c r="N167" s="36" t="s">
        <v>1987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2041</v>
      </c>
      <c r="N168" s="36" t="s">
        <v>1987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2041</v>
      </c>
      <c r="N169" s="36" t="s">
        <v>1987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2041</v>
      </c>
      <c r="N170" s="36" t="s">
        <v>1987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2041</v>
      </c>
      <c r="N171" s="36" t="s">
        <v>1987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2041</v>
      </c>
      <c r="N172" s="36" t="s">
        <v>1987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2041</v>
      </c>
      <c r="N173" s="36" t="s">
        <v>1990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2041</v>
      </c>
      <c r="N174" s="36" t="s">
        <v>1990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2041</v>
      </c>
      <c r="N175" s="36" t="s">
        <v>1987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2041</v>
      </c>
      <c r="N176" s="36" t="s">
        <v>1987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2041</v>
      </c>
      <c r="N177" s="36" t="s">
        <v>1987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2041</v>
      </c>
      <c r="N178" s="36" t="s">
        <v>1987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2041</v>
      </c>
      <c r="N179" s="36" t="s">
        <v>1987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2041</v>
      </c>
      <c r="N180" s="36" t="s">
        <v>1987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2041</v>
      </c>
      <c r="N181" s="36" t="s">
        <v>1987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2041</v>
      </c>
      <c r="N182" s="36" t="s">
        <v>1987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2041</v>
      </c>
      <c r="N183" s="36" t="s">
        <v>1987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2041</v>
      </c>
      <c r="N184" s="36" t="s">
        <v>1987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2041</v>
      </c>
      <c r="N185" s="36" t="s">
        <v>1987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2041</v>
      </c>
      <c r="N186" s="36" t="s">
        <v>1987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2043</v>
      </c>
      <c r="N187" s="36" t="s">
        <v>1991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2041</v>
      </c>
      <c r="N188" s="36" t="s">
        <v>1987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2041</v>
      </c>
      <c r="N189" s="36" t="s">
        <v>1987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2041</v>
      </c>
      <c r="N190" s="36" t="s">
        <v>1987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2041</v>
      </c>
      <c r="N191" s="36" t="s">
        <v>1987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2041</v>
      </c>
      <c r="N192" s="36" t="s">
        <v>1987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2041</v>
      </c>
      <c r="N193" s="36" t="s">
        <v>1987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2041</v>
      </c>
      <c r="N194" s="36" t="s">
        <v>1990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2041</v>
      </c>
      <c r="N195" s="36" t="s">
        <v>1987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2041</v>
      </c>
      <c r="N196" s="36" t="s">
        <v>1987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2041</v>
      </c>
      <c r="N197" s="36" t="s">
        <v>1990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2041</v>
      </c>
      <c r="N198" s="36" t="s">
        <v>1987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2041</v>
      </c>
      <c r="N199" s="36" t="s">
        <v>1987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2041</v>
      </c>
      <c r="N200" s="36" t="s">
        <v>1987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2041</v>
      </c>
      <c r="N201" s="36" t="s">
        <v>1987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2041</v>
      </c>
      <c r="N202" s="36" t="s">
        <v>1990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2044</v>
      </c>
      <c r="N203" s="36" t="s">
        <v>1992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2041</v>
      </c>
      <c r="N204" s="36" t="s">
        <v>1990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2041</v>
      </c>
      <c r="N205" s="36" t="s">
        <v>1990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2041</v>
      </c>
      <c r="N206" s="36" t="s">
        <v>1990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2041</v>
      </c>
      <c r="N207" s="36" t="s">
        <v>1987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2041</v>
      </c>
      <c r="N208" s="36" t="s">
        <v>1987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2041</v>
      </c>
      <c r="N209" s="36" t="s">
        <v>1987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2041</v>
      </c>
      <c r="N210" s="36" t="s">
        <v>1987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2041</v>
      </c>
      <c r="N211" s="36" t="s">
        <v>1987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2041</v>
      </c>
      <c r="N212" s="36" t="s">
        <v>1987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2041</v>
      </c>
      <c r="N213" s="36" t="s">
        <v>1990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2041</v>
      </c>
      <c r="N214" s="36" t="s">
        <v>1987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2041</v>
      </c>
      <c r="N215" s="36" t="s">
        <v>1990</v>
      </c>
      <c r="O215" s="36">
        <v>1906</v>
      </c>
      <c r="P215" s="4" t="s">
        <v>237</v>
      </c>
      <c r="Q215" s="4">
        <v>17</v>
      </c>
      <c r="R215" s="27" t="s">
        <v>1983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2041</v>
      </c>
      <c r="N216" s="36" t="s">
        <v>1987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2041</v>
      </c>
      <c r="N217" s="36" t="s">
        <v>1987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2041</v>
      </c>
      <c r="N218" s="36" t="s">
        <v>1987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2039</v>
      </c>
      <c r="N219" s="36" t="s">
        <v>1984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2039</v>
      </c>
      <c r="N220" s="36" t="s">
        <v>1984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2039</v>
      </c>
      <c r="N221" s="36" t="s">
        <v>1988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2039</v>
      </c>
      <c r="N222" s="36" t="s">
        <v>1988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2039</v>
      </c>
      <c r="N223" s="36" t="s">
        <v>1993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2039</v>
      </c>
      <c r="N224" s="36" t="s">
        <v>1993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2039</v>
      </c>
      <c r="N225" s="36" t="s">
        <v>1993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2039</v>
      </c>
      <c r="N226" s="36" t="s">
        <v>1993</v>
      </c>
      <c r="O226" s="36">
        <v>4103</v>
      </c>
      <c r="P226" s="4" t="s">
        <v>253</v>
      </c>
      <c r="Q226" s="4">
        <v>1</v>
      </c>
      <c r="R226" s="27" t="s">
        <v>1983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2039</v>
      </c>
      <c r="N227" s="36" t="s">
        <v>1993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2039</v>
      </c>
      <c r="N228" s="36" t="s">
        <v>1993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2039</v>
      </c>
      <c r="N229" s="36" t="s">
        <v>1993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2039</v>
      </c>
      <c r="N230" s="36" t="s">
        <v>1993</v>
      </c>
      <c r="O230" s="36">
        <v>4103</v>
      </c>
      <c r="P230" s="4" t="s">
        <v>256</v>
      </c>
      <c r="Q230" s="4">
        <v>1</v>
      </c>
      <c r="R230" s="27" t="s">
        <v>1983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2039</v>
      </c>
      <c r="N231" s="36" t="s">
        <v>1993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2039</v>
      </c>
      <c r="N232" s="36" t="s">
        <v>1993</v>
      </c>
      <c r="O232" s="36">
        <v>4103</v>
      </c>
      <c r="P232" s="4" t="s">
        <v>258</v>
      </c>
      <c r="Q232" s="4">
        <v>200</v>
      </c>
      <c r="R232" s="27" t="s">
        <v>1983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2039</v>
      </c>
      <c r="N233" s="36" t="s">
        <v>1993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2039</v>
      </c>
      <c r="N234" s="36" t="s">
        <v>1993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2039</v>
      </c>
      <c r="N235" s="36" t="s">
        <v>1993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2039</v>
      </c>
      <c r="N236" s="36" t="s">
        <v>1993</v>
      </c>
      <c r="O236" s="36">
        <v>4103</v>
      </c>
      <c r="P236" s="4" t="s">
        <v>264</v>
      </c>
      <c r="Q236" s="4">
        <v>1</v>
      </c>
      <c r="R236" s="27" t="s">
        <v>1983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2039</v>
      </c>
      <c r="N237" s="36" t="s">
        <v>1993</v>
      </c>
      <c r="O237" s="36">
        <v>4103</v>
      </c>
      <c r="P237" s="4" t="s">
        <v>265</v>
      </c>
      <c r="Q237" s="4">
        <v>2</v>
      </c>
      <c r="R237" s="27" t="s">
        <v>1983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2039</v>
      </c>
      <c r="N238" s="36" t="s">
        <v>1993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2039</v>
      </c>
      <c r="N239" s="36" t="s">
        <v>1993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2039</v>
      </c>
      <c r="N240" s="36" t="s">
        <v>1993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2039</v>
      </c>
      <c r="N241" s="36" t="s">
        <v>1993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2039</v>
      </c>
      <c r="N242" s="36" t="s">
        <v>1993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2039</v>
      </c>
      <c r="N243" s="36" t="s">
        <v>1993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2039</v>
      </c>
      <c r="N244" s="36" t="s">
        <v>1993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2039</v>
      </c>
      <c r="N245" s="36" t="s">
        <v>1993</v>
      </c>
      <c r="O245" s="36">
        <v>4103</v>
      </c>
      <c r="P245" s="4" t="s">
        <v>275</v>
      </c>
      <c r="Q245" s="4">
        <v>2</v>
      </c>
      <c r="R245" s="27" t="s">
        <v>1983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2039</v>
      </c>
      <c r="N246" s="36" t="s">
        <v>1988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2039</v>
      </c>
      <c r="N247" s="36" t="s">
        <v>1988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2039</v>
      </c>
      <c r="N248" s="36" t="s">
        <v>1988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2039</v>
      </c>
      <c r="N249" s="36" t="s">
        <v>1988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2039</v>
      </c>
      <c r="N250" s="36" t="s">
        <v>1988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2039</v>
      </c>
      <c r="N251" s="36" t="s">
        <v>1988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2039</v>
      </c>
      <c r="N252" s="36" t="s">
        <v>1988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2039</v>
      </c>
      <c r="N253" s="36" t="s">
        <v>1988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2039</v>
      </c>
      <c r="N254" s="36" t="s">
        <v>1988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2039</v>
      </c>
      <c r="N255" s="36" t="s">
        <v>1988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2039</v>
      </c>
      <c r="N256" s="36" t="s">
        <v>1988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2039</v>
      </c>
      <c r="N257" s="36" t="s">
        <v>1988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2039</v>
      </c>
      <c r="N258" s="36" t="s">
        <v>1989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2039</v>
      </c>
      <c r="N259" s="36" t="s">
        <v>1988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2039</v>
      </c>
      <c r="N260" s="36" t="s">
        <v>1988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2039</v>
      </c>
      <c r="N261" s="36" t="s">
        <v>1988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2039</v>
      </c>
      <c r="N262" s="36" t="s">
        <v>1989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2045</v>
      </c>
      <c r="N263" s="36" t="s">
        <v>1994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2039</v>
      </c>
      <c r="N264" s="36" t="s">
        <v>1988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2039</v>
      </c>
      <c r="N265" s="36" t="s">
        <v>1988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2041</v>
      </c>
      <c r="N266" s="36" t="s">
        <v>1987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2039</v>
      </c>
      <c r="N267" s="36" t="s">
        <v>1988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2039</v>
      </c>
      <c r="N268" s="36" t="s">
        <v>1988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2039</v>
      </c>
      <c r="N269" s="36" t="s">
        <v>1989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2039</v>
      </c>
      <c r="N270" s="36" t="s">
        <v>1989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2039</v>
      </c>
      <c r="N271" s="36" t="s">
        <v>1988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2039</v>
      </c>
      <c r="N272" s="36" t="s">
        <v>1988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2039</v>
      </c>
      <c r="N273" s="36" t="s">
        <v>1989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2039</v>
      </c>
      <c r="N274" s="36" t="s">
        <v>1995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2039</v>
      </c>
      <c r="N275" s="36" t="s">
        <v>1988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2039</v>
      </c>
      <c r="N276" s="36" t="s">
        <v>1989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2039</v>
      </c>
      <c r="N277" s="36" t="s">
        <v>1989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2039</v>
      </c>
      <c r="N278" s="36" t="s">
        <v>1989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2039</v>
      </c>
      <c r="N279" s="36" t="s">
        <v>1989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2039</v>
      </c>
      <c r="N280" s="36" t="s">
        <v>1989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2039</v>
      </c>
      <c r="N281" s="36" t="s">
        <v>1989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2039</v>
      </c>
      <c r="N282" s="36" t="s">
        <v>1989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2039</v>
      </c>
      <c r="N283" s="36" t="s">
        <v>1988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2039</v>
      </c>
      <c r="N284" s="36" t="s">
        <v>1989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2039</v>
      </c>
      <c r="N285" s="36" t="s">
        <v>1989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2039</v>
      </c>
      <c r="N286" s="36" t="s">
        <v>1989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2039</v>
      </c>
      <c r="N287" s="36" t="s">
        <v>1989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2039</v>
      </c>
      <c r="N288" s="36" t="s">
        <v>1989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2039</v>
      </c>
      <c r="N289" s="36" t="s">
        <v>1989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2039</v>
      </c>
      <c r="N290" s="36" t="s">
        <v>1989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2039</v>
      </c>
      <c r="N291" s="36" t="s">
        <v>1989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2039</v>
      </c>
      <c r="N292" s="36" t="s">
        <v>1989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2039</v>
      </c>
      <c r="N293" s="36" t="s">
        <v>1989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2039</v>
      </c>
      <c r="N294" s="36" t="s">
        <v>1989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2039</v>
      </c>
      <c r="N295" s="36" t="s">
        <v>1989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2039</v>
      </c>
      <c r="N296" s="36" t="s">
        <v>1989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2039</v>
      </c>
      <c r="N297" s="36" t="s">
        <v>1989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2039</v>
      </c>
      <c r="N298" s="36" t="s">
        <v>1989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2039</v>
      </c>
      <c r="N299" s="36" t="s">
        <v>1989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2039</v>
      </c>
      <c r="N300" s="36" t="s">
        <v>1989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2039</v>
      </c>
      <c r="N301" s="36" t="s">
        <v>1989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2039</v>
      </c>
      <c r="N302" s="36" t="s">
        <v>1989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2039</v>
      </c>
      <c r="N303" s="36" t="s">
        <v>1989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2039</v>
      </c>
      <c r="N304" s="36" t="s">
        <v>1989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2039</v>
      </c>
      <c r="N305" s="36" t="s">
        <v>1989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2039</v>
      </c>
      <c r="N306" s="36" t="s">
        <v>1996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2039</v>
      </c>
      <c r="N307" s="36" t="s">
        <v>1996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2039</v>
      </c>
      <c r="N308" s="36" t="s">
        <v>1996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2039</v>
      </c>
      <c r="N309" s="36" t="s">
        <v>1996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2039</v>
      </c>
      <c r="N310" s="36" t="s">
        <v>1996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2039</v>
      </c>
      <c r="N311" s="36" t="s">
        <v>1996</v>
      </c>
      <c r="O311" s="36">
        <v>4101</v>
      </c>
      <c r="P311" s="4" t="s">
        <v>363</v>
      </c>
      <c r="Q311" s="4">
        <v>1</v>
      </c>
      <c r="R311" s="27" t="s">
        <v>1983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2039</v>
      </c>
      <c r="N312" s="36" t="s">
        <v>1996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2039</v>
      </c>
      <c r="N313" s="36" t="s">
        <v>1996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2039</v>
      </c>
      <c r="N314" s="36" t="s">
        <v>1996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2039</v>
      </c>
      <c r="N315" s="36" t="s">
        <v>1996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2039</v>
      </c>
      <c r="N316" s="36" t="s">
        <v>1996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2039</v>
      </c>
      <c r="N317" s="36" t="s">
        <v>1996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2039</v>
      </c>
      <c r="N318" s="36" t="s">
        <v>1996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2039</v>
      </c>
      <c r="N319" s="36" t="s">
        <v>1996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2039</v>
      </c>
      <c r="N320" s="36" t="s">
        <v>1996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2039</v>
      </c>
      <c r="N321" s="36" t="s">
        <v>1996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2039</v>
      </c>
      <c r="N322" s="36" t="s">
        <v>1996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2039</v>
      </c>
      <c r="N323" s="36" t="s">
        <v>1996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2039</v>
      </c>
      <c r="N324" s="36" t="s">
        <v>1996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2039</v>
      </c>
      <c r="N325" s="36" t="s">
        <v>1996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2039</v>
      </c>
      <c r="N326" s="36" t="s">
        <v>1996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2039</v>
      </c>
      <c r="N327" s="36" t="s">
        <v>1996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2039</v>
      </c>
      <c r="N328" s="36" t="s">
        <v>1996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2039</v>
      </c>
      <c r="N329" s="35" t="s">
        <v>1996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2039</v>
      </c>
      <c r="N330" s="35" t="s">
        <v>1996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2039</v>
      </c>
      <c r="N331" s="35" t="s">
        <v>1996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2039</v>
      </c>
      <c r="N332" s="35" t="s">
        <v>1996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2039</v>
      </c>
      <c r="N333" s="35" t="s">
        <v>1996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2046</v>
      </c>
      <c r="N334" s="35" t="s">
        <v>1997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1504</v>
      </c>
      <c r="T334" s="10" t="s">
        <v>1505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2046</v>
      </c>
      <c r="N335" s="35" t="s">
        <v>1997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1505</v>
      </c>
      <c r="T335" s="10" t="s">
        <v>1506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2046</v>
      </c>
      <c r="N336" s="35" t="s">
        <v>1997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1506</v>
      </c>
      <c r="T336" s="10" t="s">
        <v>1507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2046</v>
      </c>
      <c r="N337" s="35" t="s">
        <v>1997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1507</v>
      </c>
      <c r="T337" s="10" t="s">
        <v>1508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2046</v>
      </c>
      <c r="N338" s="35" t="s">
        <v>1997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1508</v>
      </c>
      <c r="T338" s="10" t="s">
        <v>1509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2046</v>
      </c>
      <c r="N339" s="35" t="s">
        <v>1997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1509</v>
      </c>
      <c r="T339" s="10" t="s">
        <v>1510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2046</v>
      </c>
      <c r="N340" s="35" t="s">
        <v>1997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1510</v>
      </c>
      <c r="T340" s="10" t="s">
        <v>1511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2046</v>
      </c>
      <c r="N341" s="35" t="s">
        <v>1997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1511</v>
      </c>
      <c r="T341" s="10" t="s">
        <v>1512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2046</v>
      </c>
      <c r="N342" s="35" t="s">
        <v>1997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1512</v>
      </c>
      <c r="T342" s="10" t="s">
        <v>1513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2046</v>
      </c>
      <c r="N343" s="35" t="s">
        <v>1997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1513</v>
      </c>
      <c r="T343" s="10" t="s">
        <v>1514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2046</v>
      </c>
      <c r="N344" s="35" t="s">
        <v>1997</v>
      </c>
      <c r="O344" s="35">
        <v>4001</v>
      </c>
      <c r="P344" s="5" t="s">
        <v>402</v>
      </c>
      <c r="Q344" s="5">
        <v>1</v>
      </c>
      <c r="R344" s="5" t="s">
        <v>1983</v>
      </c>
      <c r="S344" s="10" t="s">
        <v>1514</v>
      </c>
      <c r="T344" s="10" t="s">
        <v>1515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2046</v>
      </c>
      <c r="N345" s="35" t="s">
        <v>1997</v>
      </c>
      <c r="O345" s="35">
        <v>4001</v>
      </c>
      <c r="P345" s="5" t="s">
        <v>403</v>
      </c>
      <c r="Q345" s="5">
        <v>1</v>
      </c>
      <c r="R345" s="5" t="s">
        <v>1983</v>
      </c>
      <c r="S345" s="10" t="s">
        <v>1515</v>
      </c>
      <c r="T345" s="10" t="s">
        <v>1516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2046</v>
      </c>
      <c r="N346" s="35" t="s">
        <v>1997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1516</v>
      </c>
      <c r="T346" s="10" t="s">
        <v>1517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2046</v>
      </c>
      <c r="N347" s="35" t="s">
        <v>1998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1517</v>
      </c>
      <c r="T347" s="10" t="s">
        <v>1518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2046</v>
      </c>
      <c r="N348" s="35" t="s">
        <v>1998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1518</v>
      </c>
      <c r="T348" s="10" t="s">
        <v>1519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2046</v>
      </c>
      <c r="N349" s="36" t="s">
        <v>1998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1519</v>
      </c>
      <c r="T349" s="8" t="s">
        <v>1520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2046</v>
      </c>
      <c r="N350" s="36" t="s">
        <v>1998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1520</v>
      </c>
      <c r="T350" s="8" t="s">
        <v>1521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2046</v>
      </c>
      <c r="N351" s="36" t="s">
        <v>1998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1521</v>
      </c>
      <c r="T351" s="8" t="s">
        <v>1522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2046</v>
      </c>
      <c r="N352" s="36" t="s">
        <v>1998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1522</v>
      </c>
      <c r="T352" s="8" t="s">
        <v>1523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2046</v>
      </c>
      <c r="N353" s="36" t="s">
        <v>1998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1523</v>
      </c>
      <c r="T353" s="8" t="s">
        <v>1524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2073</v>
      </c>
      <c r="H354" s="6"/>
      <c r="I354" s="6"/>
      <c r="J354" s="6"/>
      <c r="K354" s="6"/>
      <c r="L354" s="6"/>
      <c r="M354" s="36" t="s">
        <v>2046</v>
      </c>
      <c r="N354" s="36" t="s">
        <v>1998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1524</v>
      </c>
      <c r="T354" s="8" t="s">
        <v>1525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2046</v>
      </c>
      <c r="N355" s="36" t="s">
        <v>1998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1525</v>
      </c>
      <c r="T355" s="8" t="s">
        <v>1526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2046</v>
      </c>
      <c r="N356" s="36" t="s">
        <v>1998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1526</v>
      </c>
      <c r="T356" s="8" t="s">
        <v>1527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2046</v>
      </c>
      <c r="N357" s="35" t="s">
        <v>1998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1527</v>
      </c>
      <c r="T357" s="10" t="s">
        <v>1528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2046</v>
      </c>
      <c r="N358" s="35" t="s">
        <v>1998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1528</v>
      </c>
      <c r="T358" s="10" t="s">
        <v>1529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1983</v>
      </c>
      <c r="H359" s="6"/>
      <c r="I359" s="6"/>
      <c r="J359" s="6"/>
      <c r="K359" s="6"/>
      <c r="L359" s="9"/>
      <c r="M359" s="35" t="s">
        <v>2046</v>
      </c>
      <c r="N359" s="35" t="s">
        <v>1998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1529</v>
      </c>
      <c r="T359" s="10" t="s">
        <v>1530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2046</v>
      </c>
      <c r="N360" s="35" t="s">
        <v>1998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1530</v>
      </c>
      <c r="T360" s="10" t="s">
        <v>1531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2046</v>
      </c>
      <c r="N361" s="35" t="s">
        <v>1998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1531</v>
      </c>
      <c r="T361" s="10" t="s">
        <v>1532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2046</v>
      </c>
      <c r="N362" s="35" t="s">
        <v>1998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1532</v>
      </c>
      <c r="T362" s="10" t="s">
        <v>1533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1983</v>
      </c>
      <c r="H363" s="6"/>
      <c r="I363" s="6"/>
      <c r="J363" s="6"/>
      <c r="K363" s="6"/>
      <c r="L363" s="9"/>
      <c r="M363" s="35" t="s">
        <v>2046</v>
      </c>
      <c r="N363" s="35" t="s">
        <v>1998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1533</v>
      </c>
      <c r="T363" s="10" t="s">
        <v>1534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2046</v>
      </c>
      <c r="N364" s="35" t="s">
        <v>1998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1534</v>
      </c>
      <c r="T364" s="10" t="s">
        <v>1535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2046</v>
      </c>
      <c r="N365" s="35" t="s">
        <v>1998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1535</v>
      </c>
      <c r="T365" s="10" t="s">
        <v>1536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2046</v>
      </c>
      <c r="N366" s="35" t="s">
        <v>1998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1536</v>
      </c>
      <c r="T366" s="10" t="s">
        <v>1537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2046</v>
      </c>
      <c r="N367" s="35" t="s">
        <v>1998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1537</v>
      </c>
      <c r="T367" s="10" t="s">
        <v>1538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2046</v>
      </c>
      <c r="N368" s="35" t="s">
        <v>1998</v>
      </c>
      <c r="O368" s="35">
        <v>4003</v>
      </c>
      <c r="P368" s="5" t="s">
        <v>443</v>
      </c>
      <c r="Q368" s="5">
        <v>4</v>
      </c>
      <c r="R368" s="26" t="s">
        <v>1983</v>
      </c>
      <c r="S368" s="10" t="s">
        <v>1538</v>
      </c>
      <c r="T368" s="10" t="s">
        <v>1539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2046</v>
      </c>
      <c r="N369" s="35" t="s">
        <v>1998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1539</v>
      </c>
      <c r="T369" s="10" t="s">
        <v>1540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2046</v>
      </c>
      <c r="N370" s="35" t="s">
        <v>1998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1540</v>
      </c>
      <c r="T370" s="10" t="s">
        <v>1541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2046</v>
      </c>
      <c r="N371" s="35" t="s">
        <v>1998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1541</v>
      </c>
      <c r="T371" s="10" t="s">
        <v>1542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2046</v>
      </c>
      <c r="N372" s="35" t="s">
        <v>1998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1542</v>
      </c>
      <c r="T372" s="10" t="s">
        <v>1543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2046</v>
      </c>
      <c r="N373" s="35" t="s">
        <v>1998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1543</v>
      </c>
      <c r="T373" s="10" t="s">
        <v>1544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2046</v>
      </c>
      <c r="N374" s="35" t="s">
        <v>1999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1544</v>
      </c>
      <c r="T374" s="10" t="s">
        <v>1545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2046</v>
      </c>
      <c r="N375" s="35" t="s">
        <v>1999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1545</v>
      </c>
      <c r="T375" s="10" t="s">
        <v>1546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2046</v>
      </c>
      <c r="N376" s="35" t="s">
        <v>1999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1546</v>
      </c>
      <c r="T376" s="10" t="s">
        <v>1547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2046</v>
      </c>
      <c r="N377" s="35" t="s">
        <v>1999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1547</v>
      </c>
      <c r="T377" s="10" t="s">
        <v>1548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2046</v>
      </c>
      <c r="N378" s="35" t="s">
        <v>1999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1548</v>
      </c>
      <c r="T378" s="10" t="s">
        <v>1549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2046</v>
      </c>
      <c r="N379" s="35" t="s">
        <v>1999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1549</v>
      </c>
      <c r="T379" s="10" t="s">
        <v>1550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2046</v>
      </c>
      <c r="N380" s="35" t="s">
        <v>1999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1550</v>
      </c>
      <c r="T380" s="10" t="s">
        <v>1551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2046</v>
      </c>
      <c r="N381" s="35" t="s">
        <v>1999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1551</v>
      </c>
      <c r="T381" s="10" t="s">
        <v>1552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2046</v>
      </c>
      <c r="N382" s="35" t="s">
        <v>1999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1552</v>
      </c>
      <c r="T382" s="10" t="s">
        <v>1553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2046</v>
      </c>
      <c r="N383" s="35" t="s">
        <v>1998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1553</v>
      </c>
      <c r="T383" s="10" t="s">
        <v>1554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2046</v>
      </c>
      <c r="N384" s="35" t="s">
        <v>1998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1554</v>
      </c>
      <c r="T384" s="10" t="s">
        <v>1555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2041</v>
      </c>
      <c r="N385" s="35" t="s">
        <v>1987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1555</v>
      </c>
      <c r="T385" s="10" t="s">
        <v>1556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2046</v>
      </c>
      <c r="N386" s="35" t="s">
        <v>1998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1556</v>
      </c>
      <c r="T386" s="10" t="s">
        <v>1557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1983</v>
      </c>
      <c r="H387" s="6"/>
      <c r="I387" s="6"/>
      <c r="J387" s="6"/>
      <c r="K387" s="6"/>
      <c r="L387" s="9"/>
      <c r="M387" s="35" t="s">
        <v>2046</v>
      </c>
      <c r="N387" s="35" t="s">
        <v>1998</v>
      </c>
      <c r="O387" s="35">
        <v>4003</v>
      </c>
      <c r="P387" s="5" t="s">
        <v>470</v>
      </c>
      <c r="Q387" s="5">
        <v>10</v>
      </c>
      <c r="R387" s="26" t="s">
        <v>1983</v>
      </c>
      <c r="S387" s="10" t="s">
        <v>1557</v>
      </c>
      <c r="T387" s="10" t="s">
        <v>1558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2047</v>
      </c>
      <c r="N388" s="35" t="s">
        <v>2000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1558</v>
      </c>
      <c r="T388" s="10" t="s">
        <v>1559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2047</v>
      </c>
      <c r="N389" s="35" t="s">
        <v>2000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1559</v>
      </c>
      <c r="T389" s="10" t="s">
        <v>1560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2047</v>
      </c>
      <c r="N390" s="35" t="s">
        <v>2000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1560</v>
      </c>
      <c r="T390" s="10" t="s">
        <v>1561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2047</v>
      </c>
      <c r="N391" s="35" t="s">
        <v>2001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1561</v>
      </c>
      <c r="T391" s="10" t="s">
        <v>1562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2047</v>
      </c>
      <c r="N392" s="35" t="s">
        <v>2001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1562</v>
      </c>
      <c r="T392" s="10" t="s">
        <v>1563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2047</v>
      </c>
      <c r="N393" s="35" t="s">
        <v>2001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1563</v>
      </c>
      <c r="T393" s="10" t="s">
        <v>1564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2047</v>
      </c>
      <c r="N394" s="35" t="s">
        <v>2000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1564</v>
      </c>
      <c r="T394" s="10" t="s">
        <v>1565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2047</v>
      </c>
      <c r="N395" s="36" t="s">
        <v>2000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1565</v>
      </c>
      <c r="T395" s="8" t="s">
        <v>1566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2047</v>
      </c>
      <c r="N396" s="36" t="s">
        <v>2000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1566</v>
      </c>
      <c r="T396" s="8" t="s">
        <v>1567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2047</v>
      </c>
      <c r="N397" s="36" t="s">
        <v>2000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1567</v>
      </c>
      <c r="T397" s="8" t="s">
        <v>1568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2047</v>
      </c>
      <c r="N398" s="36" t="s">
        <v>2000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1568</v>
      </c>
      <c r="T398" s="8" t="s">
        <v>1569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2047</v>
      </c>
      <c r="N399" s="36" t="s">
        <v>2000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1569</v>
      </c>
      <c r="T399" s="8" t="s">
        <v>1570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2047</v>
      </c>
      <c r="N400" s="36" t="s">
        <v>2000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1570</v>
      </c>
      <c r="T400" s="8" t="s">
        <v>1571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2047</v>
      </c>
      <c r="N401" s="36" t="s">
        <v>2000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1571</v>
      </c>
      <c r="T401" s="8" t="s">
        <v>1572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2047</v>
      </c>
      <c r="N402" s="36" t="s">
        <v>2000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1572</v>
      </c>
      <c r="T402" s="8" t="s">
        <v>1573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2047</v>
      </c>
      <c r="N403" s="36" t="s">
        <v>2000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1573</v>
      </c>
      <c r="T403" s="8" t="s">
        <v>1574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2047</v>
      </c>
      <c r="N404" s="36" t="s">
        <v>2000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1574</v>
      </c>
      <c r="T404" s="8" t="s">
        <v>1575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2047</v>
      </c>
      <c r="N405" s="36" t="s">
        <v>2000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1575</v>
      </c>
      <c r="T405" s="8" t="s">
        <v>1576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2047</v>
      </c>
      <c r="N406" s="36" t="s">
        <v>2000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1576</v>
      </c>
      <c r="T406" s="8" t="s">
        <v>1577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2047</v>
      </c>
      <c r="N407" s="36" t="s">
        <v>2000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1577</v>
      </c>
      <c r="T407" s="8" t="s">
        <v>1578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2047</v>
      </c>
      <c r="N408" s="36" t="s">
        <v>2001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1578</v>
      </c>
      <c r="T408" s="8" t="s">
        <v>1579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2047</v>
      </c>
      <c r="N409" s="36" t="s">
        <v>2000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1579</v>
      </c>
      <c r="T409" s="8" t="s">
        <v>1580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2047</v>
      </c>
      <c r="N410" s="36" t="s">
        <v>2000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1580</v>
      </c>
      <c r="T410" s="8" t="s">
        <v>1581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2047</v>
      </c>
      <c r="N411" s="36" t="s">
        <v>2000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1581</v>
      </c>
      <c r="T411" s="8" t="s">
        <v>1582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2047</v>
      </c>
      <c r="N412" s="36" t="s">
        <v>2000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1582</v>
      </c>
      <c r="T412" s="8" t="s">
        <v>1583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2047</v>
      </c>
      <c r="N413" s="36" t="s">
        <v>2000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1583</v>
      </c>
      <c r="T413" s="8" t="s">
        <v>1584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2047</v>
      </c>
      <c r="N414" s="36" t="s">
        <v>2000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1584</v>
      </c>
      <c r="T414" s="8" t="s">
        <v>1585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2047</v>
      </c>
      <c r="N415" s="36" t="s">
        <v>2000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1585</v>
      </c>
      <c r="T415" s="8" t="s">
        <v>1586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2047</v>
      </c>
      <c r="N416" s="36" t="s">
        <v>2000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1586</v>
      </c>
      <c r="T416" s="8" t="s">
        <v>1587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2047</v>
      </c>
      <c r="N417" s="36" t="s">
        <v>2000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1587</v>
      </c>
      <c r="T417" s="8" t="s">
        <v>1588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2047</v>
      </c>
      <c r="N418" s="36" t="s">
        <v>2000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1588</v>
      </c>
      <c r="T418" s="8" t="s">
        <v>1589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2047</v>
      </c>
      <c r="N419" s="36" t="s">
        <v>2000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1589</v>
      </c>
      <c r="T419" s="8" t="s">
        <v>1590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2047</v>
      </c>
      <c r="N420" s="36" t="s">
        <v>2000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1590</v>
      </c>
      <c r="T420" s="8" t="s">
        <v>1591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2047</v>
      </c>
      <c r="N421" s="36" t="s">
        <v>2000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1591</v>
      </c>
      <c r="T421" s="8" t="s">
        <v>1592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2047</v>
      </c>
      <c r="N422" s="36" t="s">
        <v>2000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1592</v>
      </c>
      <c r="T422" s="8" t="s">
        <v>1593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2047</v>
      </c>
      <c r="N423" s="36" t="s">
        <v>2000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1593</v>
      </c>
      <c r="T423" s="8" t="s">
        <v>1594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2047</v>
      </c>
      <c r="N424" s="36" t="s">
        <v>2000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1594</v>
      </c>
      <c r="T424" s="8" t="s">
        <v>1595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2047</v>
      </c>
      <c r="N425" s="36" t="s">
        <v>2000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1595</v>
      </c>
      <c r="T425" s="8" t="s">
        <v>1596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1">SUM(AL425:AO425)</f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2047</v>
      </c>
      <c r="N426" s="36" t="s">
        <v>2000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1596</v>
      </c>
      <c r="T426" s="8" t="s">
        <v>1597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3">SUM(AC426:AG426)</f>
        <v>0</v>
      </c>
      <c r="AI426" s="11">
        <v>0</v>
      </c>
      <c r="AJ426" s="11">
        <v>0</v>
      </c>
      <c r="AK426" s="40">
        <f t="shared" ref="AK426:AK489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489" si="35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2047</v>
      </c>
      <c r="N427" s="36" t="s">
        <v>2000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1597</v>
      </c>
      <c r="T427" s="8" t="s">
        <v>1598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2047</v>
      </c>
      <c r="N428" s="36" t="s">
        <v>2001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1598</v>
      </c>
      <c r="T428" s="8" t="s">
        <v>1599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2047</v>
      </c>
      <c r="N429" s="36" t="s">
        <v>2000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1599</v>
      </c>
      <c r="T429" s="8" t="s">
        <v>1600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2047</v>
      </c>
      <c r="N430" s="36" t="s">
        <v>2000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1600</v>
      </c>
      <c r="T430" s="8" t="s">
        <v>1601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2047</v>
      </c>
      <c r="N431" s="36" t="s">
        <v>2000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1601</v>
      </c>
      <c r="T431" s="8" t="s">
        <v>1602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2047</v>
      </c>
      <c r="N432" s="36" t="s">
        <v>2000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1602</v>
      </c>
      <c r="T432" s="8" t="s">
        <v>1603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2047</v>
      </c>
      <c r="N433" s="36" t="s">
        <v>2000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1603</v>
      </c>
      <c r="T433" s="8" t="s">
        <v>1604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2047</v>
      </c>
      <c r="N434" s="36" t="s">
        <v>2000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1604</v>
      </c>
      <c r="T434" s="8" t="s">
        <v>1605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2047</v>
      </c>
      <c r="N435" s="36" t="s">
        <v>2000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1605</v>
      </c>
      <c r="T435" s="8" t="s">
        <v>1606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2047</v>
      </c>
      <c r="N436" s="36" t="s">
        <v>2000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1606</v>
      </c>
      <c r="T436" s="8" t="s">
        <v>1607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6"/>
      <c r="I437" s="6"/>
      <c r="J437" s="6"/>
      <c r="K437" s="6"/>
      <c r="L437" s="6"/>
      <c r="M437" s="36" t="s">
        <v>2048</v>
      </c>
      <c r="N437" s="36" t="s">
        <v>2002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1607</v>
      </c>
      <c r="T437" s="8" t="s">
        <v>1608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3"/>
        <v>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0</v>
      </c>
      <c r="AR437" s="41">
        <v>0</v>
      </c>
    </row>
    <row r="438" spans="1:44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6"/>
      <c r="I438" s="6"/>
      <c r="J438" s="6"/>
      <c r="K438" s="6"/>
      <c r="L438" s="6"/>
      <c r="M438" s="36" t="s">
        <v>2048</v>
      </c>
      <c r="N438" s="36" t="s">
        <v>2002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1608</v>
      </c>
      <c r="T438" s="8" t="s">
        <v>1609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1"/>
        <v>0</v>
      </c>
      <c r="AQ438" s="33">
        <f t="shared" si="35"/>
        <v>0</v>
      </c>
      <c r="AR438" s="41">
        <v>0</v>
      </c>
    </row>
    <row r="439" spans="1:44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6"/>
      <c r="I439" s="6"/>
      <c r="J439" s="6"/>
      <c r="K439" s="6"/>
      <c r="L439" s="6"/>
      <c r="M439" s="36" t="s">
        <v>2048</v>
      </c>
      <c r="N439" s="36" t="s">
        <v>2002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1609</v>
      </c>
      <c r="T439" s="8" t="s">
        <v>1610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2048</v>
      </c>
      <c r="N440" s="36" t="s">
        <v>2002</v>
      </c>
      <c r="O440" s="36">
        <v>4301</v>
      </c>
      <c r="P440" s="4" t="s">
        <v>566</v>
      </c>
      <c r="Q440" s="4">
        <v>1</v>
      </c>
      <c r="R440" s="27" t="s">
        <v>1983</v>
      </c>
      <c r="S440" s="8" t="s">
        <v>1610</v>
      </c>
      <c r="T440" s="8" t="s">
        <v>1611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0</v>
      </c>
      <c r="AR440" s="41">
        <v>0</v>
      </c>
    </row>
    <row r="441" spans="1:44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2048</v>
      </c>
      <c r="N441" s="36" t="s">
        <v>2002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1611</v>
      </c>
      <c r="T441" s="8" t="s">
        <v>1612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3"/>
        <v>0</v>
      </c>
      <c r="AI441" s="11">
        <v>0</v>
      </c>
      <c r="AJ441" s="11">
        <v>0</v>
      </c>
      <c r="AK441" s="40">
        <f t="shared" si="34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1"/>
        <v>0</v>
      </c>
      <c r="AQ441" s="33">
        <f t="shared" si="35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2048</v>
      </c>
      <c r="N442" s="36" t="s">
        <v>2002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1612</v>
      </c>
      <c r="T442" s="8" t="s">
        <v>1613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6"/>
      <c r="I443" s="6"/>
      <c r="J443" s="6"/>
      <c r="K443" s="6"/>
      <c r="L443" s="6"/>
      <c r="M443" s="36" t="s">
        <v>2048</v>
      </c>
      <c r="N443" s="36" t="s">
        <v>2002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1613</v>
      </c>
      <c r="T443" s="8" t="s">
        <v>1614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3"/>
        <v>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0</v>
      </c>
      <c r="AR443" s="41">
        <v>0</v>
      </c>
    </row>
    <row r="444" spans="1:44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6"/>
      <c r="I444" s="6"/>
      <c r="J444" s="6"/>
      <c r="K444" s="6"/>
      <c r="L444" s="6"/>
      <c r="M444" s="36" t="s">
        <v>2048</v>
      </c>
      <c r="N444" s="36" t="s">
        <v>2002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1614</v>
      </c>
      <c r="T444" s="8" t="s">
        <v>1615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3"/>
        <v>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6"/>
      <c r="I445" s="6"/>
      <c r="J445" s="6"/>
      <c r="K445" s="6"/>
      <c r="L445" s="6"/>
      <c r="M445" s="36" t="s">
        <v>2048</v>
      </c>
      <c r="N445" s="36" t="s">
        <v>2002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1615</v>
      </c>
      <c r="T445" s="8" t="s">
        <v>1616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3"/>
        <v>0</v>
      </c>
      <c r="AI445" s="11">
        <v>0</v>
      </c>
      <c r="AJ445" s="11">
        <v>0</v>
      </c>
      <c r="AK445" s="40">
        <f t="shared" si="34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1"/>
        <v>0</v>
      </c>
      <c r="AQ445" s="33">
        <f t="shared" si="35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2048</v>
      </c>
      <c r="N446" s="36" t="s">
        <v>2002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1616</v>
      </c>
      <c r="T446" s="8" t="s">
        <v>1617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2048</v>
      </c>
      <c r="N447" s="36" t="s">
        <v>2002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1617</v>
      </c>
      <c r="T447" s="8" t="s">
        <v>1618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2048</v>
      </c>
      <c r="N448" s="36" t="s">
        <v>2002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1618</v>
      </c>
      <c r="T448" s="8" t="s">
        <v>1619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3"/>
        <v>0</v>
      </c>
      <c r="AI448" s="11">
        <v>0</v>
      </c>
      <c r="AJ448" s="11">
        <v>0</v>
      </c>
      <c r="AK448" s="40">
        <f t="shared" si="34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1"/>
        <v>0</v>
      </c>
      <c r="AQ448" s="33">
        <f t="shared" si="35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2048</v>
      </c>
      <c r="N449" s="36" t="s">
        <v>2002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1619</v>
      </c>
      <c r="T449" s="8" t="s">
        <v>1620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1"/>
        <v>0</v>
      </c>
      <c r="AQ449" s="33">
        <f t="shared" si="35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2048</v>
      </c>
      <c r="N450" s="36" t="s">
        <v>2002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1620</v>
      </c>
      <c r="T450" s="8" t="s">
        <v>1621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2048</v>
      </c>
      <c r="N451" s="36" t="s">
        <v>2002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1621</v>
      </c>
      <c r="T451" s="8" t="s">
        <v>1622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3"/>
        <v>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0</v>
      </c>
      <c r="AR451" s="41">
        <v>0</v>
      </c>
    </row>
    <row r="452" spans="1:44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2048</v>
      </c>
      <c r="N452" s="36" t="s">
        <v>2002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1622</v>
      </c>
      <c r="T452" s="8" t="s">
        <v>1623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1"/>
        <v>0</v>
      </c>
      <c r="AQ452" s="33">
        <f t="shared" si="35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6"/>
      <c r="I453" s="6"/>
      <c r="J453" s="6"/>
      <c r="K453" s="6"/>
      <c r="L453" s="6"/>
      <c r="M453" s="36" t="s">
        <v>2048</v>
      </c>
      <c r="N453" s="36" t="s">
        <v>2002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1623</v>
      </c>
      <c r="T453" s="8" t="s">
        <v>1624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1"/>
        <v>0</v>
      </c>
      <c r="AQ453" s="33">
        <f t="shared" si="35"/>
        <v>0</v>
      </c>
      <c r="AR453" s="41">
        <v>0</v>
      </c>
    </row>
    <row r="454" spans="1:44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6"/>
      <c r="I454" s="6"/>
      <c r="J454" s="6"/>
      <c r="K454" s="6"/>
      <c r="L454" s="6"/>
      <c r="M454" s="36" t="s">
        <v>2048</v>
      </c>
      <c r="N454" s="36" t="s">
        <v>2002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1624</v>
      </c>
      <c r="T454" s="8" t="s">
        <v>1625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1"/>
        <v>0</v>
      </c>
      <c r="AQ454" s="33">
        <f t="shared" si="35"/>
        <v>0</v>
      </c>
      <c r="AR454" s="41">
        <v>0</v>
      </c>
    </row>
    <row r="455" spans="1:44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6"/>
      <c r="I455" s="6"/>
      <c r="J455" s="6"/>
      <c r="K455" s="6"/>
      <c r="L455" s="6"/>
      <c r="M455" s="36" t="s">
        <v>2048</v>
      </c>
      <c r="N455" s="36" t="s">
        <v>2002</v>
      </c>
      <c r="O455" s="36">
        <v>4301</v>
      </c>
      <c r="P455" s="4" t="s">
        <v>584</v>
      </c>
      <c r="Q455" s="4">
        <v>1</v>
      </c>
      <c r="R455" s="27" t="s">
        <v>1983</v>
      </c>
      <c r="S455" s="8" t="s">
        <v>1625</v>
      </c>
      <c r="T455" s="8" t="s">
        <v>1626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0</v>
      </c>
      <c r="AR455" s="41">
        <v>0</v>
      </c>
    </row>
    <row r="456" spans="1:44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6"/>
      <c r="I456" s="6"/>
      <c r="J456" s="6"/>
      <c r="K456" s="6"/>
      <c r="L456" s="6"/>
      <c r="M456" s="36" t="s">
        <v>2048</v>
      </c>
      <c r="N456" s="36" t="s">
        <v>2002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1626</v>
      </c>
      <c r="T456" s="8" t="s">
        <v>1627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3"/>
        <v>0</v>
      </c>
      <c r="AI456" s="11">
        <v>0</v>
      </c>
      <c r="AJ456" s="11">
        <v>0</v>
      </c>
      <c r="AK456" s="40">
        <f t="shared" si="34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1"/>
        <v>0</v>
      </c>
      <c r="AQ456" s="33">
        <f t="shared" si="35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2048</v>
      </c>
      <c r="N457" s="36" t="s">
        <v>2002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1627</v>
      </c>
      <c r="T457" s="8" t="s">
        <v>1628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2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3"/>
        <v>0</v>
      </c>
      <c r="AI457" s="11">
        <v>0</v>
      </c>
      <c r="AJ457" s="11">
        <v>0</v>
      </c>
      <c r="AK457" s="40">
        <f t="shared" si="34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1"/>
        <v>0</v>
      </c>
      <c r="AQ457" s="33">
        <f t="shared" si="35"/>
        <v>0</v>
      </c>
      <c r="AR457" s="41">
        <v>0</v>
      </c>
    </row>
    <row r="458" spans="1:44" s="2" customFormat="1" ht="45" hidden="1" x14ac:dyDescent="0.25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9"/>
      <c r="I458" s="9"/>
      <c r="J458" s="9"/>
      <c r="K458" s="9"/>
      <c r="L458" s="9"/>
      <c r="M458" s="35" t="s">
        <v>2049</v>
      </c>
      <c r="N458" s="35" t="s">
        <v>2003</v>
      </c>
      <c r="O458" s="35">
        <v>3502</v>
      </c>
      <c r="P458" s="5" t="s">
        <v>7</v>
      </c>
      <c r="Q458" s="5">
        <v>1</v>
      </c>
      <c r="R458" s="27">
        <v>1</v>
      </c>
      <c r="S458" s="10" t="s">
        <v>1628</v>
      </c>
      <c r="T458" s="10" t="s">
        <v>1629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2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3"/>
        <v>0</v>
      </c>
      <c r="AI458" s="11">
        <v>0</v>
      </c>
      <c r="AJ458" s="11">
        <v>0</v>
      </c>
      <c r="AK458" s="40">
        <f t="shared" si="34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1"/>
        <v>0</v>
      </c>
      <c r="AQ458" s="33">
        <f t="shared" si="35"/>
        <v>0</v>
      </c>
      <c r="AR458" s="41">
        <v>0</v>
      </c>
    </row>
    <row r="459" spans="1:44" s="2" customFormat="1" ht="45" hidden="1" x14ac:dyDescent="0.25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9"/>
      <c r="I459" s="9"/>
      <c r="J459" s="9"/>
      <c r="K459" s="9"/>
      <c r="L459" s="9"/>
      <c r="M459" s="35" t="s">
        <v>2049</v>
      </c>
      <c r="N459" s="35" t="s">
        <v>2003</v>
      </c>
      <c r="O459" s="35">
        <v>3502</v>
      </c>
      <c r="P459" s="5" t="s">
        <v>8</v>
      </c>
      <c r="Q459" s="5">
        <v>1</v>
      </c>
      <c r="R459" s="27">
        <v>1</v>
      </c>
      <c r="S459" s="10" t="s">
        <v>1629</v>
      </c>
      <c r="T459" s="10" t="s">
        <v>1630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2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3"/>
        <v>0</v>
      </c>
      <c r="AI459" s="11">
        <v>0</v>
      </c>
      <c r="AJ459" s="11">
        <v>0</v>
      </c>
      <c r="AK459" s="40">
        <f t="shared" si="34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1"/>
        <v>0</v>
      </c>
      <c r="AQ459" s="33">
        <f t="shared" si="35"/>
        <v>0</v>
      </c>
      <c r="AR459" s="41">
        <v>0</v>
      </c>
    </row>
    <row r="460" spans="1:44" s="2" customFormat="1" ht="45" hidden="1" x14ac:dyDescent="0.25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9"/>
      <c r="I460" s="9"/>
      <c r="J460" s="9"/>
      <c r="K460" s="9"/>
      <c r="L460" s="9"/>
      <c r="M460" s="35" t="s">
        <v>2049</v>
      </c>
      <c r="N460" s="35" t="s">
        <v>2003</v>
      </c>
      <c r="O460" s="35">
        <v>3502</v>
      </c>
      <c r="P460" s="5" t="s">
        <v>589</v>
      </c>
      <c r="Q460" s="5">
        <v>1</v>
      </c>
      <c r="R460" s="27">
        <v>1</v>
      </c>
      <c r="S460" s="10" t="s">
        <v>1630</v>
      </c>
      <c r="T460" s="10" t="s">
        <v>1631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2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3"/>
        <v>0</v>
      </c>
      <c r="AI460" s="11">
        <v>0</v>
      </c>
      <c r="AJ460" s="11">
        <v>0</v>
      </c>
      <c r="AK460" s="40">
        <f t="shared" si="34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1"/>
        <v>0</v>
      </c>
      <c r="AQ460" s="33">
        <f t="shared" si="35"/>
        <v>0</v>
      </c>
      <c r="AR460" s="41">
        <v>0</v>
      </c>
    </row>
    <row r="461" spans="1:44" s="2" customFormat="1" ht="60" hidden="1" x14ac:dyDescent="0.25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9"/>
      <c r="I461" s="9"/>
      <c r="J461" s="9"/>
      <c r="K461" s="9"/>
      <c r="L461" s="9"/>
      <c r="M461" s="35" t="s">
        <v>2049</v>
      </c>
      <c r="N461" s="35" t="s">
        <v>2003</v>
      </c>
      <c r="O461" s="35">
        <v>3502</v>
      </c>
      <c r="P461" s="5" t="s">
        <v>590</v>
      </c>
      <c r="Q461" s="5">
        <v>1</v>
      </c>
      <c r="R461" s="27">
        <v>1</v>
      </c>
      <c r="S461" s="10" t="s">
        <v>1631</v>
      </c>
      <c r="T461" s="10" t="s">
        <v>1632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2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3"/>
        <v>0</v>
      </c>
      <c r="AI461" s="11">
        <v>0</v>
      </c>
      <c r="AJ461" s="11">
        <v>0</v>
      </c>
      <c r="AK461" s="40">
        <f t="shared" si="34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1"/>
        <v>0</v>
      </c>
      <c r="AQ461" s="33">
        <f t="shared" si="35"/>
        <v>0</v>
      </c>
      <c r="AR461" s="41">
        <v>0</v>
      </c>
    </row>
    <row r="462" spans="1:44" s="2" customFormat="1" ht="60" hidden="1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/>
      <c r="I462" s="9"/>
      <c r="J462" s="9"/>
      <c r="K462" s="9"/>
      <c r="L462" s="9"/>
      <c r="M462" s="35" t="s">
        <v>2049</v>
      </c>
      <c r="N462" s="35" t="s">
        <v>2003</v>
      </c>
      <c r="O462" s="35">
        <v>3502</v>
      </c>
      <c r="P462" s="5" t="s">
        <v>10</v>
      </c>
      <c r="Q462" s="5">
        <v>1</v>
      </c>
      <c r="R462" s="27">
        <v>1</v>
      </c>
      <c r="S462" s="10" t="s">
        <v>1632</v>
      </c>
      <c r="T462" s="10" t="s">
        <v>1633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2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3"/>
        <v>0</v>
      </c>
      <c r="AI462" s="11">
        <v>0</v>
      </c>
      <c r="AJ462" s="11">
        <v>0</v>
      </c>
      <c r="AK462" s="40">
        <f t="shared" si="34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1"/>
        <v>0</v>
      </c>
      <c r="AQ462" s="33">
        <f t="shared" si="35"/>
        <v>0</v>
      </c>
      <c r="AR462" s="41">
        <v>0</v>
      </c>
    </row>
    <row r="463" spans="1:44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6"/>
      <c r="I463" s="6"/>
      <c r="J463" s="6"/>
      <c r="K463" s="6"/>
      <c r="L463" s="6"/>
      <c r="M463" s="36" t="s">
        <v>2049</v>
      </c>
      <c r="N463" s="36" t="s">
        <v>2003</v>
      </c>
      <c r="O463" s="36">
        <v>3502</v>
      </c>
      <c r="P463" s="4" t="s">
        <v>597</v>
      </c>
      <c r="Q463" s="4">
        <v>4</v>
      </c>
      <c r="R463" s="27">
        <v>2</v>
      </c>
      <c r="S463" s="8" t="s">
        <v>1633</v>
      </c>
      <c r="T463" s="8" t="s">
        <v>1634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2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3"/>
        <v>0</v>
      </c>
      <c r="AI463" s="11">
        <v>0</v>
      </c>
      <c r="AJ463" s="11">
        <v>0</v>
      </c>
      <c r="AK463" s="40">
        <f t="shared" si="34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1"/>
        <v>0</v>
      </c>
      <c r="AQ463" s="33">
        <f t="shared" si="35"/>
        <v>0</v>
      </c>
      <c r="AR463" s="41">
        <v>0</v>
      </c>
    </row>
    <row r="464" spans="1:44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6"/>
      <c r="I464" s="6"/>
      <c r="J464" s="6"/>
      <c r="K464" s="6"/>
      <c r="L464" s="6"/>
      <c r="M464" s="36" t="s">
        <v>2049</v>
      </c>
      <c r="N464" s="36" t="s">
        <v>2003</v>
      </c>
      <c r="O464" s="36">
        <v>3502</v>
      </c>
      <c r="P464" s="4" t="s">
        <v>598</v>
      </c>
      <c r="Q464" s="4">
        <v>1</v>
      </c>
      <c r="R464" s="27">
        <v>1</v>
      </c>
      <c r="S464" s="8" t="s">
        <v>1634</v>
      </c>
      <c r="T464" s="8" t="s">
        <v>1635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2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3"/>
        <v>0</v>
      </c>
      <c r="AI464" s="11">
        <v>0</v>
      </c>
      <c r="AJ464" s="11">
        <v>0</v>
      </c>
      <c r="AK464" s="40">
        <f t="shared" si="34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1"/>
        <v>0</v>
      </c>
      <c r="AQ464" s="33">
        <f t="shared" si="35"/>
        <v>0</v>
      </c>
      <c r="AR464" s="41">
        <v>0</v>
      </c>
    </row>
    <row r="465" spans="1:44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6"/>
      <c r="I465" s="6"/>
      <c r="J465" s="6"/>
      <c r="K465" s="6"/>
      <c r="L465" s="6"/>
      <c r="M465" s="36" t="s">
        <v>2049</v>
      </c>
      <c r="N465" s="36" t="s">
        <v>2003</v>
      </c>
      <c r="O465" s="36">
        <v>3502</v>
      </c>
      <c r="P465" s="4" t="s">
        <v>599</v>
      </c>
      <c r="Q465" s="4">
        <v>4</v>
      </c>
      <c r="R465" s="27">
        <v>1</v>
      </c>
      <c r="S465" s="8" t="s">
        <v>1635</v>
      </c>
      <c r="T465" s="8" t="s">
        <v>1636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2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3"/>
        <v>0</v>
      </c>
      <c r="AI465" s="11">
        <v>0</v>
      </c>
      <c r="AJ465" s="11">
        <v>0</v>
      </c>
      <c r="AK465" s="40">
        <f t="shared" si="34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1"/>
        <v>0</v>
      </c>
      <c r="AQ465" s="33">
        <f t="shared" si="35"/>
        <v>0</v>
      </c>
      <c r="AR465" s="41">
        <v>0</v>
      </c>
    </row>
    <row r="466" spans="1:44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/>
      <c r="I466" s="6"/>
      <c r="J466" s="6"/>
      <c r="K466" s="6"/>
      <c r="L466" s="6"/>
      <c r="M466" s="36" t="s">
        <v>2049</v>
      </c>
      <c r="N466" s="36" t="s">
        <v>2003</v>
      </c>
      <c r="O466" s="36">
        <v>3502</v>
      </c>
      <c r="P466" s="4" t="s">
        <v>600</v>
      </c>
      <c r="Q466" s="4">
        <v>10</v>
      </c>
      <c r="R466" s="27">
        <v>3</v>
      </c>
      <c r="S466" s="8" t="s">
        <v>1636</v>
      </c>
      <c r="T466" s="8" t="s">
        <v>1637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2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3"/>
        <v>0</v>
      </c>
      <c r="AI466" s="11">
        <v>0</v>
      </c>
      <c r="AJ466" s="11">
        <v>0</v>
      </c>
      <c r="AK466" s="40">
        <f t="shared" si="34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1"/>
        <v>0</v>
      </c>
      <c r="AQ466" s="33">
        <f t="shared" si="35"/>
        <v>0</v>
      </c>
      <c r="AR466" s="41">
        <v>0</v>
      </c>
    </row>
    <row r="467" spans="1:44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/>
      <c r="I467" s="6"/>
      <c r="J467" s="6"/>
      <c r="K467" s="6"/>
      <c r="L467" s="6"/>
      <c r="M467" s="36" t="s">
        <v>2049</v>
      </c>
      <c r="N467" s="36" t="s">
        <v>2003</v>
      </c>
      <c r="O467" s="36">
        <v>3502</v>
      </c>
      <c r="P467" s="4" t="s">
        <v>601</v>
      </c>
      <c r="Q467" s="4">
        <v>72</v>
      </c>
      <c r="R467" s="27">
        <v>22</v>
      </c>
      <c r="S467" s="8" t="s">
        <v>1637</v>
      </c>
      <c r="T467" s="8" t="s">
        <v>1638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2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3"/>
        <v>0</v>
      </c>
      <c r="AI467" s="11">
        <v>0</v>
      </c>
      <c r="AJ467" s="11">
        <v>0</v>
      </c>
      <c r="AK467" s="40">
        <f t="shared" si="34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1"/>
        <v>0</v>
      </c>
      <c r="AQ467" s="33">
        <f t="shared" si="35"/>
        <v>0</v>
      </c>
      <c r="AR467" s="41">
        <v>0</v>
      </c>
    </row>
    <row r="468" spans="1:44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/>
      <c r="I468" s="6"/>
      <c r="J468" s="6"/>
      <c r="K468" s="6"/>
      <c r="L468" s="6"/>
      <c r="M468" s="36" t="s">
        <v>2049</v>
      </c>
      <c r="N468" s="36" t="s">
        <v>2003</v>
      </c>
      <c r="O468" s="36">
        <v>3502</v>
      </c>
      <c r="P468" s="4" t="s">
        <v>602</v>
      </c>
      <c r="Q468" s="4">
        <v>1</v>
      </c>
      <c r="R468" s="27">
        <v>1</v>
      </c>
      <c r="S468" s="8" t="s">
        <v>1638</v>
      </c>
      <c r="T468" s="8" t="s">
        <v>1639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2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3"/>
        <v>0</v>
      </c>
      <c r="AI468" s="11">
        <v>0</v>
      </c>
      <c r="AJ468" s="11">
        <v>0</v>
      </c>
      <c r="AK468" s="40">
        <f t="shared" si="34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1"/>
        <v>0</v>
      </c>
      <c r="AQ468" s="33">
        <f t="shared" si="35"/>
        <v>0</v>
      </c>
      <c r="AR468" s="41">
        <v>0</v>
      </c>
    </row>
    <row r="469" spans="1:44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6"/>
      <c r="I469" s="6"/>
      <c r="J469" s="6"/>
      <c r="K469" s="6"/>
      <c r="L469" s="6"/>
      <c r="M469" s="36" t="s">
        <v>2049</v>
      </c>
      <c r="N469" s="36" t="s">
        <v>2003</v>
      </c>
      <c r="O469" s="36">
        <v>3502</v>
      </c>
      <c r="P469" s="4" t="s">
        <v>604</v>
      </c>
      <c r="Q469" s="4">
        <v>10</v>
      </c>
      <c r="R469" s="27">
        <v>4</v>
      </c>
      <c r="S469" s="8" t="s">
        <v>1639</v>
      </c>
      <c r="T469" s="8" t="s">
        <v>1640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2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3"/>
        <v>0</v>
      </c>
      <c r="AI469" s="11">
        <v>0</v>
      </c>
      <c r="AJ469" s="11">
        <v>0</v>
      </c>
      <c r="AK469" s="40">
        <f t="shared" si="34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1"/>
        <v>0</v>
      </c>
      <c r="AQ469" s="33">
        <f t="shared" si="35"/>
        <v>0</v>
      </c>
      <c r="AR469" s="41">
        <v>0</v>
      </c>
    </row>
    <row r="470" spans="1:44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6"/>
      <c r="I470" s="6"/>
      <c r="J470" s="6"/>
      <c r="K470" s="6"/>
      <c r="L470" s="6"/>
      <c r="M470" s="36" t="s">
        <v>2049</v>
      </c>
      <c r="N470" s="36" t="s">
        <v>2003</v>
      </c>
      <c r="O470" s="36">
        <v>3502</v>
      </c>
      <c r="P470" s="4" t="s">
        <v>605</v>
      </c>
      <c r="Q470" s="4">
        <v>80</v>
      </c>
      <c r="R470" s="27">
        <v>30</v>
      </c>
      <c r="S470" s="8" t="s">
        <v>1640</v>
      </c>
      <c r="T470" s="8" t="s">
        <v>1641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2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3"/>
        <v>0</v>
      </c>
      <c r="AI470" s="11">
        <v>0</v>
      </c>
      <c r="AJ470" s="11">
        <v>0</v>
      </c>
      <c r="AK470" s="40">
        <f t="shared" si="34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1"/>
        <v>0</v>
      </c>
      <c r="AQ470" s="33">
        <f t="shared" si="35"/>
        <v>0</v>
      </c>
      <c r="AR470" s="41">
        <v>0</v>
      </c>
    </row>
    <row r="471" spans="1:44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6"/>
      <c r="I471" s="6"/>
      <c r="J471" s="6"/>
      <c r="K471" s="6"/>
      <c r="L471" s="6"/>
      <c r="M471" s="36" t="s">
        <v>2049</v>
      </c>
      <c r="N471" s="36" t="s">
        <v>2003</v>
      </c>
      <c r="O471" s="36">
        <v>3502</v>
      </c>
      <c r="P471" s="4" t="s">
        <v>606</v>
      </c>
      <c r="Q471" s="4">
        <v>25</v>
      </c>
      <c r="R471" s="27">
        <v>8</v>
      </c>
      <c r="S471" s="8" t="s">
        <v>1641</v>
      </c>
      <c r="T471" s="8" t="s">
        <v>1642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2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3"/>
        <v>0</v>
      </c>
      <c r="AI471" s="11">
        <v>0</v>
      </c>
      <c r="AJ471" s="11">
        <v>0</v>
      </c>
      <c r="AK471" s="40">
        <f t="shared" si="34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1"/>
        <v>0</v>
      </c>
      <c r="AQ471" s="33">
        <f t="shared" si="35"/>
        <v>0</v>
      </c>
      <c r="AR471" s="41">
        <v>0</v>
      </c>
    </row>
    <row r="472" spans="1:44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6"/>
      <c r="I472" s="6"/>
      <c r="J472" s="6"/>
      <c r="K472" s="6"/>
      <c r="L472" s="6"/>
      <c r="M472" s="36" t="s">
        <v>2049</v>
      </c>
      <c r="N472" s="36" t="s">
        <v>2003</v>
      </c>
      <c r="O472" s="36">
        <v>3502</v>
      </c>
      <c r="P472" s="4" t="s">
        <v>608</v>
      </c>
      <c r="Q472" s="4">
        <v>10</v>
      </c>
      <c r="R472" s="27">
        <v>2</v>
      </c>
      <c r="S472" s="8" t="s">
        <v>1642</v>
      </c>
      <c r="T472" s="8" t="s">
        <v>1643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2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3"/>
        <v>0</v>
      </c>
      <c r="AI472" s="11">
        <v>0</v>
      </c>
      <c r="AJ472" s="11">
        <v>0</v>
      </c>
      <c r="AK472" s="40">
        <f t="shared" si="34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1"/>
        <v>0</v>
      </c>
      <c r="AQ472" s="33">
        <f t="shared" si="35"/>
        <v>0</v>
      </c>
      <c r="AR472" s="41">
        <v>0</v>
      </c>
    </row>
    <row r="473" spans="1:44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6"/>
      <c r="I473" s="6"/>
      <c r="J473" s="6"/>
      <c r="K473" s="6"/>
      <c r="L473" s="6"/>
      <c r="M473" s="36" t="s">
        <v>2049</v>
      </c>
      <c r="N473" s="36" t="s">
        <v>2003</v>
      </c>
      <c r="O473" s="36">
        <v>3502</v>
      </c>
      <c r="P473" s="4" t="s">
        <v>609</v>
      </c>
      <c r="Q473" s="4">
        <v>50</v>
      </c>
      <c r="R473" s="27">
        <v>15</v>
      </c>
      <c r="S473" s="8" t="s">
        <v>1643</v>
      </c>
      <c r="T473" s="8" t="s">
        <v>1644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2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3"/>
        <v>0</v>
      </c>
      <c r="AI473" s="11">
        <v>0</v>
      </c>
      <c r="AJ473" s="11">
        <v>0</v>
      </c>
      <c r="AK473" s="40">
        <f t="shared" si="34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1"/>
        <v>0</v>
      </c>
      <c r="AQ473" s="33">
        <f t="shared" si="35"/>
        <v>0</v>
      </c>
      <c r="AR473" s="41">
        <v>0</v>
      </c>
    </row>
    <row r="474" spans="1:44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6"/>
      <c r="I474" s="6"/>
      <c r="J474" s="6"/>
      <c r="K474" s="6"/>
      <c r="L474" s="6"/>
      <c r="M474" s="36" t="s">
        <v>2049</v>
      </c>
      <c r="N474" s="36" t="s">
        <v>2003</v>
      </c>
      <c r="O474" s="36">
        <v>3502</v>
      </c>
      <c r="P474" s="4" t="s">
        <v>610</v>
      </c>
      <c r="Q474" s="4">
        <v>100</v>
      </c>
      <c r="R474" s="27">
        <v>20</v>
      </c>
      <c r="S474" s="8" t="s">
        <v>1644</v>
      </c>
      <c r="T474" s="8" t="s">
        <v>1645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2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3"/>
        <v>0</v>
      </c>
      <c r="AI474" s="11">
        <v>0</v>
      </c>
      <c r="AJ474" s="11">
        <v>0</v>
      </c>
      <c r="AK474" s="40">
        <f t="shared" si="34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1"/>
        <v>0</v>
      </c>
      <c r="AQ474" s="33">
        <f t="shared" si="35"/>
        <v>0</v>
      </c>
      <c r="AR474" s="41">
        <v>0</v>
      </c>
    </row>
    <row r="475" spans="1:44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/>
      <c r="I475" s="6"/>
      <c r="J475" s="6"/>
      <c r="K475" s="6"/>
      <c r="L475" s="6"/>
      <c r="M475" s="36" t="s">
        <v>2049</v>
      </c>
      <c r="N475" s="36" t="s">
        <v>2003</v>
      </c>
      <c r="O475" s="36">
        <v>3502</v>
      </c>
      <c r="P475" s="4" t="s">
        <v>621</v>
      </c>
      <c r="Q475" s="4">
        <v>10</v>
      </c>
      <c r="R475" s="27">
        <v>3.5</v>
      </c>
      <c r="S475" s="8" t="s">
        <v>1645</v>
      </c>
      <c r="T475" s="8" t="s">
        <v>1646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2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3"/>
        <v>0</v>
      </c>
      <c r="AI475" s="11">
        <v>0</v>
      </c>
      <c r="AJ475" s="11">
        <v>0</v>
      </c>
      <c r="AK475" s="40">
        <f t="shared" si="34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1"/>
        <v>0</v>
      </c>
      <c r="AQ475" s="33">
        <f t="shared" si="35"/>
        <v>0</v>
      </c>
      <c r="AR475" s="41">
        <v>0</v>
      </c>
    </row>
    <row r="476" spans="1:44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/>
      <c r="I476" s="6"/>
      <c r="J476" s="6"/>
      <c r="K476" s="6"/>
      <c r="L476" s="6"/>
      <c r="M476" s="36" t="s">
        <v>2049</v>
      </c>
      <c r="N476" s="36" t="s">
        <v>2003</v>
      </c>
      <c r="O476" s="36">
        <v>3502</v>
      </c>
      <c r="P476" s="4" t="s">
        <v>611</v>
      </c>
      <c r="Q476" s="4">
        <v>4</v>
      </c>
      <c r="R476" s="27">
        <v>1</v>
      </c>
      <c r="S476" s="8" t="s">
        <v>1646</v>
      </c>
      <c r="T476" s="8" t="s">
        <v>1647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2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3"/>
        <v>0</v>
      </c>
      <c r="AI476" s="11">
        <v>0</v>
      </c>
      <c r="AJ476" s="11">
        <v>0</v>
      </c>
      <c r="AK476" s="40">
        <f t="shared" si="34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1"/>
        <v>0</v>
      </c>
      <c r="AQ476" s="33">
        <f t="shared" si="35"/>
        <v>0</v>
      </c>
      <c r="AR476" s="41">
        <v>0</v>
      </c>
    </row>
    <row r="477" spans="1:44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/>
      <c r="I477" s="6"/>
      <c r="J477" s="6"/>
      <c r="K477" s="6"/>
      <c r="L477" s="6"/>
      <c r="M477" s="36" t="s">
        <v>2049</v>
      </c>
      <c r="N477" s="36" t="s">
        <v>2003</v>
      </c>
      <c r="O477" s="36">
        <v>3502</v>
      </c>
      <c r="P477" s="4" t="s">
        <v>612</v>
      </c>
      <c r="Q477" s="4">
        <v>8</v>
      </c>
      <c r="R477" s="27">
        <v>2</v>
      </c>
      <c r="S477" s="8" t="s">
        <v>1647</v>
      </c>
      <c r="T477" s="8" t="s">
        <v>1648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2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3"/>
        <v>0</v>
      </c>
      <c r="AI477" s="11">
        <v>0</v>
      </c>
      <c r="AJ477" s="11">
        <v>0</v>
      </c>
      <c r="AK477" s="40">
        <f t="shared" si="34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1"/>
        <v>0</v>
      </c>
      <c r="AQ477" s="33">
        <f t="shared" si="35"/>
        <v>0</v>
      </c>
      <c r="AR477" s="41">
        <v>0</v>
      </c>
    </row>
    <row r="478" spans="1:44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6"/>
      <c r="I478" s="6"/>
      <c r="J478" s="6"/>
      <c r="K478" s="6"/>
      <c r="L478" s="6"/>
      <c r="M478" s="36" t="s">
        <v>2049</v>
      </c>
      <c r="N478" s="36" t="s">
        <v>2003</v>
      </c>
      <c r="O478" s="36">
        <v>3502</v>
      </c>
      <c r="P478" s="4" t="s">
        <v>614</v>
      </c>
      <c r="Q478" s="4">
        <v>1</v>
      </c>
      <c r="R478" s="27">
        <v>1</v>
      </c>
      <c r="S478" s="8" t="s">
        <v>1648</v>
      </c>
      <c r="T478" s="8" t="s">
        <v>1649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2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3"/>
        <v>0</v>
      </c>
      <c r="AI478" s="11">
        <v>0</v>
      </c>
      <c r="AJ478" s="11">
        <v>0</v>
      </c>
      <c r="AK478" s="40">
        <f t="shared" si="34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1"/>
        <v>0</v>
      </c>
      <c r="AQ478" s="33">
        <f t="shared" si="35"/>
        <v>0</v>
      </c>
      <c r="AR478" s="41">
        <v>0</v>
      </c>
    </row>
    <row r="479" spans="1:44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6"/>
      <c r="I479" s="6"/>
      <c r="J479" s="6"/>
      <c r="K479" s="6"/>
      <c r="L479" s="6"/>
      <c r="M479" s="36" t="s">
        <v>2049</v>
      </c>
      <c r="N479" s="36" t="s">
        <v>2003</v>
      </c>
      <c r="O479" s="36">
        <v>3502</v>
      </c>
      <c r="P479" s="4" t="s">
        <v>617</v>
      </c>
      <c r="Q479" s="4">
        <v>560</v>
      </c>
      <c r="R479" s="27">
        <v>213</v>
      </c>
      <c r="S479" s="8" t="s">
        <v>1649</v>
      </c>
      <c r="T479" s="8" t="s">
        <v>1650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1"/>
        <v>0</v>
      </c>
      <c r="AQ479" s="33">
        <f t="shared" si="35"/>
        <v>0</v>
      </c>
      <c r="AR479" s="41">
        <v>0</v>
      </c>
    </row>
    <row r="480" spans="1:44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6"/>
      <c r="I480" s="6"/>
      <c r="J480" s="6"/>
      <c r="K480" s="6"/>
      <c r="L480" s="6"/>
      <c r="M480" s="36" t="s">
        <v>2049</v>
      </c>
      <c r="N480" s="36" t="s">
        <v>2003</v>
      </c>
      <c r="O480" s="36">
        <v>3502</v>
      </c>
      <c r="P480" s="4" t="s">
        <v>618</v>
      </c>
      <c r="Q480" s="4">
        <v>1</v>
      </c>
      <c r="R480" s="27">
        <v>1</v>
      </c>
      <c r="S480" s="8" t="s">
        <v>1650</v>
      </c>
      <c r="T480" s="8" t="s">
        <v>1651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1"/>
        <v>0</v>
      </c>
      <c r="AQ480" s="33">
        <f t="shared" si="35"/>
        <v>0</v>
      </c>
      <c r="AR480" s="41">
        <v>0</v>
      </c>
    </row>
    <row r="481" spans="1:44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6"/>
      <c r="I481" s="6"/>
      <c r="J481" s="6"/>
      <c r="K481" s="6"/>
      <c r="L481" s="6"/>
      <c r="M481" s="36" t="s">
        <v>2049</v>
      </c>
      <c r="N481" s="36" t="s">
        <v>2003</v>
      </c>
      <c r="O481" s="36">
        <v>3502</v>
      </c>
      <c r="P481" s="4" t="s">
        <v>619</v>
      </c>
      <c r="Q481" s="5">
        <v>8</v>
      </c>
      <c r="R481" s="27">
        <v>3</v>
      </c>
      <c r="S481" s="8" t="s">
        <v>1651</v>
      </c>
      <c r="T481" s="8" t="s">
        <v>1652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1"/>
        <v>0</v>
      </c>
      <c r="AQ481" s="33">
        <f t="shared" si="35"/>
        <v>0</v>
      </c>
      <c r="AR481" s="41">
        <v>0</v>
      </c>
    </row>
    <row r="482" spans="1:44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/>
      <c r="I482" s="6"/>
      <c r="J482" s="6"/>
      <c r="K482" s="6"/>
      <c r="L482" s="6"/>
      <c r="M482" s="36" t="s">
        <v>2049</v>
      </c>
      <c r="N482" s="36" t="s">
        <v>2003</v>
      </c>
      <c r="O482" s="36">
        <v>3502</v>
      </c>
      <c r="P482" s="4" t="s">
        <v>620</v>
      </c>
      <c r="Q482" s="4">
        <v>12</v>
      </c>
      <c r="R482" s="27">
        <v>4</v>
      </c>
      <c r="S482" s="8" t="s">
        <v>1652</v>
      </c>
      <c r="T482" s="8" t="s">
        <v>1653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1"/>
        <v>0</v>
      </c>
      <c r="AQ482" s="33">
        <f t="shared" si="35"/>
        <v>0</v>
      </c>
      <c r="AR482" s="41">
        <v>0</v>
      </c>
    </row>
    <row r="483" spans="1:44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/>
      <c r="I483" s="6"/>
      <c r="J483" s="6"/>
      <c r="K483" s="6"/>
      <c r="L483" s="6"/>
      <c r="M483" s="36" t="s">
        <v>2049</v>
      </c>
      <c r="N483" s="36" t="s">
        <v>2003</v>
      </c>
      <c r="O483" s="36">
        <v>3502</v>
      </c>
      <c r="P483" s="4" t="s">
        <v>622</v>
      </c>
      <c r="Q483" s="4">
        <v>4</v>
      </c>
      <c r="R483" s="27">
        <v>2</v>
      </c>
      <c r="S483" s="8" t="s">
        <v>1653</v>
      </c>
      <c r="T483" s="8" t="s">
        <v>1654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1"/>
        <v>0</v>
      </c>
      <c r="AQ483" s="33">
        <f t="shared" si="35"/>
        <v>0</v>
      </c>
      <c r="AR483" s="41">
        <v>0</v>
      </c>
    </row>
    <row r="484" spans="1:44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6"/>
      <c r="I484" s="6"/>
      <c r="J484" s="6"/>
      <c r="K484" s="6"/>
      <c r="L484" s="6"/>
      <c r="M484" s="36" t="s">
        <v>2049</v>
      </c>
      <c r="N484" s="36" t="s">
        <v>2003</v>
      </c>
      <c r="O484" s="36">
        <v>3502</v>
      </c>
      <c r="P484" s="4" t="s">
        <v>623</v>
      </c>
      <c r="Q484" s="4">
        <v>100</v>
      </c>
      <c r="R484" s="27">
        <v>40</v>
      </c>
      <c r="S484" s="8" t="s">
        <v>1654</v>
      </c>
      <c r="T484" s="8" t="s">
        <v>1655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1"/>
        <v>0</v>
      </c>
      <c r="AQ484" s="33">
        <f t="shared" si="35"/>
        <v>0</v>
      </c>
      <c r="AR484" s="41">
        <v>0</v>
      </c>
    </row>
    <row r="485" spans="1:44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/>
      <c r="I485" s="6"/>
      <c r="J485" s="6"/>
      <c r="K485" s="6"/>
      <c r="L485" s="6"/>
      <c r="M485" s="36" t="s">
        <v>2049</v>
      </c>
      <c r="N485" s="36" t="s">
        <v>2003</v>
      </c>
      <c r="O485" s="36">
        <v>3502</v>
      </c>
      <c r="P485" s="4" t="s">
        <v>624</v>
      </c>
      <c r="Q485" s="4">
        <v>16</v>
      </c>
      <c r="R485" s="27">
        <v>4</v>
      </c>
      <c r="S485" s="8" t="s">
        <v>1655</v>
      </c>
      <c r="T485" s="8" t="s">
        <v>1656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1"/>
        <v>0</v>
      </c>
      <c r="AQ485" s="33">
        <f t="shared" si="35"/>
        <v>0</v>
      </c>
      <c r="AR485" s="41">
        <v>0</v>
      </c>
    </row>
    <row r="486" spans="1:44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/>
      <c r="I486" s="6"/>
      <c r="J486" s="6"/>
      <c r="K486" s="6"/>
      <c r="L486" s="6"/>
      <c r="M486" s="36" t="s">
        <v>2049</v>
      </c>
      <c r="N486" s="36" t="s">
        <v>2003</v>
      </c>
      <c r="O486" s="36">
        <v>3502</v>
      </c>
      <c r="P486" s="4" t="s">
        <v>625</v>
      </c>
      <c r="Q486" s="4">
        <v>100</v>
      </c>
      <c r="R486" s="27">
        <v>40</v>
      </c>
      <c r="S486" s="8" t="s">
        <v>1656</v>
      </c>
      <c r="T486" s="8" t="s">
        <v>1657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1"/>
        <v>0</v>
      </c>
      <c r="AQ486" s="33">
        <f t="shared" si="35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/>
      <c r="I487" s="6"/>
      <c r="J487" s="6"/>
      <c r="K487" s="6"/>
      <c r="L487" s="6"/>
      <c r="M487" s="36" t="s">
        <v>2049</v>
      </c>
      <c r="N487" s="36" t="s">
        <v>2003</v>
      </c>
      <c r="O487" s="36">
        <v>3502</v>
      </c>
      <c r="P487" s="4" t="s">
        <v>626</v>
      </c>
      <c r="Q487" s="4">
        <v>1</v>
      </c>
      <c r="R487" s="27">
        <v>1</v>
      </c>
      <c r="S487" s="8" t="s">
        <v>1657</v>
      </c>
      <c r="T487" s="8" t="s">
        <v>1658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1"/>
        <v>0</v>
      </c>
      <c r="AQ487" s="33">
        <f t="shared" si="35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6"/>
      <c r="I488" s="6"/>
      <c r="J488" s="6"/>
      <c r="K488" s="6"/>
      <c r="L488" s="6"/>
      <c r="M488" s="36" t="s">
        <v>2050</v>
      </c>
      <c r="N488" s="36" t="s">
        <v>2004</v>
      </c>
      <c r="O488" s="36">
        <v>3602</v>
      </c>
      <c r="P488" s="4" t="s">
        <v>628</v>
      </c>
      <c r="Q488" s="4">
        <v>1</v>
      </c>
      <c r="R488" s="27">
        <v>1</v>
      </c>
      <c r="S488" s="8" t="s">
        <v>1658</v>
      </c>
      <c r="T488" s="8" t="s">
        <v>1659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1"/>
        <v>0</v>
      </c>
      <c r="AQ488" s="33">
        <f t="shared" si="35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6"/>
      <c r="I489" s="6"/>
      <c r="J489" s="6"/>
      <c r="K489" s="6"/>
      <c r="L489" s="6"/>
      <c r="M489" s="36" t="s">
        <v>2050</v>
      </c>
      <c r="N489" s="36" t="s">
        <v>2004</v>
      </c>
      <c r="O489" s="36">
        <v>3602</v>
      </c>
      <c r="P489" s="4" t="s">
        <v>629</v>
      </c>
      <c r="Q489" s="4">
        <v>2</v>
      </c>
      <c r="R489" s="27">
        <v>1</v>
      </c>
      <c r="S489" s="8" t="s">
        <v>1659</v>
      </c>
      <c r="T489" s="8" t="s">
        <v>1660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ref="AP489:AP552" si="36">SUM(AL489:AO489)</f>
        <v>0</v>
      </c>
      <c r="AQ489" s="33">
        <f t="shared" si="35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6"/>
      <c r="I490" s="6"/>
      <c r="J490" s="6"/>
      <c r="K490" s="6"/>
      <c r="L490" s="6"/>
      <c r="M490" s="36" t="s">
        <v>2050</v>
      </c>
      <c r="N490" s="36" t="s">
        <v>2004</v>
      </c>
      <c r="O490" s="36">
        <v>3602</v>
      </c>
      <c r="P490" s="4" t="s">
        <v>630</v>
      </c>
      <c r="Q490" s="4">
        <v>2</v>
      </c>
      <c r="R490" s="27">
        <v>0.5</v>
      </c>
      <c r="S490" s="8" t="s">
        <v>1660</v>
      </c>
      <c r="T490" s="8" t="s">
        <v>1661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3" si="37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3" si="38">SUM(AC490:AG490)</f>
        <v>0</v>
      </c>
      <c r="AI490" s="11">
        <v>0</v>
      </c>
      <c r="AJ490" s="11">
        <v>0</v>
      </c>
      <c r="AK490" s="40">
        <f t="shared" ref="AK490:AK553" si="39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6"/>
        <v>0</v>
      </c>
      <c r="AQ490" s="33">
        <f t="shared" ref="AQ490:AQ553" si="40">AB490+AH490+AK490+AP490</f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/>
      <c r="I491" s="6"/>
      <c r="J491" s="6"/>
      <c r="K491" s="6"/>
      <c r="L491" s="6"/>
      <c r="M491" s="36" t="s">
        <v>2050</v>
      </c>
      <c r="N491" s="36" t="s">
        <v>2004</v>
      </c>
      <c r="O491" s="36">
        <v>3602</v>
      </c>
      <c r="P491" s="4" t="s">
        <v>638</v>
      </c>
      <c r="Q491" s="4">
        <v>1</v>
      </c>
      <c r="R491" s="27">
        <v>1</v>
      </c>
      <c r="S491" s="8" t="s">
        <v>1661</v>
      </c>
      <c r="T491" s="8" t="s">
        <v>1662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6"/>
        <v>0</v>
      </c>
      <c r="AQ491" s="33">
        <f t="shared" si="40"/>
        <v>0</v>
      </c>
      <c r="AR491" s="41">
        <v>0</v>
      </c>
    </row>
    <row r="492" spans="1:44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/>
      <c r="I492" s="6"/>
      <c r="J492" s="6"/>
      <c r="K492" s="6"/>
      <c r="L492" s="6"/>
      <c r="M492" s="36" t="s">
        <v>2050</v>
      </c>
      <c r="N492" s="36" t="s">
        <v>2005</v>
      </c>
      <c r="O492" s="36">
        <v>3604</v>
      </c>
      <c r="P492" s="4" t="s">
        <v>631</v>
      </c>
      <c r="Q492" s="4">
        <v>4</v>
      </c>
      <c r="R492" s="27">
        <v>2</v>
      </c>
      <c r="S492" s="8" t="s">
        <v>1662</v>
      </c>
      <c r="T492" s="8" t="s">
        <v>1663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6"/>
        <v>0</v>
      </c>
      <c r="AQ492" s="33">
        <f t="shared" si="40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/>
      <c r="I493" s="6"/>
      <c r="J493" s="6"/>
      <c r="K493" s="6"/>
      <c r="L493" s="6"/>
      <c r="M493" s="36" t="s">
        <v>2050</v>
      </c>
      <c r="N493" s="36" t="s">
        <v>2006</v>
      </c>
      <c r="O493" s="36">
        <v>3603</v>
      </c>
      <c r="P493" s="4" t="s">
        <v>632</v>
      </c>
      <c r="Q493" s="4">
        <v>2</v>
      </c>
      <c r="R493" s="27">
        <v>1</v>
      </c>
      <c r="S493" s="8" t="s">
        <v>1663</v>
      </c>
      <c r="T493" s="8" t="s">
        <v>1664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7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8"/>
        <v>0</v>
      </c>
      <c r="AI493" s="11">
        <v>0</v>
      </c>
      <c r="AJ493" s="11">
        <v>0</v>
      </c>
      <c r="AK493" s="40">
        <f t="shared" si="39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6"/>
        <v>0</v>
      </c>
      <c r="AQ493" s="33">
        <f t="shared" si="40"/>
        <v>0</v>
      </c>
      <c r="AR493" s="41">
        <v>0</v>
      </c>
    </row>
    <row r="494" spans="1:44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/>
      <c r="I494" s="6"/>
      <c r="J494" s="6"/>
      <c r="K494" s="6"/>
      <c r="L494" s="6"/>
      <c r="M494" s="36" t="s">
        <v>2050</v>
      </c>
      <c r="N494" s="36" t="s">
        <v>2006</v>
      </c>
      <c r="O494" s="36">
        <v>3603</v>
      </c>
      <c r="P494" s="4" t="s">
        <v>633</v>
      </c>
      <c r="Q494" s="4">
        <v>10</v>
      </c>
      <c r="R494" s="27">
        <v>4</v>
      </c>
      <c r="S494" s="8" t="s">
        <v>1664</v>
      </c>
      <c r="T494" s="8" t="s">
        <v>1665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7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8"/>
        <v>0</v>
      </c>
      <c r="AI494" s="11">
        <v>0</v>
      </c>
      <c r="AJ494" s="11">
        <v>0</v>
      </c>
      <c r="AK494" s="40">
        <f t="shared" si="39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6"/>
        <v>0</v>
      </c>
      <c r="AQ494" s="33">
        <f t="shared" si="40"/>
        <v>0</v>
      </c>
      <c r="AR494" s="41">
        <v>0</v>
      </c>
    </row>
    <row r="495" spans="1:44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/>
      <c r="I495" s="6"/>
      <c r="J495" s="6"/>
      <c r="K495" s="6"/>
      <c r="L495" s="6"/>
      <c r="M495" s="36" t="s">
        <v>2050</v>
      </c>
      <c r="N495" s="36" t="s">
        <v>2006</v>
      </c>
      <c r="O495" s="36">
        <v>3603</v>
      </c>
      <c r="P495" s="4" t="s">
        <v>634</v>
      </c>
      <c r="Q495" s="4">
        <v>100</v>
      </c>
      <c r="R495" s="27">
        <v>40</v>
      </c>
      <c r="S495" s="8" t="s">
        <v>1665</v>
      </c>
      <c r="T495" s="8" t="s">
        <v>1666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7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8"/>
        <v>0</v>
      </c>
      <c r="AI495" s="11">
        <v>0</v>
      </c>
      <c r="AJ495" s="11">
        <v>0</v>
      </c>
      <c r="AK495" s="40">
        <f t="shared" si="39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6"/>
        <v>0</v>
      </c>
      <c r="AQ495" s="33">
        <f t="shared" si="40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/>
      <c r="I496" s="6"/>
      <c r="J496" s="6"/>
      <c r="K496" s="6"/>
      <c r="L496" s="6"/>
      <c r="M496" s="36" t="s">
        <v>2050</v>
      </c>
      <c r="N496" s="36" t="s">
        <v>2004</v>
      </c>
      <c r="O496" s="36">
        <v>3602</v>
      </c>
      <c r="P496" s="4" t="s">
        <v>635</v>
      </c>
      <c r="Q496" s="4">
        <v>10</v>
      </c>
      <c r="R496" s="27">
        <v>4</v>
      </c>
      <c r="S496" s="8" t="s">
        <v>1666</v>
      </c>
      <c r="T496" s="8" t="s">
        <v>1667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7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8"/>
        <v>0</v>
      </c>
      <c r="AI496" s="11">
        <v>0</v>
      </c>
      <c r="AJ496" s="11">
        <v>0</v>
      </c>
      <c r="AK496" s="40">
        <f t="shared" si="39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6"/>
        <v>0</v>
      </c>
      <c r="AQ496" s="33">
        <f t="shared" si="40"/>
        <v>0</v>
      </c>
      <c r="AR496" s="41">
        <v>0</v>
      </c>
    </row>
    <row r="497" spans="1:44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6"/>
      <c r="I497" s="6"/>
      <c r="J497" s="6"/>
      <c r="K497" s="6"/>
      <c r="L497" s="6"/>
      <c r="M497" s="36" t="s">
        <v>2050</v>
      </c>
      <c r="N497" s="36" t="s">
        <v>2005</v>
      </c>
      <c r="O497" s="36">
        <v>3604</v>
      </c>
      <c r="P497" s="4" t="s">
        <v>637</v>
      </c>
      <c r="Q497" s="4">
        <v>2</v>
      </c>
      <c r="R497" s="27" t="s">
        <v>1983</v>
      </c>
      <c r="S497" s="8" t="s">
        <v>1667</v>
      </c>
      <c r="T497" s="8" t="s">
        <v>1668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7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8"/>
        <v>0</v>
      </c>
      <c r="AI497" s="11">
        <v>0</v>
      </c>
      <c r="AJ497" s="11">
        <v>0</v>
      </c>
      <c r="AK497" s="40">
        <f t="shared" si="39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6"/>
        <v>0</v>
      </c>
      <c r="AQ497" s="33">
        <f t="shared" si="40"/>
        <v>0</v>
      </c>
      <c r="AR497" s="41">
        <v>0</v>
      </c>
    </row>
    <row r="498" spans="1:44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6"/>
      <c r="I498" s="6"/>
      <c r="J498" s="6"/>
      <c r="K498" s="6"/>
      <c r="L498" s="6"/>
      <c r="M498" s="36" t="s">
        <v>2050</v>
      </c>
      <c r="N498" s="36" t="s">
        <v>2005</v>
      </c>
      <c r="O498" s="36">
        <v>3604</v>
      </c>
      <c r="P498" s="4" t="s">
        <v>639</v>
      </c>
      <c r="Q498" s="4">
        <v>1</v>
      </c>
      <c r="R498" s="27">
        <v>1</v>
      </c>
      <c r="S498" s="8" t="s">
        <v>1668</v>
      </c>
      <c r="T498" s="8" t="s">
        <v>1669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7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8"/>
        <v>0</v>
      </c>
      <c r="AI498" s="11">
        <v>0</v>
      </c>
      <c r="AJ498" s="11">
        <v>0</v>
      </c>
      <c r="AK498" s="40">
        <f t="shared" si="39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6"/>
        <v>0</v>
      </c>
      <c r="AQ498" s="33">
        <f t="shared" si="40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6"/>
      <c r="I499" s="6"/>
      <c r="J499" s="6"/>
      <c r="K499" s="6"/>
      <c r="L499" s="6"/>
      <c r="M499" s="36" t="s">
        <v>2050</v>
      </c>
      <c r="N499" s="36" t="s">
        <v>2004</v>
      </c>
      <c r="O499" s="36">
        <v>3602</v>
      </c>
      <c r="P499" s="4" t="s">
        <v>640</v>
      </c>
      <c r="Q499" s="4">
        <v>1</v>
      </c>
      <c r="R499" s="27">
        <v>1</v>
      </c>
      <c r="S499" s="8" t="s">
        <v>1669</v>
      </c>
      <c r="T499" s="8" t="s">
        <v>1670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7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8"/>
        <v>0</v>
      </c>
      <c r="AI499" s="11">
        <v>0</v>
      </c>
      <c r="AJ499" s="11">
        <v>0</v>
      </c>
      <c r="AK499" s="40">
        <f t="shared" si="39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6"/>
        <v>0</v>
      </c>
      <c r="AQ499" s="33">
        <f t="shared" si="40"/>
        <v>0</v>
      </c>
      <c r="AR499" s="41">
        <v>0</v>
      </c>
    </row>
    <row r="500" spans="1:44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/>
      <c r="I500" s="6"/>
      <c r="J500" s="6"/>
      <c r="K500" s="6"/>
      <c r="L500" s="6"/>
      <c r="M500" s="36" t="s">
        <v>2049</v>
      </c>
      <c r="N500" s="36" t="s">
        <v>2003</v>
      </c>
      <c r="O500" s="36">
        <v>3502</v>
      </c>
      <c r="P500" s="4" t="s">
        <v>641</v>
      </c>
      <c r="Q500" s="4">
        <v>8</v>
      </c>
      <c r="R500" s="27">
        <v>2</v>
      </c>
      <c r="S500" s="8" t="s">
        <v>1670</v>
      </c>
      <c r="T500" s="8" t="s">
        <v>1671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7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8"/>
        <v>0</v>
      </c>
      <c r="AI500" s="11">
        <v>0</v>
      </c>
      <c r="AJ500" s="11">
        <v>0</v>
      </c>
      <c r="AK500" s="40">
        <f t="shared" si="39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6"/>
        <v>0</v>
      </c>
      <c r="AQ500" s="33">
        <f t="shared" si="40"/>
        <v>0</v>
      </c>
      <c r="AR500" s="41">
        <v>0</v>
      </c>
    </row>
    <row r="501" spans="1:44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/>
      <c r="I501" s="6"/>
      <c r="J501" s="6"/>
      <c r="K501" s="6"/>
      <c r="L501" s="6"/>
      <c r="M501" s="36" t="s">
        <v>2049</v>
      </c>
      <c r="N501" s="36" t="s">
        <v>2003</v>
      </c>
      <c r="O501" s="36">
        <v>3502</v>
      </c>
      <c r="P501" s="4" t="s">
        <v>642</v>
      </c>
      <c r="Q501" s="4">
        <v>2</v>
      </c>
      <c r="R501" s="27" t="s">
        <v>1983</v>
      </c>
      <c r="S501" s="8" t="s">
        <v>1671</v>
      </c>
      <c r="T501" s="8" t="s">
        <v>1672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7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8"/>
        <v>0</v>
      </c>
      <c r="AI501" s="11">
        <v>0</v>
      </c>
      <c r="AJ501" s="11">
        <v>0</v>
      </c>
      <c r="AK501" s="40">
        <f t="shared" si="39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6"/>
        <v>0</v>
      </c>
      <c r="AQ501" s="33">
        <f t="shared" si="40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6"/>
      <c r="I502" s="6"/>
      <c r="J502" s="6"/>
      <c r="K502" s="6"/>
      <c r="L502" s="6"/>
      <c r="M502" s="36" t="s">
        <v>2049</v>
      </c>
      <c r="N502" s="36" t="s">
        <v>2003</v>
      </c>
      <c r="O502" s="36">
        <v>3502</v>
      </c>
      <c r="P502" s="4" t="s">
        <v>645</v>
      </c>
      <c r="Q502" s="4">
        <v>20</v>
      </c>
      <c r="R502" s="27">
        <v>10</v>
      </c>
      <c r="S502" s="8" t="s">
        <v>1672</v>
      </c>
      <c r="T502" s="8" t="s">
        <v>1673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7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38"/>
        <v>0</v>
      </c>
      <c r="AI502" s="11">
        <v>0</v>
      </c>
      <c r="AJ502" s="11">
        <v>0</v>
      </c>
      <c r="AK502" s="40">
        <f t="shared" si="39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6"/>
        <v>0</v>
      </c>
      <c r="AQ502" s="33">
        <f t="shared" si="40"/>
        <v>0</v>
      </c>
      <c r="AR502" s="41">
        <v>0</v>
      </c>
    </row>
    <row r="503" spans="1:44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6"/>
      <c r="I503" s="6"/>
      <c r="J503" s="6"/>
      <c r="K503" s="6"/>
      <c r="L503" s="6"/>
      <c r="M503" s="36" t="s">
        <v>2049</v>
      </c>
      <c r="N503" s="36" t="s">
        <v>2007</v>
      </c>
      <c r="O503" s="36">
        <v>3605</v>
      </c>
      <c r="P503" s="4" t="s">
        <v>646</v>
      </c>
      <c r="Q503" s="4">
        <v>1</v>
      </c>
      <c r="R503" s="27">
        <v>1</v>
      </c>
      <c r="S503" s="8" t="s">
        <v>1673</v>
      </c>
      <c r="T503" s="8" t="s">
        <v>1674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7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38"/>
        <v>0</v>
      </c>
      <c r="AI503" s="11">
        <v>0</v>
      </c>
      <c r="AJ503" s="11">
        <v>0</v>
      </c>
      <c r="AK503" s="40">
        <f t="shared" si="39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6"/>
        <v>0</v>
      </c>
      <c r="AQ503" s="33">
        <f t="shared" si="40"/>
        <v>0</v>
      </c>
      <c r="AR503" s="41">
        <v>0</v>
      </c>
    </row>
    <row r="504" spans="1:44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6"/>
      <c r="I504" s="6"/>
      <c r="J504" s="6"/>
      <c r="K504" s="6"/>
      <c r="L504" s="6"/>
      <c r="M504" s="36" t="s">
        <v>2049</v>
      </c>
      <c r="N504" s="36" t="s">
        <v>2007</v>
      </c>
      <c r="O504" s="36">
        <v>3605</v>
      </c>
      <c r="P504" s="4" t="s">
        <v>647</v>
      </c>
      <c r="Q504" s="4">
        <v>4</v>
      </c>
      <c r="R504" s="27">
        <v>2</v>
      </c>
      <c r="S504" s="8" t="s">
        <v>1674</v>
      </c>
      <c r="T504" s="8" t="s">
        <v>1675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7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8"/>
        <v>0</v>
      </c>
      <c r="AI504" s="11">
        <v>0</v>
      </c>
      <c r="AJ504" s="11">
        <v>0</v>
      </c>
      <c r="AK504" s="40">
        <f t="shared" si="39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6"/>
        <v>0</v>
      </c>
      <c r="AQ504" s="33">
        <f t="shared" si="40"/>
        <v>0</v>
      </c>
      <c r="AR504" s="41">
        <v>0</v>
      </c>
    </row>
    <row r="505" spans="1:44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/>
      <c r="I505" s="6"/>
      <c r="J505" s="6"/>
      <c r="K505" s="6"/>
      <c r="L505" s="6"/>
      <c r="M505" s="36" t="s">
        <v>2049</v>
      </c>
      <c r="N505" s="36" t="s">
        <v>2007</v>
      </c>
      <c r="O505" s="36">
        <v>3605</v>
      </c>
      <c r="P505" s="4" t="s">
        <v>650</v>
      </c>
      <c r="Q505" s="4">
        <v>3</v>
      </c>
      <c r="R505" s="27">
        <v>1</v>
      </c>
      <c r="S505" s="8" t="s">
        <v>1675</v>
      </c>
      <c r="T505" s="8" t="s">
        <v>1676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7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8"/>
        <v>0</v>
      </c>
      <c r="AI505" s="11">
        <v>0</v>
      </c>
      <c r="AJ505" s="11">
        <v>0</v>
      </c>
      <c r="AK505" s="40">
        <f t="shared" si="39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6"/>
        <v>0</v>
      </c>
      <c r="AQ505" s="33">
        <f t="shared" si="40"/>
        <v>0</v>
      </c>
      <c r="AR505" s="41">
        <v>0</v>
      </c>
    </row>
    <row r="506" spans="1:44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/>
      <c r="I506" s="6"/>
      <c r="J506" s="6"/>
      <c r="K506" s="6"/>
      <c r="L506" s="6"/>
      <c r="M506" s="36" t="s">
        <v>2049</v>
      </c>
      <c r="N506" s="36" t="s">
        <v>2007</v>
      </c>
      <c r="O506" s="36">
        <v>3605</v>
      </c>
      <c r="P506" s="4" t="s">
        <v>651</v>
      </c>
      <c r="Q506" s="4">
        <v>8</v>
      </c>
      <c r="R506" s="27">
        <v>3</v>
      </c>
      <c r="S506" s="8" t="s">
        <v>1676</v>
      </c>
      <c r="T506" s="8" t="s">
        <v>1677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7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8"/>
        <v>0</v>
      </c>
      <c r="AI506" s="11">
        <v>0</v>
      </c>
      <c r="AJ506" s="11">
        <v>0</v>
      </c>
      <c r="AK506" s="40">
        <f t="shared" si="39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6"/>
        <v>0</v>
      </c>
      <c r="AQ506" s="33">
        <f t="shared" si="40"/>
        <v>0</v>
      </c>
      <c r="AR506" s="41">
        <v>0</v>
      </c>
    </row>
    <row r="507" spans="1:44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/>
      <c r="I507" s="6"/>
      <c r="J507" s="6"/>
      <c r="K507" s="6"/>
      <c r="L507" s="6"/>
      <c r="M507" s="36" t="s">
        <v>2049</v>
      </c>
      <c r="N507" s="36" t="s">
        <v>2007</v>
      </c>
      <c r="O507" s="36">
        <v>3605</v>
      </c>
      <c r="P507" s="4" t="s">
        <v>652</v>
      </c>
      <c r="Q507" s="4">
        <v>4</v>
      </c>
      <c r="R507" s="27">
        <v>1</v>
      </c>
      <c r="S507" s="8" t="s">
        <v>1677</v>
      </c>
      <c r="T507" s="8" t="s">
        <v>1678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7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8"/>
        <v>0</v>
      </c>
      <c r="AI507" s="11">
        <v>0</v>
      </c>
      <c r="AJ507" s="11">
        <v>0</v>
      </c>
      <c r="AK507" s="40">
        <f t="shared" si="39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6"/>
        <v>0</v>
      </c>
      <c r="AQ507" s="33">
        <f t="shared" si="40"/>
        <v>0</v>
      </c>
      <c r="AR507" s="41">
        <v>0</v>
      </c>
    </row>
    <row r="508" spans="1:44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/>
      <c r="I508" s="6"/>
      <c r="J508" s="6"/>
      <c r="K508" s="6"/>
      <c r="L508" s="6"/>
      <c r="M508" s="36" t="s">
        <v>2049</v>
      </c>
      <c r="N508" s="36" t="s">
        <v>2007</v>
      </c>
      <c r="O508" s="36">
        <v>3605</v>
      </c>
      <c r="P508" s="4" t="s">
        <v>653</v>
      </c>
      <c r="Q508" s="4">
        <v>1</v>
      </c>
      <c r="R508" s="27">
        <v>1</v>
      </c>
      <c r="S508" s="8" t="s">
        <v>1678</v>
      </c>
      <c r="T508" s="8" t="s">
        <v>1679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7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8"/>
        <v>0</v>
      </c>
      <c r="AI508" s="11">
        <v>0</v>
      </c>
      <c r="AJ508" s="11">
        <v>0</v>
      </c>
      <c r="AK508" s="40">
        <f t="shared" si="39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6"/>
        <v>0</v>
      </c>
      <c r="AQ508" s="33">
        <f t="shared" si="40"/>
        <v>0</v>
      </c>
      <c r="AR508" s="41">
        <v>0</v>
      </c>
    </row>
    <row r="509" spans="1:44" customFormat="1" ht="60" hidden="1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1</v>
      </c>
      <c r="H509" s="6"/>
      <c r="I509" s="6"/>
      <c r="J509" s="6"/>
      <c r="K509" s="6"/>
      <c r="L509" s="6"/>
      <c r="M509" s="36" t="s">
        <v>2051</v>
      </c>
      <c r="N509" s="36" t="s">
        <v>2008</v>
      </c>
      <c r="O509" s="36">
        <v>1702</v>
      </c>
      <c r="P509" s="4" t="s">
        <v>655</v>
      </c>
      <c r="Q509" s="4">
        <v>1</v>
      </c>
      <c r="R509" s="27">
        <v>0.5</v>
      </c>
      <c r="S509" s="8" t="s">
        <v>1679</v>
      </c>
      <c r="T509" s="8" t="s">
        <v>1680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7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8"/>
        <v>0</v>
      </c>
      <c r="AI509" s="11">
        <v>0</v>
      </c>
      <c r="AJ509" s="11">
        <v>0</v>
      </c>
      <c r="AK509" s="40">
        <f t="shared" si="39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6"/>
        <v>0</v>
      </c>
      <c r="AQ509" s="33">
        <f t="shared" si="40"/>
        <v>0</v>
      </c>
      <c r="AR509" s="41">
        <v>0</v>
      </c>
    </row>
    <row r="510" spans="1:44" customFormat="1" ht="60" hidden="1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6"/>
      <c r="I510" s="6"/>
      <c r="J510" s="6"/>
      <c r="K510" s="6"/>
      <c r="L510" s="6"/>
      <c r="M510" s="36" t="s">
        <v>2051</v>
      </c>
      <c r="N510" s="36" t="s">
        <v>2008</v>
      </c>
      <c r="O510" s="36">
        <v>1702</v>
      </c>
      <c r="P510" s="4" t="s">
        <v>656</v>
      </c>
      <c r="Q510" s="4">
        <v>8</v>
      </c>
      <c r="R510" s="27">
        <v>2</v>
      </c>
      <c r="S510" s="8" t="s">
        <v>1680</v>
      </c>
      <c r="T510" s="8" t="s">
        <v>1681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7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8"/>
        <v>0</v>
      </c>
      <c r="AI510" s="11">
        <v>0</v>
      </c>
      <c r="AJ510" s="11">
        <v>0</v>
      </c>
      <c r="AK510" s="40">
        <f t="shared" si="39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36"/>
        <v>0</v>
      </c>
      <c r="AQ510" s="33">
        <f t="shared" si="40"/>
        <v>0</v>
      </c>
      <c r="AR510" s="41">
        <v>0</v>
      </c>
    </row>
    <row r="511" spans="1:44" customFormat="1" ht="60" hidden="1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6"/>
      <c r="I511" s="6"/>
      <c r="J511" s="6"/>
      <c r="K511" s="6"/>
      <c r="L511" s="6"/>
      <c r="M511" s="36" t="s">
        <v>2051</v>
      </c>
      <c r="N511" s="36" t="s">
        <v>2008</v>
      </c>
      <c r="O511" s="36">
        <v>1702</v>
      </c>
      <c r="P511" s="4" t="s">
        <v>657</v>
      </c>
      <c r="Q511" s="4">
        <v>3000</v>
      </c>
      <c r="R511" s="27">
        <v>3000</v>
      </c>
      <c r="S511" s="8" t="s">
        <v>1681</v>
      </c>
      <c r="T511" s="8" t="s">
        <v>1682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37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38"/>
        <v>0</v>
      </c>
      <c r="AI511" s="11">
        <v>0</v>
      </c>
      <c r="AJ511" s="11">
        <v>0</v>
      </c>
      <c r="AK511" s="40">
        <f t="shared" si="39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36"/>
        <v>0</v>
      </c>
      <c r="AQ511" s="33">
        <f t="shared" si="40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6"/>
      <c r="I512" s="6"/>
      <c r="J512" s="6"/>
      <c r="K512" s="6"/>
      <c r="L512" s="6"/>
      <c r="M512" s="36" t="s">
        <v>2051</v>
      </c>
      <c r="N512" s="36" t="s">
        <v>2009</v>
      </c>
      <c r="O512" s="36">
        <v>1709</v>
      </c>
      <c r="P512" s="4" t="s">
        <v>658</v>
      </c>
      <c r="Q512" s="4">
        <v>2</v>
      </c>
      <c r="R512" s="27">
        <v>1</v>
      </c>
      <c r="S512" s="8" t="s">
        <v>1682</v>
      </c>
      <c r="T512" s="8" t="s">
        <v>1683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7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38"/>
        <v>0</v>
      </c>
      <c r="AI512" s="11">
        <v>0</v>
      </c>
      <c r="AJ512" s="11">
        <v>0</v>
      </c>
      <c r="AK512" s="40">
        <f t="shared" si="39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36"/>
        <v>0</v>
      </c>
      <c r="AQ512" s="33">
        <f t="shared" si="40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6"/>
      <c r="I513" s="6"/>
      <c r="J513" s="6"/>
      <c r="K513" s="6"/>
      <c r="L513" s="6"/>
      <c r="M513" s="36" t="s">
        <v>2051</v>
      </c>
      <c r="N513" s="36" t="s">
        <v>2009</v>
      </c>
      <c r="O513" s="36">
        <v>1709</v>
      </c>
      <c r="P513" s="4" t="s">
        <v>659</v>
      </c>
      <c r="Q513" s="4">
        <v>4</v>
      </c>
      <c r="R513" s="27">
        <v>2</v>
      </c>
      <c r="S513" s="8" t="s">
        <v>1683</v>
      </c>
      <c r="T513" s="8" t="s">
        <v>1684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7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38"/>
        <v>0</v>
      </c>
      <c r="AI513" s="11">
        <v>0</v>
      </c>
      <c r="AJ513" s="11">
        <v>0</v>
      </c>
      <c r="AK513" s="40">
        <f t="shared" si="39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36"/>
        <v>0</v>
      </c>
      <c r="AQ513" s="33">
        <f t="shared" si="40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6"/>
      <c r="I514" s="6"/>
      <c r="J514" s="6"/>
      <c r="K514" s="6"/>
      <c r="L514" s="6"/>
      <c r="M514" s="36" t="s">
        <v>2051</v>
      </c>
      <c r="N514" s="36" t="s">
        <v>2010</v>
      </c>
      <c r="O514" s="36">
        <v>1704</v>
      </c>
      <c r="P514" s="4" t="s">
        <v>660</v>
      </c>
      <c r="Q514" s="4">
        <v>1</v>
      </c>
      <c r="R514" s="27" t="s">
        <v>1983</v>
      </c>
      <c r="S514" s="8" t="s">
        <v>1684</v>
      </c>
      <c r="T514" s="8" t="s">
        <v>1685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7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38"/>
        <v>0</v>
      </c>
      <c r="AI514" s="11">
        <v>0</v>
      </c>
      <c r="AJ514" s="11">
        <v>0</v>
      </c>
      <c r="AK514" s="40">
        <f t="shared" si="39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36"/>
        <v>0</v>
      </c>
      <c r="AQ514" s="33">
        <f t="shared" si="40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6"/>
      <c r="I515" s="6"/>
      <c r="J515" s="6"/>
      <c r="K515" s="6"/>
      <c r="L515" s="6"/>
      <c r="M515" s="36" t="s">
        <v>2051</v>
      </c>
      <c r="N515" s="36" t="s">
        <v>2010</v>
      </c>
      <c r="O515" s="36">
        <v>1704</v>
      </c>
      <c r="P515" s="4" t="s">
        <v>661</v>
      </c>
      <c r="Q515" s="4">
        <v>1</v>
      </c>
      <c r="R515" s="27">
        <v>1</v>
      </c>
      <c r="S515" s="8" t="s">
        <v>1685</v>
      </c>
      <c r="T515" s="8" t="s">
        <v>1686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7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38"/>
        <v>0</v>
      </c>
      <c r="AI515" s="11">
        <v>0</v>
      </c>
      <c r="AJ515" s="11">
        <v>0</v>
      </c>
      <c r="AK515" s="40">
        <f t="shared" si="39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36"/>
        <v>0</v>
      </c>
      <c r="AQ515" s="33">
        <f t="shared" si="40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6"/>
      <c r="I516" s="6"/>
      <c r="J516" s="6"/>
      <c r="K516" s="6"/>
      <c r="L516" s="6"/>
      <c r="M516" s="36" t="s">
        <v>2051</v>
      </c>
      <c r="N516" s="36" t="s">
        <v>2011</v>
      </c>
      <c r="O516" s="36">
        <v>1703</v>
      </c>
      <c r="P516" s="4" t="s">
        <v>664</v>
      </c>
      <c r="Q516" s="4">
        <v>4</v>
      </c>
      <c r="R516" s="27">
        <v>1</v>
      </c>
      <c r="S516" s="8" t="s">
        <v>1686</v>
      </c>
      <c r="T516" s="8" t="s">
        <v>1687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37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38"/>
        <v>0</v>
      </c>
      <c r="AI516" s="11">
        <v>0</v>
      </c>
      <c r="AJ516" s="11">
        <v>0</v>
      </c>
      <c r="AK516" s="40">
        <f t="shared" si="39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36"/>
        <v>0</v>
      </c>
      <c r="AQ516" s="33">
        <f t="shared" si="40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6"/>
      <c r="I517" s="6"/>
      <c r="J517" s="6"/>
      <c r="K517" s="6"/>
      <c r="L517" s="6"/>
      <c r="M517" s="36" t="s">
        <v>2051</v>
      </c>
      <c r="N517" s="36" t="s">
        <v>2008</v>
      </c>
      <c r="O517" s="36">
        <v>1702</v>
      </c>
      <c r="P517" s="4" t="s">
        <v>665</v>
      </c>
      <c r="Q517" s="4">
        <v>17</v>
      </c>
      <c r="R517" s="27">
        <v>6</v>
      </c>
      <c r="S517" s="8" t="s">
        <v>1687</v>
      </c>
      <c r="T517" s="8" t="s">
        <v>1688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7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38"/>
        <v>0</v>
      </c>
      <c r="AI517" s="11">
        <v>0</v>
      </c>
      <c r="AJ517" s="11">
        <v>0</v>
      </c>
      <c r="AK517" s="40">
        <f t="shared" si="39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36"/>
        <v>0</v>
      </c>
      <c r="AQ517" s="33">
        <f t="shared" si="40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6"/>
      <c r="I518" s="6"/>
      <c r="J518" s="6"/>
      <c r="K518" s="6"/>
      <c r="L518" s="6"/>
      <c r="M518" s="36" t="s">
        <v>2051</v>
      </c>
      <c r="N518" s="36" t="s">
        <v>2008</v>
      </c>
      <c r="O518" s="36">
        <v>1702</v>
      </c>
      <c r="P518" s="4" t="s">
        <v>666</v>
      </c>
      <c r="Q518" s="4">
        <v>4</v>
      </c>
      <c r="R518" s="27">
        <v>1</v>
      </c>
      <c r="S518" s="8" t="s">
        <v>1688</v>
      </c>
      <c r="T518" s="8" t="s">
        <v>1689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7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38"/>
        <v>0</v>
      </c>
      <c r="AI518" s="11">
        <v>0</v>
      </c>
      <c r="AJ518" s="11">
        <v>0</v>
      </c>
      <c r="AK518" s="40">
        <f t="shared" si="39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36"/>
        <v>0</v>
      </c>
      <c r="AQ518" s="33">
        <f t="shared" si="40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1</v>
      </c>
      <c r="H519" s="6"/>
      <c r="I519" s="6"/>
      <c r="J519" s="6"/>
      <c r="K519" s="6"/>
      <c r="L519" s="6"/>
      <c r="M519" s="36" t="s">
        <v>2051</v>
      </c>
      <c r="N519" s="36" t="s">
        <v>2010</v>
      </c>
      <c r="O519" s="36">
        <v>1704</v>
      </c>
      <c r="P519" s="4" t="s">
        <v>668</v>
      </c>
      <c r="Q519" s="4">
        <v>1</v>
      </c>
      <c r="R519" s="27" t="s">
        <v>1983</v>
      </c>
      <c r="S519" s="8" t="s">
        <v>1689</v>
      </c>
      <c r="T519" s="8" t="s">
        <v>1690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7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38"/>
        <v>0</v>
      </c>
      <c r="AI519" s="11">
        <v>0</v>
      </c>
      <c r="AJ519" s="11">
        <v>0</v>
      </c>
      <c r="AK519" s="40">
        <f t="shared" si="39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36"/>
        <v>0</v>
      </c>
      <c r="AQ519" s="33">
        <f t="shared" si="40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6"/>
      <c r="I520" s="6"/>
      <c r="J520" s="6"/>
      <c r="K520" s="6"/>
      <c r="L520" s="6"/>
      <c r="M520" s="36" t="s">
        <v>2051</v>
      </c>
      <c r="N520" s="36" t="s">
        <v>2010</v>
      </c>
      <c r="O520" s="36">
        <v>1704</v>
      </c>
      <c r="P520" s="4" t="s">
        <v>669</v>
      </c>
      <c r="Q520" s="4">
        <v>1</v>
      </c>
      <c r="R520" s="27" t="s">
        <v>1983</v>
      </c>
      <c r="S520" s="8" t="s">
        <v>1690</v>
      </c>
      <c r="T520" s="8" t="s">
        <v>1691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37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38"/>
        <v>0</v>
      </c>
      <c r="AI520" s="11">
        <v>0</v>
      </c>
      <c r="AJ520" s="11">
        <v>0</v>
      </c>
      <c r="AK520" s="40">
        <f t="shared" si="39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36"/>
        <v>0</v>
      </c>
      <c r="AQ520" s="33">
        <f t="shared" si="40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6"/>
      <c r="I521" s="6"/>
      <c r="J521" s="6"/>
      <c r="K521" s="6"/>
      <c r="L521" s="6"/>
      <c r="M521" s="36" t="s">
        <v>2051</v>
      </c>
      <c r="N521" s="36" t="s">
        <v>2008</v>
      </c>
      <c r="O521" s="36">
        <v>1702</v>
      </c>
      <c r="P521" s="4" t="s">
        <v>670</v>
      </c>
      <c r="Q521" s="4">
        <v>4</v>
      </c>
      <c r="R521" s="27">
        <v>1</v>
      </c>
      <c r="S521" s="8" t="s">
        <v>1691</v>
      </c>
      <c r="T521" s="8" t="s">
        <v>1692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7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38"/>
        <v>0</v>
      </c>
      <c r="AI521" s="11">
        <v>0</v>
      </c>
      <c r="AJ521" s="11">
        <v>0</v>
      </c>
      <c r="AK521" s="40">
        <f t="shared" si="39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36"/>
        <v>0</v>
      </c>
      <c r="AQ521" s="33">
        <f t="shared" si="40"/>
        <v>0</v>
      </c>
      <c r="AR521" s="41">
        <v>0</v>
      </c>
    </row>
    <row r="522" spans="1:44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6"/>
      <c r="I522" s="6"/>
      <c r="J522" s="6"/>
      <c r="K522" s="6"/>
      <c r="L522" s="6"/>
      <c r="M522" s="36" t="s">
        <v>2051</v>
      </c>
      <c r="N522" s="36" t="s">
        <v>2009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1692</v>
      </c>
      <c r="T522" s="8" t="s">
        <v>1693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7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38"/>
        <v>0</v>
      </c>
      <c r="AI522" s="11">
        <v>0</v>
      </c>
      <c r="AJ522" s="11">
        <v>0</v>
      </c>
      <c r="AK522" s="40">
        <f t="shared" si="39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6"/>
        <v>0</v>
      </c>
      <c r="AQ522" s="33">
        <f t="shared" si="40"/>
        <v>0</v>
      </c>
      <c r="AR522" s="41">
        <v>0</v>
      </c>
    </row>
    <row r="523" spans="1:44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6"/>
      <c r="I523" s="6"/>
      <c r="J523" s="6"/>
      <c r="K523" s="6"/>
      <c r="L523" s="6"/>
      <c r="M523" s="36" t="s">
        <v>2051</v>
      </c>
      <c r="N523" s="36" t="s">
        <v>2009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1693</v>
      </c>
      <c r="T523" s="8" t="s">
        <v>1694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7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38"/>
        <v>0</v>
      </c>
      <c r="AI523" s="11">
        <v>0</v>
      </c>
      <c r="AJ523" s="11">
        <v>0</v>
      </c>
      <c r="AK523" s="40">
        <f t="shared" si="39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6"/>
        <v>0</v>
      </c>
      <c r="AQ523" s="33">
        <f t="shared" si="40"/>
        <v>0</v>
      </c>
      <c r="AR523" s="41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6"/>
      <c r="I524" s="6"/>
      <c r="J524" s="6"/>
      <c r="K524" s="6"/>
      <c r="L524" s="6"/>
      <c r="M524" s="36" t="s">
        <v>2051</v>
      </c>
      <c r="N524" s="36" t="s">
        <v>2009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1694</v>
      </c>
      <c r="T524" s="8" t="s">
        <v>1695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7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38"/>
        <v>0</v>
      </c>
      <c r="AI524" s="11">
        <v>0</v>
      </c>
      <c r="AJ524" s="11">
        <v>0</v>
      </c>
      <c r="AK524" s="40">
        <f t="shared" si="39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6"/>
        <v>0</v>
      </c>
      <c r="AQ524" s="33">
        <f t="shared" si="40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2051</v>
      </c>
      <c r="N525" s="36" t="s">
        <v>2009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1695</v>
      </c>
      <c r="T525" s="8" t="s">
        <v>1696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7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38"/>
        <v>0</v>
      </c>
      <c r="AI525" s="11">
        <v>0</v>
      </c>
      <c r="AJ525" s="11">
        <v>0</v>
      </c>
      <c r="AK525" s="40">
        <f t="shared" si="39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6"/>
        <v>0</v>
      </c>
      <c r="AQ525" s="33">
        <f t="shared" si="40"/>
        <v>0</v>
      </c>
      <c r="AR525" s="41">
        <v>0</v>
      </c>
    </row>
    <row r="526" spans="1:44" customFormat="1" ht="45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2051</v>
      </c>
      <c r="N526" s="36" t="s">
        <v>2008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1696</v>
      </c>
      <c r="T526" s="8" t="s">
        <v>1697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7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38"/>
        <v>0</v>
      </c>
      <c r="AI526" s="11">
        <v>0</v>
      </c>
      <c r="AJ526" s="11">
        <v>0</v>
      </c>
      <c r="AK526" s="40">
        <f t="shared" si="39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6"/>
        <v>0</v>
      </c>
      <c r="AQ526" s="33">
        <f t="shared" si="40"/>
        <v>0</v>
      </c>
      <c r="AR526" s="41">
        <v>0</v>
      </c>
    </row>
    <row r="527" spans="1:44" customFormat="1" ht="45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2051</v>
      </c>
      <c r="N527" s="36" t="s">
        <v>2008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1697</v>
      </c>
      <c r="T527" s="8" t="s">
        <v>1698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7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38"/>
        <v>0</v>
      </c>
      <c r="AI527" s="11">
        <v>0</v>
      </c>
      <c r="AJ527" s="11">
        <v>0</v>
      </c>
      <c r="AK527" s="40">
        <f t="shared" si="39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6"/>
        <v>0</v>
      </c>
      <c r="AQ527" s="33">
        <f t="shared" si="40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2051</v>
      </c>
      <c r="N528" s="36" t="s">
        <v>2009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1698</v>
      </c>
      <c r="T528" s="8" t="s">
        <v>1699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7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38"/>
        <v>0</v>
      </c>
      <c r="AI528" s="11">
        <v>0</v>
      </c>
      <c r="AJ528" s="11">
        <v>0</v>
      </c>
      <c r="AK528" s="40">
        <f t="shared" si="39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6"/>
        <v>0</v>
      </c>
      <c r="AQ528" s="33">
        <f t="shared" si="40"/>
        <v>0</v>
      </c>
      <c r="AR528" s="41">
        <v>0</v>
      </c>
    </row>
    <row r="529" spans="1:44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2051</v>
      </c>
      <c r="N529" s="36" t="s">
        <v>2009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1699</v>
      </c>
      <c r="T529" s="8" t="s">
        <v>1700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7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38"/>
        <v>0</v>
      </c>
      <c r="AI529" s="11">
        <v>0</v>
      </c>
      <c r="AJ529" s="11">
        <v>0</v>
      </c>
      <c r="AK529" s="40">
        <f t="shared" si="39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6"/>
        <v>0</v>
      </c>
      <c r="AQ529" s="33">
        <f t="shared" si="40"/>
        <v>0</v>
      </c>
      <c r="AR529" s="41">
        <v>0</v>
      </c>
    </row>
    <row r="530" spans="1:44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2051</v>
      </c>
      <c r="N530" s="36" t="s">
        <v>2009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1700</v>
      </c>
      <c r="T530" s="8" t="s">
        <v>1701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7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38"/>
        <v>0</v>
      </c>
      <c r="AI530" s="11">
        <v>0</v>
      </c>
      <c r="AJ530" s="11">
        <v>0</v>
      </c>
      <c r="AK530" s="40">
        <f t="shared" si="39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6"/>
        <v>0</v>
      </c>
      <c r="AQ530" s="33">
        <f t="shared" si="40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2051</v>
      </c>
      <c r="N531" s="36" t="s">
        <v>2011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1701</v>
      </c>
      <c r="T531" s="8" t="s">
        <v>1702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7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38"/>
        <v>0</v>
      </c>
      <c r="AI531" s="11">
        <v>0</v>
      </c>
      <c r="AJ531" s="11">
        <v>0</v>
      </c>
      <c r="AK531" s="40">
        <f t="shared" si="39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6"/>
        <v>0</v>
      </c>
      <c r="AQ531" s="33">
        <f t="shared" si="40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2051</v>
      </c>
      <c r="N532" s="36" t="s">
        <v>2009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1702</v>
      </c>
      <c r="T532" s="8" t="s">
        <v>1703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7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38"/>
        <v>0</v>
      </c>
      <c r="AI532" s="11">
        <v>0</v>
      </c>
      <c r="AJ532" s="11">
        <v>0</v>
      </c>
      <c r="AK532" s="40">
        <f t="shared" si="39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6"/>
        <v>0</v>
      </c>
      <c r="AQ532" s="33">
        <f t="shared" si="40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2051</v>
      </c>
      <c r="N533" s="36" t="s">
        <v>2009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1703</v>
      </c>
      <c r="T533" s="8" t="s">
        <v>1704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7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38"/>
        <v>0</v>
      </c>
      <c r="AI533" s="11">
        <v>0</v>
      </c>
      <c r="AJ533" s="11">
        <v>0</v>
      </c>
      <c r="AK533" s="40">
        <f t="shared" si="39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6"/>
        <v>0</v>
      </c>
      <c r="AQ533" s="33">
        <f t="shared" si="40"/>
        <v>0</v>
      </c>
      <c r="AR533" s="41">
        <v>0</v>
      </c>
    </row>
    <row r="534" spans="1:44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2051</v>
      </c>
      <c r="N534" s="36" t="s">
        <v>2009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1704</v>
      </c>
      <c r="T534" s="8" t="s">
        <v>1705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7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38"/>
        <v>0</v>
      </c>
      <c r="AI534" s="11">
        <v>0</v>
      </c>
      <c r="AJ534" s="11">
        <v>0</v>
      </c>
      <c r="AK534" s="40">
        <f t="shared" si="39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6"/>
        <v>0</v>
      </c>
      <c r="AQ534" s="33">
        <f t="shared" si="40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2051</v>
      </c>
      <c r="N535" s="36" t="s">
        <v>2009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1705</v>
      </c>
      <c r="T535" s="8" t="s">
        <v>1706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7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38"/>
        <v>0</v>
      </c>
      <c r="AI535" s="11">
        <v>0</v>
      </c>
      <c r="AJ535" s="11">
        <v>0</v>
      </c>
      <c r="AK535" s="40">
        <f t="shared" si="39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6"/>
        <v>0</v>
      </c>
      <c r="AQ535" s="33">
        <f t="shared" si="40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2051</v>
      </c>
      <c r="N536" s="36" t="s">
        <v>2009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1706</v>
      </c>
      <c r="T536" s="8" t="s">
        <v>1707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7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38"/>
        <v>0</v>
      </c>
      <c r="AI536" s="11">
        <v>0</v>
      </c>
      <c r="AJ536" s="11">
        <v>0</v>
      </c>
      <c r="AK536" s="40">
        <f t="shared" si="39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6"/>
        <v>0</v>
      </c>
      <c r="AQ536" s="33">
        <f t="shared" si="40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2051</v>
      </c>
      <c r="N537" s="36" t="s">
        <v>2009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1707</v>
      </c>
      <c r="T537" s="8" t="s">
        <v>1708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7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38"/>
        <v>0</v>
      </c>
      <c r="AI537" s="11">
        <v>0</v>
      </c>
      <c r="AJ537" s="11">
        <v>0</v>
      </c>
      <c r="AK537" s="40">
        <f t="shared" si="39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6"/>
        <v>0</v>
      </c>
      <c r="AQ537" s="33">
        <f t="shared" si="40"/>
        <v>0</v>
      </c>
      <c r="AR537" s="41">
        <v>0</v>
      </c>
    </row>
    <row r="538" spans="1:44" customFormat="1" ht="60" hidden="1" x14ac:dyDescent="0.25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6"/>
      <c r="I538" s="6"/>
      <c r="J538" s="6"/>
      <c r="K538" s="6"/>
      <c r="L538" s="6"/>
      <c r="M538" s="36" t="s">
        <v>2052</v>
      </c>
      <c r="N538" s="36" t="s">
        <v>2012</v>
      </c>
      <c r="O538" s="36">
        <v>2409</v>
      </c>
      <c r="P538" s="5" t="s">
        <v>694</v>
      </c>
      <c r="Q538" s="5">
        <v>1</v>
      </c>
      <c r="R538" s="27" t="s">
        <v>1983</v>
      </c>
      <c r="S538" s="10" t="s">
        <v>1708</v>
      </c>
      <c r="T538" s="8" t="s">
        <v>1709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7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38"/>
        <v>0</v>
      </c>
      <c r="AI538" s="11">
        <v>0</v>
      </c>
      <c r="AJ538" s="11">
        <v>0</v>
      </c>
      <c r="AK538" s="40">
        <f t="shared" si="39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6"/>
        <v>0</v>
      </c>
      <c r="AQ538" s="33">
        <f t="shared" si="40"/>
        <v>0</v>
      </c>
      <c r="AR538" s="41">
        <v>0</v>
      </c>
    </row>
    <row r="539" spans="1:44" customFormat="1" ht="60" hidden="1" x14ac:dyDescent="0.25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6"/>
      <c r="I539" s="6"/>
      <c r="J539" s="6"/>
      <c r="K539" s="6"/>
      <c r="L539" s="6"/>
      <c r="M539" s="36" t="s">
        <v>2052</v>
      </c>
      <c r="N539" s="36" t="s">
        <v>2012</v>
      </c>
      <c r="O539" s="36">
        <v>2409</v>
      </c>
      <c r="P539" s="5" t="s">
        <v>695</v>
      </c>
      <c r="Q539" s="5">
        <v>1</v>
      </c>
      <c r="R539" s="27">
        <v>1</v>
      </c>
      <c r="S539" s="10" t="s">
        <v>1709</v>
      </c>
      <c r="T539" s="8" t="s">
        <v>1710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7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38"/>
        <v>0</v>
      </c>
      <c r="AI539" s="11">
        <v>0</v>
      </c>
      <c r="AJ539" s="11">
        <v>0</v>
      </c>
      <c r="AK539" s="40">
        <f t="shared" si="39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6"/>
        <v>0</v>
      </c>
      <c r="AQ539" s="33">
        <f t="shared" si="40"/>
        <v>0</v>
      </c>
      <c r="AR539" s="41">
        <v>0</v>
      </c>
    </row>
    <row r="540" spans="1:44" customFormat="1" ht="60" hidden="1" x14ac:dyDescent="0.25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6"/>
      <c r="I540" s="6"/>
      <c r="J540" s="6"/>
      <c r="K540" s="6"/>
      <c r="L540" s="6"/>
      <c r="M540" s="36" t="s">
        <v>2052</v>
      </c>
      <c r="N540" s="36" t="s">
        <v>2012</v>
      </c>
      <c r="O540" s="36">
        <v>2409</v>
      </c>
      <c r="P540" s="5" t="s">
        <v>696</v>
      </c>
      <c r="Q540" s="5">
        <v>1</v>
      </c>
      <c r="R540" s="27">
        <v>0.5</v>
      </c>
      <c r="S540" s="10" t="s">
        <v>1710</v>
      </c>
      <c r="T540" s="8" t="s">
        <v>1711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7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38"/>
        <v>0</v>
      </c>
      <c r="AI540" s="11">
        <v>0</v>
      </c>
      <c r="AJ540" s="11">
        <v>0</v>
      </c>
      <c r="AK540" s="40">
        <f t="shared" si="39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6"/>
        <v>0</v>
      </c>
      <c r="AQ540" s="33">
        <f t="shared" si="40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697</v>
      </c>
      <c r="F541" s="4">
        <v>60</v>
      </c>
      <c r="G541" s="38">
        <v>50</v>
      </c>
      <c r="H541" s="6"/>
      <c r="I541" s="6"/>
      <c r="J541" s="6"/>
      <c r="K541" s="6"/>
      <c r="L541" s="6"/>
      <c r="M541" s="36" t="s">
        <v>2052</v>
      </c>
      <c r="N541" s="36" t="s">
        <v>2012</v>
      </c>
      <c r="O541" s="36">
        <v>2409</v>
      </c>
      <c r="P541" s="5" t="s">
        <v>698</v>
      </c>
      <c r="Q541" s="5">
        <v>1</v>
      </c>
      <c r="R541" s="27" t="s">
        <v>1983</v>
      </c>
      <c r="S541" s="10" t="s">
        <v>1711</v>
      </c>
      <c r="T541" s="8" t="s">
        <v>1712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37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38"/>
        <v>0</v>
      </c>
      <c r="AI541" s="11">
        <v>0</v>
      </c>
      <c r="AJ541" s="11">
        <v>0</v>
      </c>
      <c r="AK541" s="40">
        <f t="shared" si="39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36"/>
        <v>0</v>
      </c>
      <c r="AQ541" s="33">
        <f t="shared" si="40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6"/>
      <c r="I542" s="6"/>
      <c r="J542" s="6"/>
      <c r="K542" s="6"/>
      <c r="L542" s="6"/>
      <c r="M542" s="36" t="s">
        <v>2052</v>
      </c>
      <c r="N542" s="36" t="s">
        <v>2012</v>
      </c>
      <c r="O542" s="36">
        <v>2409</v>
      </c>
      <c r="P542" s="5" t="s">
        <v>700</v>
      </c>
      <c r="Q542" s="5">
        <v>1</v>
      </c>
      <c r="R542" s="27">
        <v>0.3</v>
      </c>
      <c r="S542" s="10" t="s">
        <v>1712</v>
      </c>
      <c r="T542" s="8" t="s">
        <v>1713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7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38"/>
        <v>0</v>
      </c>
      <c r="AI542" s="11">
        <v>0</v>
      </c>
      <c r="AJ542" s="11">
        <v>0</v>
      </c>
      <c r="AK542" s="40">
        <f t="shared" si="39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6"/>
        <v>0</v>
      </c>
      <c r="AQ542" s="33">
        <f t="shared" si="40"/>
        <v>0</v>
      </c>
      <c r="AR542" s="41">
        <v>0</v>
      </c>
    </row>
    <row r="543" spans="1:44" customFormat="1" ht="60" hidden="1" x14ac:dyDescent="0.25">
      <c r="A543" s="5" t="s">
        <v>593</v>
      </c>
      <c r="B543" s="5" t="s">
        <v>1153</v>
      </c>
      <c r="C543" s="5" t="s">
        <v>699</v>
      </c>
      <c r="D543" s="5" t="s">
        <v>693</v>
      </c>
      <c r="E543" s="5" t="s">
        <v>697</v>
      </c>
      <c r="F543" s="5">
        <v>60</v>
      </c>
      <c r="G543" s="38">
        <v>50</v>
      </c>
      <c r="H543" s="6"/>
      <c r="I543" s="6"/>
      <c r="J543" s="6"/>
      <c r="K543" s="6"/>
      <c r="L543" s="6"/>
      <c r="M543" s="36" t="s">
        <v>2052</v>
      </c>
      <c r="N543" s="36" t="s">
        <v>2012</v>
      </c>
      <c r="O543" s="36">
        <v>2409</v>
      </c>
      <c r="P543" s="5" t="s">
        <v>701</v>
      </c>
      <c r="Q543" s="5">
        <v>2</v>
      </c>
      <c r="R543" s="27" t="s">
        <v>1983</v>
      </c>
      <c r="S543" s="10" t="s">
        <v>1713</v>
      </c>
      <c r="T543" s="8" t="s">
        <v>1714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7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38"/>
        <v>0</v>
      </c>
      <c r="AI543" s="11">
        <v>0</v>
      </c>
      <c r="AJ543" s="11">
        <v>0</v>
      </c>
      <c r="AK543" s="40">
        <f t="shared" si="39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6"/>
        <v>0</v>
      </c>
      <c r="AQ543" s="33">
        <f t="shared" si="40"/>
        <v>0</v>
      </c>
      <c r="AR543" s="41">
        <v>0</v>
      </c>
    </row>
    <row r="544" spans="1:44" s="3" customFormat="1" ht="60" hidden="1" x14ac:dyDescent="0.25">
      <c r="A544" s="5" t="s">
        <v>593</v>
      </c>
      <c r="B544" s="5" t="s">
        <v>1154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6"/>
      <c r="I544" s="6"/>
      <c r="J544" s="6"/>
      <c r="K544" s="6"/>
      <c r="L544" s="6"/>
      <c r="M544" s="36" t="s">
        <v>2052</v>
      </c>
      <c r="N544" s="36" t="s">
        <v>2012</v>
      </c>
      <c r="O544" s="36">
        <v>2409</v>
      </c>
      <c r="P544" s="5" t="s">
        <v>702</v>
      </c>
      <c r="Q544" s="5">
        <v>120</v>
      </c>
      <c r="R544" s="27">
        <v>40</v>
      </c>
      <c r="S544" s="10" t="s">
        <v>1714</v>
      </c>
      <c r="T544" s="8" t="s">
        <v>1715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7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38"/>
        <v>0</v>
      </c>
      <c r="AI544" s="11">
        <v>0</v>
      </c>
      <c r="AJ544" s="11">
        <v>0</v>
      </c>
      <c r="AK544" s="40">
        <f t="shared" si="39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6"/>
        <v>0</v>
      </c>
      <c r="AQ544" s="33">
        <f t="shared" si="40"/>
        <v>0</v>
      </c>
      <c r="AR544" s="41">
        <v>0</v>
      </c>
    </row>
    <row r="545" spans="1:44" customFormat="1" ht="60" x14ac:dyDescent="0.25">
      <c r="A545" s="5" t="s">
        <v>593</v>
      </c>
      <c r="B545" s="5" t="s">
        <v>1155</v>
      </c>
      <c r="C545" s="5" t="s">
        <v>699</v>
      </c>
      <c r="D545" s="5" t="s">
        <v>693</v>
      </c>
      <c r="E545" s="5" t="s">
        <v>723</v>
      </c>
      <c r="F545" s="5">
        <v>70</v>
      </c>
      <c r="G545" s="38">
        <v>70</v>
      </c>
      <c r="H545" s="74">
        <v>2021520010179</v>
      </c>
      <c r="I545" s="6" t="s">
        <v>2213</v>
      </c>
      <c r="J545" s="6" t="s">
        <v>2189</v>
      </c>
      <c r="K545" s="6"/>
      <c r="L545" s="6"/>
      <c r="M545" s="36" t="s">
        <v>2052</v>
      </c>
      <c r="N545" s="36" t="s">
        <v>2013</v>
      </c>
      <c r="O545" s="36">
        <v>2408</v>
      </c>
      <c r="P545" s="5" t="s">
        <v>703</v>
      </c>
      <c r="Q545" s="5">
        <v>1</v>
      </c>
      <c r="R545" s="27">
        <v>0.27</v>
      </c>
      <c r="S545" s="10">
        <v>44564</v>
      </c>
      <c r="T545" s="8">
        <v>44926</v>
      </c>
      <c r="U545" s="6" t="s">
        <v>2193</v>
      </c>
      <c r="V545" s="6" t="s">
        <v>2190</v>
      </c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7"/>
        <v>0</v>
      </c>
      <c r="AC545" s="7"/>
      <c r="AD545" s="7"/>
      <c r="AE545" s="7">
        <v>0</v>
      </c>
      <c r="AF545" s="7">
        <v>0</v>
      </c>
      <c r="AG545" s="11">
        <v>0</v>
      </c>
      <c r="AH545" s="40">
        <f>SUM(AC545:AG545)</f>
        <v>0</v>
      </c>
      <c r="AI545" s="11">
        <v>1416032556.9599991</v>
      </c>
      <c r="AJ545" s="11">
        <v>0</v>
      </c>
      <c r="AK545" s="40">
        <f t="shared" si="39"/>
        <v>1416032556.9599991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6"/>
        <v>0</v>
      </c>
      <c r="AQ545" s="33">
        <f t="shared" si="40"/>
        <v>1416032556.9599991</v>
      </c>
      <c r="AR545" s="41">
        <v>0</v>
      </c>
    </row>
    <row r="546" spans="1:44" customFormat="1" ht="60" x14ac:dyDescent="0.25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74">
        <v>2021520010179</v>
      </c>
      <c r="I546" s="6" t="s">
        <v>2213</v>
      </c>
      <c r="J546" s="6" t="s">
        <v>2189</v>
      </c>
      <c r="K546" s="6"/>
      <c r="L546" s="6"/>
      <c r="M546" s="36" t="s">
        <v>2052</v>
      </c>
      <c r="N546" s="36" t="s">
        <v>2013</v>
      </c>
      <c r="O546" s="36">
        <v>2408</v>
      </c>
      <c r="P546" s="5" t="s">
        <v>704</v>
      </c>
      <c r="Q546" s="5">
        <v>4</v>
      </c>
      <c r="R546" s="27">
        <v>2</v>
      </c>
      <c r="S546" s="10">
        <v>44564</v>
      </c>
      <c r="T546" s="8">
        <v>44926</v>
      </c>
      <c r="U546" s="6" t="s">
        <v>2194</v>
      </c>
      <c r="V546" s="6" t="s">
        <v>2191</v>
      </c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7"/>
        <v>0</v>
      </c>
      <c r="AC546" s="7"/>
      <c r="AD546" s="7">
        <v>0</v>
      </c>
      <c r="AE546" s="7"/>
      <c r="AF546" s="7">
        <v>0</v>
      </c>
      <c r="AG546" s="11">
        <v>0</v>
      </c>
      <c r="AH546" s="40">
        <f t="shared" ref="AH546:AH549" si="41">SUM(AC546:AG546)</f>
        <v>0</v>
      </c>
      <c r="AI546" s="11">
        <v>160000000</v>
      </c>
      <c r="AJ546" s="11">
        <v>0</v>
      </c>
      <c r="AK546" s="40">
        <f t="shared" si="39"/>
        <v>160000000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6"/>
        <v>0</v>
      </c>
      <c r="AQ546" s="33">
        <f t="shared" si="40"/>
        <v>160000000</v>
      </c>
      <c r="AR546" s="41">
        <v>0</v>
      </c>
    </row>
    <row r="547" spans="1:44" customFormat="1" ht="60" x14ac:dyDescent="0.25">
      <c r="A547" s="4" t="s">
        <v>593</v>
      </c>
      <c r="B547" s="4" t="s">
        <v>1155</v>
      </c>
      <c r="C547" s="4" t="s">
        <v>699</v>
      </c>
      <c r="D547" s="4" t="s">
        <v>693</v>
      </c>
      <c r="E547" s="4" t="s">
        <v>723</v>
      </c>
      <c r="F547" s="4">
        <v>70</v>
      </c>
      <c r="G547" s="38">
        <v>70</v>
      </c>
      <c r="H547" s="74">
        <v>2021520010179</v>
      </c>
      <c r="I547" s="6" t="s">
        <v>2213</v>
      </c>
      <c r="J547" s="6" t="s">
        <v>2189</v>
      </c>
      <c r="K547" s="6"/>
      <c r="L547" s="6"/>
      <c r="M547" s="36" t="s">
        <v>2052</v>
      </c>
      <c r="N547" s="36" t="s">
        <v>2013</v>
      </c>
      <c r="O547" s="36">
        <v>2408</v>
      </c>
      <c r="P547" s="5" t="s">
        <v>705</v>
      </c>
      <c r="Q547" s="5">
        <v>1</v>
      </c>
      <c r="R547" s="27">
        <v>1</v>
      </c>
      <c r="S547" s="10">
        <v>44564</v>
      </c>
      <c r="T547" s="8">
        <v>44926</v>
      </c>
      <c r="U547" s="6" t="s">
        <v>2195</v>
      </c>
      <c r="V547" s="6" t="s">
        <v>2190</v>
      </c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7"/>
        <v>0</v>
      </c>
      <c r="AC547" s="7">
        <v>2633000000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41"/>
        <v>2633000000</v>
      </c>
      <c r="AI547" s="11">
        <v>0</v>
      </c>
      <c r="AJ547" s="11">
        <v>0</v>
      </c>
      <c r="AK547" s="40">
        <f t="shared" si="39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6"/>
        <v>0</v>
      </c>
      <c r="AQ547" s="33">
        <f t="shared" si="40"/>
        <v>2633000000</v>
      </c>
      <c r="AR547" s="41">
        <v>0</v>
      </c>
    </row>
    <row r="548" spans="1:44" customFormat="1" ht="60" x14ac:dyDescent="0.25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74">
        <v>2021520010179</v>
      </c>
      <c r="I548" s="6" t="s">
        <v>2213</v>
      </c>
      <c r="J548" s="6" t="s">
        <v>2189</v>
      </c>
      <c r="K548" s="6"/>
      <c r="L548" s="6"/>
      <c r="M548" s="36" t="s">
        <v>2052</v>
      </c>
      <c r="N548" s="36" t="s">
        <v>2013</v>
      </c>
      <c r="O548" s="36">
        <v>2408</v>
      </c>
      <c r="P548" s="5" t="s">
        <v>706</v>
      </c>
      <c r="Q548" s="5">
        <v>1</v>
      </c>
      <c r="R548" s="27">
        <v>0.15</v>
      </c>
      <c r="S548" s="10">
        <v>44564</v>
      </c>
      <c r="T548" s="8">
        <v>44926</v>
      </c>
      <c r="U548" s="6" t="s">
        <v>2196</v>
      </c>
      <c r="V548" s="6" t="s">
        <v>2190</v>
      </c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7"/>
        <v>0</v>
      </c>
      <c r="AC548" s="7">
        <v>0</v>
      </c>
      <c r="AD548" s="7"/>
      <c r="AE548" s="7">
        <v>0</v>
      </c>
      <c r="AF548" s="7">
        <v>0</v>
      </c>
      <c r="AG548" s="11">
        <v>0</v>
      </c>
      <c r="AH548" s="40">
        <f t="shared" si="41"/>
        <v>0</v>
      </c>
      <c r="AI548" s="11">
        <v>14187663645.59</v>
      </c>
      <c r="AJ548" s="11">
        <v>0</v>
      </c>
      <c r="AK548" s="40">
        <f t="shared" si="39"/>
        <v>14187663645.59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6"/>
        <v>0</v>
      </c>
      <c r="AQ548" s="33">
        <f t="shared" si="40"/>
        <v>14187663645.59</v>
      </c>
      <c r="AR548" s="41">
        <v>0</v>
      </c>
    </row>
    <row r="549" spans="1:44" customFormat="1" ht="60" x14ac:dyDescent="0.25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74">
        <v>2021520010179</v>
      </c>
      <c r="I549" s="6" t="s">
        <v>2213</v>
      </c>
      <c r="J549" s="6" t="s">
        <v>2189</v>
      </c>
      <c r="K549" s="6"/>
      <c r="L549" s="6"/>
      <c r="M549" s="36" t="s">
        <v>2052</v>
      </c>
      <c r="N549" s="36" t="s">
        <v>2013</v>
      </c>
      <c r="O549" s="36">
        <v>2408</v>
      </c>
      <c r="P549" s="5" t="s">
        <v>707</v>
      </c>
      <c r="Q549" s="5">
        <v>1</v>
      </c>
      <c r="R549" s="27">
        <v>0.5</v>
      </c>
      <c r="S549" s="10">
        <v>44564</v>
      </c>
      <c r="T549" s="8">
        <v>44926</v>
      </c>
      <c r="U549" s="6" t="s">
        <v>2197</v>
      </c>
      <c r="V549" s="6" t="s">
        <v>2191</v>
      </c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7"/>
        <v>0</v>
      </c>
      <c r="AC549" s="7"/>
      <c r="AD549" s="7">
        <v>0</v>
      </c>
      <c r="AE549" s="7">
        <v>0</v>
      </c>
      <c r="AF549" s="7">
        <v>0</v>
      </c>
      <c r="AG549" s="11">
        <v>0</v>
      </c>
      <c r="AH549" s="40">
        <f t="shared" si="41"/>
        <v>0</v>
      </c>
      <c r="AI549" s="11">
        <v>5000000</v>
      </c>
      <c r="AJ549" s="11">
        <v>0</v>
      </c>
      <c r="AK549" s="40">
        <f t="shared" si="39"/>
        <v>5000000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6"/>
        <v>0</v>
      </c>
      <c r="AQ549" s="33">
        <f t="shared" si="40"/>
        <v>5000000</v>
      </c>
      <c r="AR549" s="41">
        <v>0</v>
      </c>
    </row>
    <row r="550" spans="1:44" customFormat="1" ht="60" hidden="1" x14ac:dyDescent="0.25">
      <c r="A550" s="4" t="s">
        <v>593</v>
      </c>
      <c r="B550" s="4" t="s">
        <v>1153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50</v>
      </c>
      <c r="H550" s="74"/>
      <c r="I550" s="6"/>
      <c r="J550" s="6" t="s">
        <v>2189</v>
      </c>
      <c r="K550" s="6"/>
      <c r="L550" s="6"/>
      <c r="M550" s="36" t="s">
        <v>2052</v>
      </c>
      <c r="N550" s="36" t="s">
        <v>2013</v>
      </c>
      <c r="O550" s="36">
        <v>2408</v>
      </c>
      <c r="P550" s="5" t="s">
        <v>708</v>
      </c>
      <c r="Q550" s="5">
        <v>4</v>
      </c>
      <c r="R550" s="27">
        <v>1</v>
      </c>
      <c r="S550" s="10" t="s">
        <v>1716</v>
      </c>
      <c r="T550" s="8" t="s">
        <v>1717</v>
      </c>
      <c r="U550" s="6"/>
      <c r="V550" s="6" t="s">
        <v>2192</v>
      </c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7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38"/>
        <v>0</v>
      </c>
      <c r="AI550" s="11">
        <v>0</v>
      </c>
      <c r="AJ550" s="11">
        <v>0</v>
      </c>
      <c r="AK550" s="40">
        <f t="shared" si="39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6"/>
        <v>0</v>
      </c>
      <c r="AQ550" s="33">
        <f t="shared" si="40"/>
        <v>0</v>
      </c>
      <c r="AR550" s="41">
        <v>0</v>
      </c>
    </row>
    <row r="551" spans="1:44" customFormat="1" ht="60" x14ac:dyDescent="0.25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74">
        <v>2021520010179</v>
      </c>
      <c r="I551" s="6" t="s">
        <v>2213</v>
      </c>
      <c r="J551" s="6" t="s">
        <v>2189</v>
      </c>
      <c r="K551" s="6"/>
      <c r="L551" s="6"/>
      <c r="M551" s="36" t="s">
        <v>2052</v>
      </c>
      <c r="N551" s="36" t="s">
        <v>2013</v>
      </c>
      <c r="O551" s="36">
        <v>2408</v>
      </c>
      <c r="P551" s="5" t="s">
        <v>709</v>
      </c>
      <c r="Q551" s="5">
        <v>134</v>
      </c>
      <c r="R551" s="28">
        <v>134</v>
      </c>
      <c r="S551" s="10">
        <v>44564</v>
      </c>
      <c r="T551" s="8">
        <v>44926</v>
      </c>
      <c r="U551" s="6" t="s">
        <v>2198</v>
      </c>
      <c r="V551" s="6" t="s">
        <v>2192</v>
      </c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7"/>
        <v>0</v>
      </c>
      <c r="AC551" s="7">
        <v>0</v>
      </c>
      <c r="AD551" s="7">
        <v>2800000000</v>
      </c>
      <c r="AE551" s="7">
        <v>0</v>
      </c>
      <c r="AF551" s="7">
        <v>0</v>
      </c>
      <c r="AG551" s="11">
        <v>0</v>
      </c>
      <c r="AH551" s="40">
        <f t="shared" si="38"/>
        <v>2800000000</v>
      </c>
      <c r="AI551" s="11"/>
      <c r="AJ551" s="11">
        <v>0</v>
      </c>
      <c r="AK551" s="40">
        <f t="shared" si="39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6"/>
        <v>0</v>
      </c>
      <c r="AQ551" s="33">
        <f t="shared" si="40"/>
        <v>2800000000</v>
      </c>
      <c r="AR551" s="41">
        <v>0</v>
      </c>
    </row>
    <row r="552" spans="1:44" customFormat="1" ht="60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74">
        <v>2021520010179</v>
      </c>
      <c r="I552" s="6" t="s">
        <v>2213</v>
      </c>
      <c r="J552" s="6" t="s">
        <v>2189</v>
      </c>
      <c r="K552" s="6"/>
      <c r="L552" s="6"/>
      <c r="M552" s="36" t="s">
        <v>2052</v>
      </c>
      <c r="N552" s="36" t="s">
        <v>2013</v>
      </c>
      <c r="O552" s="36">
        <v>2408</v>
      </c>
      <c r="P552" s="5" t="s">
        <v>710</v>
      </c>
      <c r="Q552" s="5">
        <v>4</v>
      </c>
      <c r="R552" s="27">
        <v>0.65</v>
      </c>
      <c r="S552" s="10">
        <v>44564</v>
      </c>
      <c r="T552" s="8">
        <v>44926</v>
      </c>
      <c r="U552" s="6" t="s">
        <v>2199</v>
      </c>
      <c r="V552" s="6" t="s">
        <v>2192</v>
      </c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7"/>
        <v>0</v>
      </c>
      <c r="AC552" s="7">
        <v>0</v>
      </c>
      <c r="AD552" s="7"/>
      <c r="AE552" s="7">
        <v>0</v>
      </c>
      <c r="AF552" s="7">
        <v>0</v>
      </c>
      <c r="AG552" s="11">
        <v>0</v>
      </c>
      <c r="AH552" s="40">
        <f t="shared" si="38"/>
        <v>0</v>
      </c>
      <c r="AI552" s="11">
        <v>14009960827.462601</v>
      </c>
      <c r="AJ552" s="11">
        <v>0</v>
      </c>
      <c r="AK552" s="40">
        <f t="shared" si="39"/>
        <v>14009960827.462601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6"/>
        <v>0</v>
      </c>
      <c r="AQ552" s="33">
        <f t="shared" si="40"/>
        <v>14009960827.462601</v>
      </c>
      <c r="AR552" s="41">
        <v>0</v>
      </c>
    </row>
    <row r="553" spans="1:44" customFormat="1" ht="60" x14ac:dyDescent="0.25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74">
        <v>2021520010179</v>
      </c>
      <c r="I553" s="6" t="s">
        <v>2213</v>
      </c>
      <c r="J553" s="6" t="s">
        <v>2189</v>
      </c>
      <c r="K553" s="6"/>
      <c r="L553" s="6"/>
      <c r="M553" s="36" t="s">
        <v>2052</v>
      </c>
      <c r="N553" s="36" t="s">
        <v>2013</v>
      </c>
      <c r="O553" s="36">
        <v>2408</v>
      </c>
      <c r="P553" s="5" t="s">
        <v>711</v>
      </c>
      <c r="Q553" s="5">
        <v>4</v>
      </c>
      <c r="R553" s="27">
        <v>0.65</v>
      </c>
      <c r="S553" s="10">
        <v>44564</v>
      </c>
      <c r="T553" s="8">
        <v>44926</v>
      </c>
      <c r="U553" s="6" t="s">
        <v>2212</v>
      </c>
      <c r="V553" s="6" t="s">
        <v>2192</v>
      </c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7"/>
        <v>0</v>
      </c>
      <c r="AC553" s="7">
        <v>0</v>
      </c>
      <c r="AD553" s="7"/>
      <c r="AE553" s="7">
        <v>0</v>
      </c>
      <c r="AF553" s="7">
        <v>0</v>
      </c>
      <c r="AG553" s="11">
        <v>0</v>
      </c>
      <c r="AH553" s="40">
        <f t="shared" si="38"/>
        <v>0</v>
      </c>
      <c r="AI553" s="11">
        <v>718378981.90740013</v>
      </c>
      <c r="AJ553" s="11">
        <v>0</v>
      </c>
      <c r="AK553" s="40">
        <f t="shared" si="39"/>
        <v>718378981.90740013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ref="AP553:AP616" si="42">SUM(AL553:AO553)</f>
        <v>0</v>
      </c>
      <c r="AQ553" s="33">
        <f t="shared" si="40"/>
        <v>718378981.90740013</v>
      </c>
      <c r="AR553" s="41">
        <v>0</v>
      </c>
    </row>
    <row r="554" spans="1:44" customFormat="1" ht="60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74">
        <v>2021520010179</v>
      </c>
      <c r="I554" s="6" t="s">
        <v>2213</v>
      </c>
      <c r="J554" s="6" t="s">
        <v>2189</v>
      </c>
      <c r="K554" s="6"/>
      <c r="L554" s="6"/>
      <c r="M554" s="36" t="s">
        <v>2052</v>
      </c>
      <c r="N554" s="36" t="s">
        <v>2013</v>
      </c>
      <c r="O554" s="36">
        <v>2408</v>
      </c>
      <c r="P554" s="4" t="s">
        <v>712</v>
      </c>
      <c r="Q554" s="4">
        <v>19</v>
      </c>
      <c r="R554" s="27">
        <v>19</v>
      </c>
      <c r="S554" s="10">
        <v>44564</v>
      </c>
      <c r="T554" s="8">
        <v>44926</v>
      </c>
      <c r="U554" s="6" t="s">
        <v>2200</v>
      </c>
      <c r="V554" s="6" t="s">
        <v>2192</v>
      </c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ref="AB554:AB617" si="43">SUM(W554:AA554)</f>
        <v>0</v>
      </c>
      <c r="AC554" s="7"/>
      <c r="AD554" s="7">
        <v>0</v>
      </c>
      <c r="AE554" s="7">
        <v>300000000</v>
      </c>
      <c r="AF554" s="7">
        <v>0</v>
      </c>
      <c r="AG554" s="11">
        <v>0</v>
      </c>
      <c r="AH554" s="40">
        <f t="shared" ref="AH554:AH559" si="44">SUM(AC554:AG554)</f>
        <v>300000000</v>
      </c>
      <c r="AI554" s="11"/>
      <c r="AJ554" s="11">
        <v>0</v>
      </c>
      <c r="AK554" s="40">
        <f t="shared" ref="AK554:AK617" si="45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2"/>
        <v>0</v>
      </c>
      <c r="AQ554" s="33">
        <f t="shared" ref="AQ554:AQ617" si="46">AB554+AH554+AK554+AP554</f>
        <v>300000000</v>
      </c>
      <c r="AR554" s="41">
        <v>0</v>
      </c>
    </row>
    <row r="555" spans="1:44" customFormat="1" ht="60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74">
        <v>2021520010179</v>
      </c>
      <c r="I555" s="6" t="s">
        <v>2213</v>
      </c>
      <c r="J555" s="6" t="s">
        <v>2189</v>
      </c>
      <c r="K555" s="6"/>
      <c r="L555" s="6"/>
      <c r="M555" s="36" t="s">
        <v>2052</v>
      </c>
      <c r="N555" s="36" t="s">
        <v>2013</v>
      </c>
      <c r="O555" s="36">
        <v>2408</v>
      </c>
      <c r="P555" s="4" t="s">
        <v>713</v>
      </c>
      <c r="Q555" s="4">
        <v>10.92</v>
      </c>
      <c r="R555" s="27">
        <v>2.27</v>
      </c>
      <c r="S555" s="10">
        <v>44564</v>
      </c>
      <c r="T555" s="8">
        <v>44926</v>
      </c>
      <c r="U555" s="72" t="s">
        <v>2201</v>
      </c>
      <c r="V555" s="6" t="s">
        <v>2192</v>
      </c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3"/>
        <v>0</v>
      </c>
      <c r="AC555" s="7">
        <v>0</v>
      </c>
      <c r="AD555" s="7">
        <v>7359240421</v>
      </c>
      <c r="AE555" s="7"/>
      <c r="AF555" s="7">
        <v>0</v>
      </c>
      <c r="AG555" s="11">
        <v>0</v>
      </c>
      <c r="AH555" s="40">
        <f t="shared" si="44"/>
        <v>7359240421</v>
      </c>
      <c r="AI555" s="11"/>
      <c r="AJ555" s="11">
        <v>0</v>
      </c>
      <c r="AK555" s="40">
        <f t="shared" si="45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2"/>
        <v>0</v>
      </c>
      <c r="AQ555" s="33">
        <f t="shared" si="46"/>
        <v>7359240421</v>
      </c>
      <c r="AR555" s="41">
        <v>0</v>
      </c>
    </row>
    <row r="556" spans="1:44" s="191" customFormat="1" ht="60" x14ac:dyDescent="0.25">
      <c r="A556" s="179" t="s">
        <v>593</v>
      </c>
      <c r="B556" s="179" t="s">
        <v>1156</v>
      </c>
      <c r="C556" s="179" t="s">
        <v>699</v>
      </c>
      <c r="D556" s="179" t="s">
        <v>693</v>
      </c>
      <c r="E556" s="179" t="s">
        <v>723</v>
      </c>
      <c r="F556" s="179">
        <v>70</v>
      </c>
      <c r="G556" s="180">
        <v>70</v>
      </c>
      <c r="H556" s="181">
        <v>2021520010179</v>
      </c>
      <c r="I556" s="182" t="s">
        <v>2213</v>
      </c>
      <c r="J556" s="182" t="s">
        <v>2189</v>
      </c>
      <c r="K556" s="182"/>
      <c r="L556" s="182"/>
      <c r="M556" s="183" t="s">
        <v>2052</v>
      </c>
      <c r="N556" s="183" t="s">
        <v>2013</v>
      </c>
      <c r="O556" s="183">
        <v>2408</v>
      </c>
      <c r="P556" s="179" t="s">
        <v>714</v>
      </c>
      <c r="Q556" s="179">
        <v>1</v>
      </c>
      <c r="R556" s="184">
        <v>0.1</v>
      </c>
      <c r="S556" s="185">
        <v>44564</v>
      </c>
      <c r="T556" s="185">
        <v>44926</v>
      </c>
      <c r="U556" s="182" t="s">
        <v>2202</v>
      </c>
      <c r="V556" s="182" t="s">
        <v>2190</v>
      </c>
      <c r="W556" s="186">
        <v>0</v>
      </c>
      <c r="X556" s="186">
        <v>0</v>
      </c>
      <c r="Y556" s="186">
        <v>0</v>
      </c>
      <c r="Z556" s="186">
        <v>0</v>
      </c>
      <c r="AA556" s="186">
        <v>0</v>
      </c>
      <c r="AB556" s="187">
        <f t="shared" si="43"/>
        <v>0</v>
      </c>
      <c r="AC556" s="186"/>
      <c r="AD556" s="186">
        <v>0</v>
      </c>
      <c r="AE556" s="186"/>
      <c r="AF556" s="186">
        <v>0</v>
      </c>
      <c r="AG556" s="186">
        <v>0</v>
      </c>
      <c r="AH556" s="187">
        <f t="shared" si="44"/>
        <v>0</v>
      </c>
      <c r="AI556" s="186">
        <v>115000000</v>
      </c>
      <c r="AJ556" s="186">
        <v>0</v>
      </c>
      <c r="AK556" s="187">
        <f t="shared" si="45"/>
        <v>115000000</v>
      </c>
      <c r="AL556" s="186">
        <v>0</v>
      </c>
      <c r="AM556" s="186">
        <v>0</v>
      </c>
      <c r="AN556" s="186">
        <v>0</v>
      </c>
      <c r="AO556" s="186">
        <v>0</v>
      </c>
      <c r="AP556" s="188">
        <f t="shared" si="42"/>
        <v>0</v>
      </c>
      <c r="AQ556" s="189">
        <f t="shared" si="46"/>
        <v>115000000</v>
      </c>
      <c r="AR556" s="190">
        <v>0</v>
      </c>
    </row>
    <row r="557" spans="1:44" customFormat="1" ht="60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74">
        <v>2021520010179</v>
      </c>
      <c r="I557" s="6" t="s">
        <v>2213</v>
      </c>
      <c r="J557" s="6" t="s">
        <v>2189</v>
      </c>
      <c r="K557" s="6"/>
      <c r="L557" s="6"/>
      <c r="M557" s="36" t="s">
        <v>2052</v>
      </c>
      <c r="N557" s="36" t="s">
        <v>2013</v>
      </c>
      <c r="O557" s="36">
        <v>2408</v>
      </c>
      <c r="P557" s="4" t="s">
        <v>715</v>
      </c>
      <c r="Q557" s="4">
        <v>17.22</v>
      </c>
      <c r="R557" s="27">
        <v>7.64</v>
      </c>
      <c r="S557" s="10">
        <v>44564</v>
      </c>
      <c r="T557" s="8">
        <v>44926</v>
      </c>
      <c r="U557" s="6" t="s">
        <v>2203</v>
      </c>
      <c r="V557" s="6" t="s">
        <v>2192</v>
      </c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3"/>
        <v>0</v>
      </c>
      <c r="AC557" s="7">
        <v>0</v>
      </c>
      <c r="AD557" s="7"/>
      <c r="AE557" s="7">
        <v>435200000</v>
      </c>
      <c r="AF557" s="7">
        <v>0</v>
      </c>
      <c r="AG557" s="11">
        <v>0</v>
      </c>
      <c r="AH557" s="40">
        <f t="shared" si="44"/>
        <v>435200000</v>
      </c>
      <c r="AI557" s="11"/>
      <c r="AJ557" s="11">
        <v>0</v>
      </c>
      <c r="AK557" s="40">
        <f t="shared" si="45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2"/>
        <v>0</v>
      </c>
      <c r="AQ557" s="33">
        <f t="shared" si="46"/>
        <v>435200000</v>
      </c>
      <c r="AR557" s="41">
        <v>0</v>
      </c>
    </row>
    <row r="558" spans="1:44" s="191" customFormat="1" ht="60" x14ac:dyDescent="0.25">
      <c r="A558" s="179" t="s">
        <v>593</v>
      </c>
      <c r="B558" s="179" t="s">
        <v>1156</v>
      </c>
      <c r="C558" s="179" t="s">
        <v>699</v>
      </c>
      <c r="D558" s="179" t="s">
        <v>693</v>
      </c>
      <c r="E558" s="179" t="s">
        <v>723</v>
      </c>
      <c r="F558" s="179">
        <v>70</v>
      </c>
      <c r="G558" s="180">
        <v>70</v>
      </c>
      <c r="H558" s="181">
        <v>2021520010179</v>
      </c>
      <c r="I558" s="182" t="s">
        <v>2213</v>
      </c>
      <c r="J558" s="182" t="s">
        <v>2189</v>
      </c>
      <c r="K558" s="182"/>
      <c r="L558" s="182"/>
      <c r="M558" s="183" t="s">
        <v>2052</v>
      </c>
      <c r="N558" s="183" t="s">
        <v>2012</v>
      </c>
      <c r="O558" s="183">
        <v>2409</v>
      </c>
      <c r="P558" s="179" t="s">
        <v>716</v>
      </c>
      <c r="Q558" s="179">
        <v>1</v>
      </c>
      <c r="R558" s="184" t="s">
        <v>1983</v>
      </c>
      <c r="S558" s="185">
        <v>44564</v>
      </c>
      <c r="T558" s="185">
        <v>44926</v>
      </c>
      <c r="U558" s="182" t="s">
        <v>2204</v>
      </c>
      <c r="V558" s="182" t="s">
        <v>2190</v>
      </c>
      <c r="W558" s="186">
        <v>0</v>
      </c>
      <c r="X558" s="186">
        <v>0</v>
      </c>
      <c r="Y558" s="186">
        <v>0</v>
      </c>
      <c r="Z558" s="186">
        <v>0</v>
      </c>
      <c r="AA558" s="186">
        <v>0</v>
      </c>
      <c r="AB558" s="187">
        <f t="shared" si="43"/>
        <v>0</v>
      </c>
      <c r="AC558" s="186"/>
      <c r="AD558" s="186">
        <v>0</v>
      </c>
      <c r="AE558" s="186">
        <v>0</v>
      </c>
      <c r="AF558" s="186">
        <v>0</v>
      </c>
      <c r="AG558" s="186">
        <v>0</v>
      </c>
      <c r="AH558" s="187">
        <f t="shared" si="44"/>
        <v>0</v>
      </c>
      <c r="AI558" s="186"/>
      <c r="AJ558" s="186">
        <v>0</v>
      </c>
      <c r="AK558" s="187">
        <f>SUM(AI558:AJ558)</f>
        <v>0</v>
      </c>
      <c r="AL558" s="186">
        <v>0</v>
      </c>
      <c r="AM558" s="186">
        <v>0</v>
      </c>
      <c r="AN558" s="186">
        <v>0</v>
      </c>
      <c r="AO558" s="186">
        <v>0</v>
      </c>
      <c r="AP558" s="188">
        <f t="shared" si="42"/>
        <v>0</v>
      </c>
      <c r="AQ558" s="189">
        <f t="shared" si="46"/>
        <v>0</v>
      </c>
      <c r="AR558" s="190">
        <v>0</v>
      </c>
    </row>
    <row r="559" spans="1:44" customFormat="1" ht="60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74">
        <v>2021520010179</v>
      </c>
      <c r="I559" s="6" t="s">
        <v>2213</v>
      </c>
      <c r="J559" s="6" t="s">
        <v>2189</v>
      </c>
      <c r="K559" s="6"/>
      <c r="L559" s="6"/>
      <c r="M559" s="36" t="s">
        <v>2052</v>
      </c>
      <c r="N559" s="36" t="s">
        <v>2013</v>
      </c>
      <c r="O559" s="36">
        <v>2408</v>
      </c>
      <c r="P559" s="4" t="s">
        <v>717</v>
      </c>
      <c r="Q559" s="4">
        <v>1</v>
      </c>
      <c r="R559" s="27">
        <v>0.17</v>
      </c>
      <c r="S559" s="10">
        <v>44564</v>
      </c>
      <c r="T559" s="8">
        <v>44926</v>
      </c>
      <c r="U559" s="6" t="s">
        <v>2205</v>
      </c>
      <c r="V559" s="6" t="s">
        <v>2190</v>
      </c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3"/>
        <v>0</v>
      </c>
      <c r="AC559" s="7">
        <v>732000000</v>
      </c>
      <c r="AD559" s="7"/>
      <c r="AE559" s="7">
        <v>0</v>
      </c>
      <c r="AF559" s="7">
        <v>0</v>
      </c>
      <c r="AG559" s="11">
        <v>0</v>
      </c>
      <c r="AH559" s="40">
        <f t="shared" si="44"/>
        <v>732000000</v>
      </c>
      <c r="AI559" s="11"/>
      <c r="AJ559" s="11">
        <v>0</v>
      </c>
      <c r="AK559" s="40">
        <f t="shared" si="45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2"/>
        <v>0</v>
      </c>
      <c r="AQ559" s="33">
        <f t="shared" si="46"/>
        <v>732000000</v>
      </c>
      <c r="AR559" s="41">
        <v>0</v>
      </c>
    </row>
    <row r="560" spans="1:44" customFormat="1" ht="60" hidden="1" x14ac:dyDescent="0.25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50</v>
      </c>
      <c r="H560" s="74"/>
      <c r="I560" s="6"/>
      <c r="J560" s="6" t="s">
        <v>2189</v>
      </c>
      <c r="K560" s="6"/>
      <c r="L560" s="6"/>
      <c r="M560" s="36" t="s">
        <v>2052</v>
      </c>
      <c r="N560" s="36" t="s">
        <v>2013</v>
      </c>
      <c r="O560" s="36">
        <v>2408</v>
      </c>
      <c r="P560" s="4" t="s">
        <v>718</v>
      </c>
      <c r="Q560" s="4">
        <v>1</v>
      </c>
      <c r="R560" s="27" t="s">
        <v>1983</v>
      </c>
      <c r="S560" s="8" t="s">
        <v>1718</v>
      </c>
      <c r="T560" s="8" t="s">
        <v>1719</v>
      </c>
      <c r="U560" s="6"/>
      <c r="V560" s="6" t="s">
        <v>2192</v>
      </c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3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ref="AH560:AH617" si="47">SUM(AC560:AG560)</f>
        <v>0</v>
      </c>
      <c r="AI560" s="11">
        <v>0</v>
      </c>
      <c r="AJ560" s="11">
        <v>0</v>
      </c>
      <c r="AK560" s="40">
        <f t="shared" si="45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2"/>
        <v>0</v>
      </c>
      <c r="AQ560" s="33">
        <f t="shared" si="46"/>
        <v>0</v>
      </c>
      <c r="AR560" s="41">
        <v>0</v>
      </c>
    </row>
    <row r="561" spans="1:44" customFormat="1" ht="60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74">
        <v>2021520010179</v>
      </c>
      <c r="I561" s="6" t="s">
        <v>2213</v>
      </c>
      <c r="J561" s="6" t="s">
        <v>2189</v>
      </c>
      <c r="K561" s="6"/>
      <c r="L561" s="6"/>
      <c r="M561" s="36" t="s">
        <v>2052</v>
      </c>
      <c r="N561" s="36" t="s">
        <v>2013</v>
      </c>
      <c r="O561" s="36">
        <v>2408</v>
      </c>
      <c r="P561" s="4" t="s">
        <v>719</v>
      </c>
      <c r="Q561" s="4">
        <v>3</v>
      </c>
      <c r="R561" s="27">
        <v>1</v>
      </c>
      <c r="S561" s="10">
        <v>44564</v>
      </c>
      <c r="T561" s="8">
        <v>44926</v>
      </c>
      <c r="U561" s="6" t="s">
        <v>2206</v>
      </c>
      <c r="V561" s="6" t="s">
        <v>2191</v>
      </c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3"/>
        <v>0</v>
      </c>
      <c r="AC561" s="7"/>
      <c r="AD561" s="7"/>
      <c r="AE561" s="7">
        <v>0</v>
      </c>
      <c r="AF561" s="7">
        <v>0</v>
      </c>
      <c r="AG561" s="11">
        <v>0</v>
      </c>
      <c r="AH561" s="40">
        <f>SUM(AC561:AG561)</f>
        <v>0</v>
      </c>
      <c r="AI561" s="11">
        <v>650000000</v>
      </c>
      <c r="AJ561" s="11">
        <v>0</v>
      </c>
      <c r="AK561" s="40">
        <f t="shared" si="45"/>
        <v>650000000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2"/>
        <v>0</v>
      </c>
      <c r="AQ561" s="33">
        <f t="shared" si="46"/>
        <v>650000000</v>
      </c>
      <c r="AR561" s="41">
        <v>0</v>
      </c>
    </row>
    <row r="562" spans="1:44" customFormat="1" ht="60" hidden="1" x14ac:dyDescent="0.25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720</v>
      </c>
      <c r="F562" s="4">
        <v>42</v>
      </c>
      <c r="G562" s="38">
        <v>42</v>
      </c>
      <c r="H562" s="74"/>
      <c r="I562" s="6"/>
      <c r="J562" s="6" t="s">
        <v>2189</v>
      </c>
      <c r="K562" s="6"/>
      <c r="L562" s="6"/>
      <c r="M562" s="36" t="s">
        <v>2052</v>
      </c>
      <c r="N562" s="36" t="s">
        <v>2012</v>
      </c>
      <c r="O562" s="36">
        <v>2409</v>
      </c>
      <c r="P562" s="4" t="s">
        <v>721</v>
      </c>
      <c r="Q562" s="4">
        <v>1</v>
      </c>
      <c r="R562" s="27">
        <v>0.25</v>
      </c>
      <c r="S562" s="8" t="s">
        <v>1720</v>
      </c>
      <c r="T562" s="8" t="s">
        <v>1721</v>
      </c>
      <c r="U562" s="6"/>
      <c r="V562" s="6" t="s">
        <v>2192</v>
      </c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3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7"/>
        <v>0</v>
      </c>
      <c r="AI562" s="11">
        <v>0</v>
      </c>
      <c r="AJ562" s="11">
        <v>0</v>
      </c>
      <c r="AK562" s="40">
        <f t="shared" si="45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2"/>
        <v>0</v>
      </c>
      <c r="AQ562" s="33">
        <f t="shared" si="46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74"/>
      <c r="I563" s="6"/>
      <c r="J563" s="6" t="s">
        <v>2189</v>
      </c>
      <c r="K563" s="6"/>
      <c r="L563" s="6"/>
      <c r="M563" s="36" t="s">
        <v>2052</v>
      </c>
      <c r="N563" s="36" t="s">
        <v>2012</v>
      </c>
      <c r="O563" s="36">
        <v>2409</v>
      </c>
      <c r="P563" s="4" t="s">
        <v>722</v>
      </c>
      <c r="Q563" s="4">
        <v>40000</v>
      </c>
      <c r="R563" s="27">
        <v>10000</v>
      </c>
      <c r="S563" s="8" t="s">
        <v>1721</v>
      </c>
      <c r="T563" s="8" t="s">
        <v>1722</v>
      </c>
      <c r="U563" s="6"/>
      <c r="V563" s="6" t="s">
        <v>2192</v>
      </c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3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7"/>
        <v>0</v>
      </c>
      <c r="AI563" s="11">
        <v>0</v>
      </c>
      <c r="AJ563" s="11">
        <v>0</v>
      </c>
      <c r="AK563" s="40">
        <f t="shared" si="45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2"/>
        <v>0</v>
      </c>
      <c r="AQ563" s="33">
        <f t="shared" si="46"/>
        <v>0</v>
      </c>
      <c r="AR563" s="41">
        <v>0</v>
      </c>
    </row>
    <row r="564" spans="1:44" customFormat="1" ht="60" hidden="1" x14ac:dyDescent="0.25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74"/>
      <c r="I564" s="6"/>
      <c r="J564" s="6" t="s">
        <v>2189</v>
      </c>
      <c r="K564" s="6"/>
      <c r="L564" s="6"/>
      <c r="M564" s="36" t="s">
        <v>2052</v>
      </c>
      <c r="N564" s="36" t="s">
        <v>2012</v>
      </c>
      <c r="O564" s="36">
        <v>2409</v>
      </c>
      <c r="P564" s="4" t="s">
        <v>724</v>
      </c>
      <c r="Q564" s="4">
        <v>4</v>
      </c>
      <c r="R564" s="27">
        <v>1.5</v>
      </c>
      <c r="S564" s="8" t="s">
        <v>1722</v>
      </c>
      <c r="T564" s="8" t="s">
        <v>1723</v>
      </c>
      <c r="U564" s="6"/>
      <c r="V564" s="6" t="s">
        <v>2190</v>
      </c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3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7"/>
        <v>0</v>
      </c>
      <c r="AI564" s="11">
        <v>0</v>
      </c>
      <c r="AJ564" s="11">
        <v>0</v>
      </c>
      <c r="AK564" s="40">
        <f t="shared" si="45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2"/>
        <v>0</v>
      </c>
      <c r="AQ564" s="33">
        <f t="shared" si="46"/>
        <v>0</v>
      </c>
      <c r="AR564" s="41">
        <v>0</v>
      </c>
    </row>
    <row r="565" spans="1:44" customFormat="1" ht="60" hidden="1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74"/>
      <c r="I565" s="6"/>
      <c r="J565" s="6"/>
      <c r="K565" s="6"/>
      <c r="L565" s="6"/>
      <c r="M565" s="36" t="s">
        <v>2052</v>
      </c>
      <c r="N565" s="36" t="s">
        <v>2012</v>
      </c>
      <c r="O565" s="36">
        <v>2409</v>
      </c>
      <c r="P565" s="4" t="s">
        <v>725</v>
      </c>
      <c r="Q565" s="4">
        <v>2</v>
      </c>
      <c r="R565" s="27" t="s">
        <v>1983</v>
      </c>
      <c r="S565" s="8" t="s">
        <v>1723</v>
      </c>
      <c r="T565" s="8" t="s">
        <v>1724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3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7"/>
        <v>0</v>
      </c>
      <c r="AI565" s="11">
        <v>0</v>
      </c>
      <c r="AJ565" s="11">
        <v>0</v>
      </c>
      <c r="AK565" s="40">
        <f t="shared" si="45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2"/>
        <v>0</v>
      </c>
      <c r="AQ565" s="33">
        <f t="shared" si="46"/>
        <v>0</v>
      </c>
      <c r="AR565" s="41">
        <v>0</v>
      </c>
    </row>
    <row r="566" spans="1:44" customFormat="1" ht="60" hidden="1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726</v>
      </c>
      <c r="F566" s="4">
        <v>180</v>
      </c>
      <c r="G566" s="38">
        <v>180</v>
      </c>
      <c r="H566" s="74"/>
      <c r="I566" s="6"/>
      <c r="J566" s="6"/>
      <c r="K566" s="6"/>
      <c r="L566" s="6"/>
      <c r="M566" s="36" t="s">
        <v>2052</v>
      </c>
      <c r="N566" s="36" t="s">
        <v>2012</v>
      </c>
      <c r="O566" s="36">
        <v>2409</v>
      </c>
      <c r="P566" s="4" t="s">
        <v>727</v>
      </c>
      <c r="Q566" s="4">
        <v>140000</v>
      </c>
      <c r="R566" s="27">
        <v>42500</v>
      </c>
      <c r="S566" s="8" t="s">
        <v>1724</v>
      </c>
      <c r="T566" s="8" t="s">
        <v>1725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3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7"/>
        <v>0</v>
      </c>
      <c r="AI566" s="11">
        <v>0</v>
      </c>
      <c r="AJ566" s="11">
        <v>0</v>
      </c>
      <c r="AK566" s="40">
        <f t="shared" si="45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2"/>
        <v>0</v>
      </c>
      <c r="AQ566" s="33">
        <f t="shared" si="46"/>
        <v>0</v>
      </c>
      <c r="AR566" s="41">
        <v>0</v>
      </c>
    </row>
    <row r="567" spans="1:44" customFormat="1" ht="60" hidden="1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74"/>
      <c r="I567" s="6"/>
      <c r="J567" s="6"/>
      <c r="K567" s="6"/>
      <c r="L567" s="6"/>
      <c r="M567" s="36" t="s">
        <v>2052</v>
      </c>
      <c r="N567" s="36" t="s">
        <v>2012</v>
      </c>
      <c r="O567" s="36">
        <v>2409</v>
      </c>
      <c r="P567" s="4" t="s">
        <v>728</v>
      </c>
      <c r="Q567" s="4">
        <v>2300</v>
      </c>
      <c r="R567" s="27">
        <v>700</v>
      </c>
      <c r="S567" s="8" t="s">
        <v>1725</v>
      </c>
      <c r="T567" s="8" t="s">
        <v>1726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3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7"/>
        <v>0</v>
      </c>
      <c r="AI567" s="11">
        <v>0</v>
      </c>
      <c r="AJ567" s="11">
        <v>0</v>
      </c>
      <c r="AK567" s="40">
        <f t="shared" si="45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2"/>
        <v>0</v>
      </c>
      <c r="AQ567" s="33">
        <f t="shared" si="46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74"/>
      <c r="I568" s="6"/>
      <c r="J568" s="6"/>
      <c r="K568" s="6"/>
      <c r="L568" s="6"/>
      <c r="M568" s="36" t="s">
        <v>2052</v>
      </c>
      <c r="N568" s="36" t="s">
        <v>2012</v>
      </c>
      <c r="O568" s="36">
        <v>2409</v>
      </c>
      <c r="P568" s="4" t="s">
        <v>729</v>
      </c>
      <c r="Q568" s="4">
        <v>1</v>
      </c>
      <c r="R568" s="27">
        <v>1</v>
      </c>
      <c r="S568" s="8" t="s">
        <v>1726</v>
      </c>
      <c r="T568" s="8" t="s">
        <v>1727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3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7"/>
        <v>0</v>
      </c>
      <c r="AI568" s="11">
        <v>0</v>
      </c>
      <c r="AJ568" s="11">
        <v>0</v>
      </c>
      <c r="AK568" s="40">
        <f t="shared" si="45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2"/>
        <v>0</v>
      </c>
      <c r="AQ568" s="33">
        <f t="shared" si="46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730</v>
      </c>
      <c r="F569" s="4">
        <v>11</v>
      </c>
      <c r="G569" s="38">
        <v>11</v>
      </c>
      <c r="H569" s="74"/>
      <c r="I569" s="6"/>
      <c r="J569" s="6"/>
      <c r="K569" s="6"/>
      <c r="L569" s="6"/>
      <c r="M569" s="36" t="s">
        <v>2052</v>
      </c>
      <c r="N569" s="36" t="s">
        <v>2012</v>
      </c>
      <c r="O569" s="36">
        <v>2409</v>
      </c>
      <c r="P569" s="4" t="s">
        <v>722</v>
      </c>
      <c r="Q569" s="4">
        <v>40000</v>
      </c>
      <c r="R569" s="27">
        <v>10000</v>
      </c>
      <c r="S569" s="8" t="s">
        <v>1727</v>
      </c>
      <c r="T569" s="8" t="s">
        <v>1728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3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7"/>
        <v>0</v>
      </c>
      <c r="AI569" s="11">
        <v>0</v>
      </c>
      <c r="AJ569" s="11">
        <v>0</v>
      </c>
      <c r="AK569" s="40">
        <f t="shared" si="45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2"/>
        <v>0</v>
      </c>
      <c r="AQ569" s="33">
        <f t="shared" si="46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74"/>
      <c r="I570" s="6"/>
      <c r="J570" s="6"/>
      <c r="K570" s="6"/>
      <c r="L570" s="6"/>
      <c r="M570" s="36" t="s">
        <v>2052</v>
      </c>
      <c r="N570" s="36" t="s">
        <v>2012</v>
      </c>
      <c r="O570" s="36">
        <v>2409</v>
      </c>
      <c r="P570" s="4" t="s">
        <v>731</v>
      </c>
      <c r="Q570" s="4">
        <v>1</v>
      </c>
      <c r="R570" s="27">
        <v>1</v>
      </c>
      <c r="S570" s="8" t="s">
        <v>1728</v>
      </c>
      <c r="T570" s="8" t="s">
        <v>1729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3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7"/>
        <v>0</v>
      </c>
      <c r="AI570" s="11">
        <v>0</v>
      </c>
      <c r="AJ570" s="11">
        <v>0</v>
      </c>
      <c r="AK570" s="40">
        <f t="shared" si="45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2"/>
        <v>0</v>
      </c>
      <c r="AQ570" s="33">
        <f t="shared" si="46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74"/>
      <c r="I571" s="6"/>
      <c r="J571" s="6"/>
      <c r="K571" s="6"/>
      <c r="L571" s="6"/>
      <c r="M571" s="36" t="s">
        <v>2052</v>
      </c>
      <c r="N571" s="36" t="s">
        <v>2012</v>
      </c>
      <c r="O571" s="36">
        <v>2409</v>
      </c>
      <c r="P571" s="4" t="s">
        <v>732</v>
      </c>
      <c r="Q571" s="4">
        <v>1</v>
      </c>
      <c r="R571" s="27">
        <v>1</v>
      </c>
      <c r="S571" s="8" t="s">
        <v>1729</v>
      </c>
      <c r="T571" s="8" t="s">
        <v>1730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3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7"/>
        <v>0</v>
      </c>
      <c r="AI571" s="11">
        <v>0</v>
      </c>
      <c r="AJ571" s="11">
        <v>0</v>
      </c>
      <c r="AK571" s="40">
        <f t="shared" si="45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2"/>
        <v>0</v>
      </c>
      <c r="AQ571" s="33">
        <f t="shared" si="46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74"/>
      <c r="I572" s="6"/>
      <c r="J572" s="6"/>
      <c r="K572" s="6"/>
      <c r="L572" s="6"/>
      <c r="M572" s="36" t="s">
        <v>2052</v>
      </c>
      <c r="N572" s="36" t="s">
        <v>2012</v>
      </c>
      <c r="O572" s="36">
        <v>2409</v>
      </c>
      <c r="P572" s="4" t="s">
        <v>733</v>
      </c>
      <c r="Q572" s="4">
        <v>2</v>
      </c>
      <c r="R572" s="27" t="s">
        <v>1983</v>
      </c>
      <c r="S572" s="8" t="s">
        <v>1730</v>
      </c>
      <c r="T572" s="8" t="s">
        <v>1731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3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7"/>
        <v>0</v>
      </c>
      <c r="AI572" s="11">
        <v>0</v>
      </c>
      <c r="AJ572" s="11">
        <v>0</v>
      </c>
      <c r="AK572" s="40">
        <f t="shared" si="45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2"/>
        <v>0</v>
      </c>
      <c r="AQ572" s="33">
        <f t="shared" si="46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1157</v>
      </c>
      <c r="C573" s="4" t="s">
        <v>699</v>
      </c>
      <c r="D573" s="4" t="s">
        <v>734</v>
      </c>
      <c r="E573" s="4" t="s">
        <v>742</v>
      </c>
      <c r="F573" s="4">
        <v>43</v>
      </c>
      <c r="G573" s="38">
        <v>42</v>
      </c>
      <c r="H573" s="74"/>
      <c r="I573" s="6"/>
      <c r="J573" s="6"/>
      <c r="K573" s="6"/>
      <c r="L573" s="6"/>
      <c r="M573" s="36" t="s">
        <v>2052</v>
      </c>
      <c r="N573" s="36" t="s">
        <v>2012</v>
      </c>
      <c r="O573" s="36">
        <v>2409</v>
      </c>
      <c r="P573" s="4" t="s">
        <v>735</v>
      </c>
      <c r="Q573" s="4">
        <v>1</v>
      </c>
      <c r="R573" s="27" t="s">
        <v>1983</v>
      </c>
      <c r="S573" s="8" t="s">
        <v>1731</v>
      </c>
      <c r="T573" s="8" t="s">
        <v>1732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3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7"/>
        <v>0</v>
      </c>
      <c r="AI573" s="11">
        <v>0</v>
      </c>
      <c r="AJ573" s="11">
        <v>0</v>
      </c>
      <c r="AK573" s="40">
        <f t="shared" si="45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2"/>
        <v>0</v>
      </c>
      <c r="AQ573" s="33">
        <f t="shared" si="46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1153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74"/>
      <c r="I574" s="6"/>
      <c r="J574" s="6"/>
      <c r="K574" s="6"/>
      <c r="L574" s="6"/>
      <c r="M574" s="36" t="s">
        <v>2052</v>
      </c>
      <c r="N574" s="36" t="s">
        <v>2012</v>
      </c>
      <c r="O574" s="36">
        <v>2409</v>
      </c>
      <c r="P574" s="4" t="s">
        <v>736</v>
      </c>
      <c r="Q574" s="4">
        <v>100</v>
      </c>
      <c r="R574" s="27">
        <v>35</v>
      </c>
      <c r="S574" s="8" t="s">
        <v>1732</v>
      </c>
      <c r="T574" s="8" t="s">
        <v>1733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3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7"/>
        <v>0</v>
      </c>
      <c r="AI574" s="11">
        <v>0</v>
      </c>
      <c r="AJ574" s="11">
        <v>0</v>
      </c>
      <c r="AK574" s="40">
        <f t="shared" si="45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2"/>
        <v>0</v>
      </c>
      <c r="AQ574" s="33">
        <f t="shared" si="46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74"/>
      <c r="I575" s="6"/>
      <c r="J575" s="6"/>
      <c r="K575" s="6"/>
      <c r="L575" s="6"/>
      <c r="M575" s="36" t="s">
        <v>2052</v>
      </c>
      <c r="N575" s="36" t="s">
        <v>2012</v>
      </c>
      <c r="O575" s="36">
        <v>2409</v>
      </c>
      <c r="P575" s="4" t="s">
        <v>737</v>
      </c>
      <c r="Q575" s="4">
        <v>1</v>
      </c>
      <c r="R575" s="26" t="s">
        <v>1983</v>
      </c>
      <c r="S575" s="8" t="s">
        <v>1733</v>
      </c>
      <c r="T575" s="8" t="s">
        <v>1734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3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7"/>
        <v>0</v>
      </c>
      <c r="AI575" s="11">
        <v>0</v>
      </c>
      <c r="AJ575" s="11">
        <v>0</v>
      </c>
      <c r="AK575" s="40">
        <f t="shared" si="45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2"/>
        <v>0</v>
      </c>
      <c r="AQ575" s="33">
        <f t="shared" si="46"/>
        <v>0</v>
      </c>
      <c r="AR575" s="41">
        <v>0</v>
      </c>
    </row>
    <row r="576" spans="1:44" s="191" customFormat="1" ht="60" x14ac:dyDescent="0.25">
      <c r="A576" s="179" t="s">
        <v>593</v>
      </c>
      <c r="B576" s="179" t="s">
        <v>1156</v>
      </c>
      <c r="C576" s="179" t="s">
        <v>699</v>
      </c>
      <c r="D576" s="179" t="s">
        <v>734</v>
      </c>
      <c r="E576" s="179" t="s">
        <v>742</v>
      </c>
      <c r="F576" s="179">
        <v>43</v>
      </c>
      <c r="G576" s="180">
        <v>43</v>
      </c>
      <c r="H576" s="181">
        <v>2021520010179</v>
      </c>
      <c r="I576" s="182" t="s">
        <v>2213</v>
      </c>
      <c r="J576" s="182" t="s">
        <v>2189</v>
      </c>
      <c r="K576" s="182"/>
      <c r="L576" s="182"/>
      <c r="M576" s="183" t="s">
        <v>2052</v>
      </c>
      <c r="N576" s="183" t="s">
        <v>2012</v>
      </c>
      <c r="O576" s="183">
        <v>2409</v>
      </c>
      <c r="P576" s="179" t="s">
        <v>738</v>
      </c>
      <c r="Q576" s="179">
        <v>15</v>
      </c>
      <c r="R576" s="184">
        <v>4.5599999999999996</v>
      </c>
      <c r="S576" s="185">
        <v>44564</v>
      </c>
      <c r="T576" s="185">
        <v>44926</v>
      </c>
      <c r="U576" s="182" t="s">
        <v>2207</v>
      </c>
      <c r="V576" s="182" t="s">
        <v>2192</v>
      </c>
      <c r="W576" s="186">
        <v>0</v>
      </c>
      <c r="X576" s="186">
        <v>0</v>
      </c>
      <c r="Y576" s="186">
        <v>0</v>
      </c>
      <c r="Z576" s="186">
        <v>0</v>
      </c>
      <c r="AA576" s="186">
        <v>0</v>
      </c>
      <c r="AB576" s="187">
        <f t="shared" si="43"/>
        <v>0</v>
      </c>
      <c r="AC576" s="186">
        <v>0</v>
      </c>
      <c r="AD576" s="186"/>
      <c r="AE576" s="186">
        <v>431100000</v>
      </c>
      <c r="AF576" s="186">
        <v>0</v>
      </c>
      <c r="AG576" s="186">
        <v>0</v>
      </c>
      <c r="AH576" s="187">
        <f t="shared" si="47"/>
        <v>431100000</v>
      </c>
      <c r="AI576" s="186"/>
      <c r="AJ576" s="186">
        <v>0</v>
      </c>
      <c r="AK576" s="187">
        <f t="shared" si="45"/>
        <v>0</v>
      </c>
      <c r="AL576" s="186">
        <v>0</v>
      </c>
      <c r="AM576" s="186">
        <v>0</v>
      </c>
      <c r="AN576" s="186">
        <v>0</v>
      </c>
      <c r="AO576" s="186">
        <v>0</v>
      </c>
      <c r="AP576" s="188">
        <f t="shared" si="42"/>
        <v>0</v>
      </c>
      <c r="AQ576" s="189">
        <f t="shared" si="46"/>
        <v>431100000</v>
      </c>
      <c r="AR576" s="190">
        <v>0</v>
      </c>
    </row>
    <row r="577" spans="1:44" customFormat="1" ht="60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74">
        <v>2021520010179</v>
      </c>
      <c r="I577" s="6" t="s">
        <v>2213</v>
      </c>
      <c r="J577" s="6" t="s">
        <v>2189</v>
      </c>
      <c r="K577" s="6"/>
      <c r="L577" s="6"/>
      <c r="M577" s="36" t="s">
        <v>2052</v>
      </c>
      <c r="N577" s="36" t="s">
        <v>2013</v>
      </c>
      <c r="O577" s="36">
        <v>2408</v>
      </c>
      <c r="P577" s="4" t="s">
        <v>739</v>
      </c>
      <c r="Q577" s="4">
        <v>140</v>
      </c>
      <c r="R577" s="27">
        <v>70</v>
      </c>
      <c r="S577" s="10">
        <v>44564</v>
      </c>
      <c r="T577" s="8">
        <v>44926</v>
      </c>
      <c r="U577" s="6" t="s">
        <v>2208</v>
      </c>
      <c r="V577" s="6" t="s">
        <v>2190</v>
      </c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3"/>
        <v>0</v>
      </c>
      <c r="AC577" s="7"/>
      <c r="AD577" s="7"/>
      <c r="AE577" s="7"/>
      <c r="AF577" s="7">
        <v>0</v>
      </c>
      <c r="AG577" s="11">
        <v>0</v>
      </c>
      <c r="AH577" s="40">
        <f t="shared" si="47"/>
        <v>0</v>
      </c>
      <c r="AI577" s="11">
        <v>150000000</v>
      </c>
      <c r="AJ577" s="11">
        <v>0</v>
      </c>
      <c r="AK577" s="40">
        <f t="shared" si="45"/>
        <v>150000000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2"/>
        <v>0</v>
      </c>
      <c r="AQ577" s="33">
        <f t="shared" si="46"/>
        <v>150000000</v>
      </c>
      <c r="AR577" s="41">
        <v>0</v>
      </c>
    </row>
    <row r="578" spans="1:44" customFormat="1" ht="60" x14ac:dyDescent="0.25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74">
        <v>2021520010179</v>
      </c>
      <c r="I578" s="6" t="s">
        <v>2213</v>
      </c>
      <c r="J578" s="6" t="s">
        <v>2189</v>
      </c>
      <c r="K578" s="6"/>
      <c r="L578" s="6"/>
      <c r="M578" s="36" t="s">
        <v>2052</v>
      </c>
      <c r="N578" s="36" t="s">
        <v>2013</v>
      </c>
      <c r="O578" s="36">
        <v>2408</v>
      </c>
      <c r="P578" s="4" t="s">
        <v>740</v>
      </c>
      <c r="Q578" s="4">
        <v>5500</v>
      </c>
      <c r="R578" s="27">
        <v>400</v>
      </c>
      <c r="S578" s="10">
        <v>44564</v>
      </c>
      <c r="T578" s="8">
        <v>44926</v>
      </c>
      <c r="U578" s="6" t="s">
        <v>2209</v>
      </c>
      <c r="V578" s="6" t="s">
        <v>2192</v>
      </c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3"/>
        <v>0</v>
      </c>
      <c r="AC578" s="7">
        <v>0</v>
      </c>
      <c r="AD578" s="7"/>
      <c r="AE578" s="7">
        <v>72900000</v>
      </c>
      <c r="AF578" s="7">
        <v>0</v>
      </c>
      <c r="AG578" s="11">
        <v>0</v>
      </c>
      <c r="AH578" s="40">
        <f t="shared" si="47"/>
        <v>72900000</v>
      </c>
      <c r="AI578" s="11"/>
      <c r="AJ578" s="11">
        <v>0</v>
      </c>
      <c r="AK578" s="40">
        <f t="shared" si="45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2"/>
        <v>0</v>
      </c>
      <c r="AQ578" s="33">
        <f t="shared" si="46"/>
        <v>72900000</v>
      </c>
      <c r="AR578" s="41">
        <v>0</v>
      </c>
    </row>
    <row r="579" spans="1:44" customFormat="1" ht="60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74">
        <v>2021520010179</v>
      </c>
      <c r="I579" s="6" t="s">
        <v>2213</v>
      </c>
      <c r="J579" s="6" t="s">
        <v>2189</v>
      </c>
      <c r="K579" s="6"/>
      <c r="L579" s="6"/>
      <c r="M579" s="36" t="s">
        <v>2052</v>
      </c>
      <c r="N579" s="36" t="s">
        <v>2013</v>
      </c>
      <c r="O579" s="36">
        <v>2408</v>
      </c>
      <c r="P579" s="4" t="s">
        <v>741</v>
      </c>
      <c r="Q579" s="4">
        <v>996</v>
      </c>
      <c r="R579" s="27">
        <v>50.23</v>
      </c>
      <c r="S579" s="10">
        <v>44564</v>
      </c>
      <c r="T579" s="8">
        <v>44926</v>
      </c>
      <c r="U579" s="6" t="s">
        <v>2210</v>
      </c>
      <c r="V579" s="6" t="s">
        <v>2192</v>
      </c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3"/>
        <v>0</v>
      </c>
      <c r="AC579" s="7">
        <v>0</v>
      </c>
      <c r="AD579" s="7"/>
      <c r="AE579" s="7">
        <v>260800000</v>
      </c>
      <c r="AF579" s="7">
        <v>0</v>
      </c>
      <c r="AG579" s="11">
        <v>0</v>
      </c>
      <c r="AH579" s="40">
        <f t="shared" si="47"/>
        <v>260800000</v>
      </c>
      <c r="AI579" s="11"/>
      <c r="AJ579" s="11">
        <v>0</v>
      </c>
      <c r="AK579" s="40">
        <f t="shared" si="45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2"/>
        <v>0</v>
      </c>
      <c r="AQ579" s="33">
        <f t="shared" si="46"/>
        <v>260800000</v>
      </c>
      <c r="AR579" s="41">
        <v>0</v>
      </c>
    </row>
    <row r="580" spans="1:44" customFormat="1" ht="60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74">
        <v>2021520010179</v>
      </c>
      <c r="I580" s="6" t="s">
        <v>2213</v>
      </c>
      <c r="J580" s="6" t="s">
        <v>2189</v>
      </c>
      <c r="K580" s="6"/>
      <c r="L580" s="6"/>
      <c r="M580" s="36" t="s">
        <v>2052</v>
      </c>
      <c r="N580" s="36" t="s">
        <v>2013</v>
      </c>
      <c r="O580" s="36">
        <v>2408</v>
      </c>
      <c r="P580" s="4" t="s">
        <v>743</v>
      </c>
      <c r="Q580" s="4">
        <v>1</v>
      </c>
      <c r="R580" s="27">
        <v>1</v>
      </c>
      <c r="S580" s="10">
        <v>44564</v>
      </c>
      <c r="T580" s="8">
        <v>44926</v>
      </c>
      <c r="U580" s="6" t="s">
        <v>2211</v>
      </c>
      <c r="V580" s="6" t="s">
        <v>2190</v>
      </c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3"/>
        <v>0</v>
      </c>
      <c r="AC580" s="7"/>
      <c r="AD580" s="7"/>
      <c r="AE580" s="7"/>
      <c r="AF580" s="7">
        <v>0</v>
      </c>
      <c r="AG580" s="11">
        <v>0</v>
      </c>
      <c r="AH580" s="40">
        <f t="shared" si="47"/>
        <v>0</v>
      </c>
      <c r="AI580" s="11">
        <v>320000000</v>
      </c>
      <c r="AJ580" s="11">
        <v>0</v>
      </c>
      <c r="AK580" s="40">
        <f t="shared" si="45"/>
        <v>320000000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2"/>
        <v>0</v>
      </c>
      <c r="AQ580" s="33">
        <f t="shared" si="46"/>
        <v>320000000</v>
      </c>
      <c r="AR580" s="41">
        <v>0</v>
      </c>
    </row>
    <row r="581" spans="1:44" customFormat="1" ht="60" hidden="1" x14ac:dyDescent="0.25">
      <c r="A581" s="4" t="s">
        <v>593</v>
      </c>
      <c r="B581" s="4" t="s">
        <v>1153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42</v>
      </c>
      <c r="H581" s="6"/>
      <c r="I581" s="6"/>
      <c r="J581" s="6"/>
      <c r="K581" s="6"/>
      <c r="L581" s="6"/>
      <c r="M581" s="36" t="s">
        <v>2052</v>
      </c>
      <c r="N581" s="36" t="s">
        <v>2012</v>
      </c>
      <c r="O581" s="36">
        <v>2409</v>
      </c>
      <c r="P581" s="4" t="s">
        <v>744</v>
      </c>
      <c r="Q581" s="4">
        <v>24</v>
      </c>
      <c r="R581" s="27">
        <v>6</v>
      </c>
      <c r="S581" s="8" t="s">
        <v>1735</v>
      </c>
      <c r="T581" s="8" t="s">
        <v>1736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3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7"/>
        <v>0</v>
      </c>
      <c r="AI581" s="11">
        <v>0</v>
      </c>
      <c r="AJ581" s="11">
        <v>0</v>
      </c>
      <c r="AK581" s="40">
        <f t="shared" si="45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2"/>
        <v>0</v>
      </c>
      <c r="AQ581" s="33">
        <f t="shared" si="46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6"/>
      <c r="I582" s="6"/>
      <c r="J582" s="6"/>
      <c r="K582" s="6"/>
      <c r="L582" s="6"/>
      <c r="M582" s="36" t="s">
        <v>2052</v>
      </c>
      <c r="N582" s="36" t="s">
        <v>2012</v>
      </c>
      <c r="O582" s="36">
        <v>2409</v>
      </c>
      <c r="P582" s="4" t="s">
        <v>745</v>
      </c>
      <c r="Q582" s="4">
        <v>3000</v>
      </c>
      <c r="R582" s="27">
        <v>892</v>
      </c>
      <c r="S582" s="8" t="s">
        <v>1736</v>
      </c>
      <c r="T582" s="8" t="s">
        <v>1737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3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7"/>
        <v>0</v>
      </c>
      <c r="AI582" s="11">
        <v>0</v>
      </c>
      <c r="AJ582" s="11">
        <v>0</v>
      </c>
      <c r="AK582" s="40">
        <f t="shared" si="45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2"/>
        <v>0</v>
      </c>
      <c r="AQ582" s="33">
        <f t="shared" si="46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6"/>
      <c r="I583" s="6"/>
      <c r="J583" s="6"/>
      <c r="K583" s="6"/>
      <c r="L583" s="6"/>
      <c r="M583" s="36" t="s">
        <v>2052</v>
      </c>
      <c r="N583" s="36" t="s">
        <v>2012</v>
      </c>
      <c r="O583" s="36">
        <v>2409</v>
      </c>
      <c r="P583" s="4" t="s">
        <v>1129</v>
      </c>
      <c r="Q583" s="4">
        <v>1</v>
      </c>
      <c r="R583" s="27">
        <v>1</v>
      </c>
      <c r="S583" s="8" t="s">
        <v>1737</v>
      </c>
      <c r="T583" s="8" t="s">
        <v>1738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3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7"/>
        <v>0</v>
      </c>
      <c r="AI583" s="11">
        <v>0</v>
      </c>
      <c r="AJ583" s="11">
        <v>0</v>
      </c>
      <c r="AK583" s="40">
        <f t="shared" si="45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2"/>
        <v>0</v>
      </c>
      <c r="AQ583" s="33">
        <f t="shared" si="46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6"/>
      <c r="I584" s="6"/>
      <c r="J584" s="6"/>
      <c r="K584" s="6"/>
      <c r="L584" s="6"/>
      <c r="M584" s="36" t="s">
        <v>2052</v>
      </c>
      <c r="N584" s="36" t="s">
        <v>2012</v>
      </c>
      <c r="O584" s="36">
        <v>2409</v>
      </c>
      <c r="P584" s="4" t="s">
        <v>746</v>
      </c>
      <c r="Q584" s="4">
        <v>40</v>
      </c>
      <c r="R584" s="27">
        <v>10</v>
      </c>
      <c r="S584" s="8" t="s">
        <v>1738</v>
      </c>
      <c r="T584" s="8" t="s">
        <v>1739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3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7"/>
        <v>0</v>
      </c>
      <c r="AI584" s="11">
        <v>0</v>
      </c>
      <c r="AJ584" s="11">
        <v>0</v>
      </c>
      <c r="AK584" s="40">
        <f t="shared" si="45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2"/>
        <v>0</v>
      </c>
      <c r="AQ584" s="33">
        <f t="shared" si="46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6"/>
      <c r="I585" s="6"/>
      <c r="J585" s="6"/>
      <c r="K585" s="6"/>
      <c r="L585" s="6"/>
      <c r="M585" s="36" t="s">
        <v>2052</v>
      </c>
      <c r="N585" s="36" t="s">
        <v>2012</v>
      </c>
      <c r="O585" s="36">
        <v>2409</v>
      </c>
      <c r="P585" s="4" t="s">
        <v>747</v>
      </c>
      <c r="Q585" s="4">
        <v>1</v>
      </c>
      <c r="R585" s="27" t="s">
        <v>1983</v>
      </c>
      <c r="S585" s="8" t="s">
        <v>1739</v>
      </c>
      <c r="T585" s="8" t="s">
        <v>1740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3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7"/>
        <v>0</v>
      </c>
      <c r="AI585" s="11">
        <v>0</v>
      </c>
      <c r="AJ585" s="11">
        <v>0</v>
      </c>
      <c r="AK585" s="40">
        <f t="shared" si="45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2"/>
        <v>0</v>
      </c>
      <c r="AQ585" s="33">
        <f t="shared" si="46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6"/>
      <c r="I586" s="6"/>
      <c r="J586" s="6"/>
      <c r="K586" s="6"/>
      <c r="L586" s="6"/>
      <c r="M586" s="36" t="s">
        <v>2052</v>
      </c>
      <c r="N586" s="36" t="s">
        <v>2012</v>
      </c>
      <c r="O586" s="36">
        <v>2409</v>
      </c>
      <c r="P586" s="4" t="s">
        <v>748</v>
      </c>
      <c r="Q586" s="4">
        <v>12</v>
      </c>
      <c r="R586" s="27">
        <v>2</v>
      </c>
      <c r="S586" s="8" t="s">
        <v>1740</v>
      </c>
      <c r="T586" s="8" t="s">
        <v>1741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3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7"/>
        <v>0</v>
      </c>
      <c r="AI586" s="11">
        <v>0</v>
      </c>
      <c r="AJ586" s="11">
        <v>0</v>
      </c>
      <c r="AK586" s="40">
        <f t="shared" si="45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2"/>
        <v>0</v>
      </c>
      <c r="AQ586" s="33">
        <f t="shared" si="46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6"/>
      <c r="I587" s="6"/>
      <c r="J587" s="6"/>
      <c r="K587" s="6"/>
      <c r="L587" s="6"/>
      <c r="M587" s="36" t="s">
        <v>2052</v>
      </c>
      <c r="N587" s="36" t="s">
        <v>2012</v>
      </c>
      <c r="O587" s="36">
        <v>2409</v>
      </c>
      <c r="P587" s="4" t="s">
        <v>749</v>
      </c>
      <c r="Q587" s="4">
        <v>4</v>
      </c>
      <c r="R587" s="27">
        <v>0.9</v>
      </c>
      <c r="S587" s="8" t="s">
        <v>1741</v>
      </c>
      <c r="T587" s="8" t="s">
        <v>1742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3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7"/>
        <v>0</v>
      </c>
      <c r="AI587" s="11">
        <v>0</v>
      </c>
      <c r="AJ587" s="11">
        <v>0</v>
      </c>
      <c r="AK587" s="40">
        <f t="shared" si="45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2"/>
        <v>0</v>
      </c>
      <c r="AQ587" s="33">
        <f t="shared" si="46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6"/>
      <c r="I588" s="6"/>
      <c r="J588" s="6"/>
      <c r="K588" s="6"/>
      <c r="L588" s="6"/>
      <c r="M588" s="36" t="s">
        <v>2052</v>
      </c>
      <c r="N588" s="36" t="s">
        <v>2012</v>
      </c>
      <c r="O588" s="36">
        <v>2409</v>
      </c>
      <c r="P588" s="4" t="s">
        <v>750</v>
      </c>
      <c r="Q588" s="4">
        <v>1</v>
      </c>
      <c r="R588" s="27">
        <v>1</v>
      </c>
      <c r="S588" s="8" t="s">
        <v>1742</v>
      </c>
      <c r="T588" s="8" t="s">
        <v>1743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3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7"/>
        <v>0</v>
      </c>
      <c r="AI588" s="11">
        <v>0</v>
      </c>
      <c r="AJ588" s="11">
        <v>0</v>
      </c>
      <c r="AK588" s="40">
        <f t="shared" si="45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2"/>
        <v>0</v>
      </c>
      <c r="AQ588" s="33">
        <f t="shared" si="46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6"/>
      <c r="I589" s="6"/>
      <c r="J589" s="6"/>
      <c r="K589" s="6"/>
      <c r="L589" s="6"/>
      <c r="M589" s="36" t="s">
        <v>2052</v>
      </c>
      <c r="N589" s="36" t="s">
        <v>2012</v>
      </c>
      <c r="O589" s="36">
        <v>2409</v>
      </c>
      <c r="P589" s="4" t="s">
        <v>751</v>
      </c>
      <c r="Q589" s="4">
        <v>12</v>
      </c>
      <c r="R589" s="27">
        <v>4</v>
      </c>
      <c r="S589" s="8" t="s">
        <v>1743</v>
      </c>
      <c r="T589" s="8" t="s">
        <v>1744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3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7"/>
        <v>0</v>
      </c>
      <c r="AI589" s="11">
        <v>0</v>
      </c>
      <c r="AJ589" s="11">
        <v>0</v>
      </c>
      <c r="AK589" s="40">
        <f t="shared" si="45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2"/>
        <v>0</v>
      </c>
      <c r="AQ589" s="33">
        <f t="shared" si="46"/>
        <v>0</v>
      </c>
      <c r="AR589" s="41">
        <v>0</v>
      </c>
    </row>
    <row r="590" spans="1:44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8">
        <v>2.5</v>
      </c>
      <c r="H590" s="6"/>
      <c r="I590" s="6"/>
      <c r="J590" s="6"/>
      <c r="K590" s="6"/>
      <c r="L590" s="6"/>
      <c r="M590" s="36" t="s">
        <v>2053</v>
      </c>
      <c r="N590" s="36" t="s">
        <v>2014</v>
      </c>
      <c r="O590" s="36">
        <v>2102</v>
      </c>
      <c r="P590" s="4" t="s">
        <v>759</v>
      </c>
      <c r="Q590" s="4">
        <v>1142</v>
      </c>
      <c r="R590" s="27">
        <v>266.45999999999998</v>
      </c>
      <c r="S590" s="8" t="s">
        <v>1744</v>
      </c>
      <c r="T590" s="8" t="s">
        <v>1745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3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7"/>
        <v>0</v>
      </c>
      <c r="AI590" s="11">
        <v>0</v>
      </c>
      <c r="AJ590" s="11">
        <v>0</v>
      </c>
      <c r="AK590" s="40">
        <f t="shared" si="45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2"/>
        <v>0</v>
      </c>
      <c r="AQ590" s="33">
        <f t="shared" si="46"/>
        <v>0</v>
      </c>
      <c r="AR590" s="41">
        <v>0</v>
      </c>
    </row>
    <row r="591" spans="1:44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6"/>
      <c r="I591" s="6"/>
      <c r="J591" s="6"/>
      <c r="K591" s="6"/>
      <c r="L591" s="6"/>
      <c r="M591" s="36" t="s">
        <v>2053</v>
      </c>
      <c r="N591" s="36" t="s">
        <v>2014</v>
      </c>
      <c r="O591" s="36">
        <v>2102</v>
      </c>
      <c r="P591" s="4" t="s">
        <v>755</v>
      </c>
      <c r="Q591" s="4">
        <v>1428</v>
      </c>
      <c r="R591" s="27">
        <v>254.82</v>
      </c>
      <c r="S591" s="8" t="s">
        <v>1745</v>
      </c>
      <c r="T591" s="8" t="s">
        <v>1746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3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7"/>
        <v>0</v>
      </c>
      <c r="AI591" s="11">
        <v>0</v>
      </c>
      <c r="AJ591" s="11">
        <v>0</v>
      </c>
      <c r="AK591" s="40">
        <f t="shared" si="45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2"/>
        <v>0</v>
      </c>
      <c r="AQ591" s="33">
        <f t="shared" si="46"/>
        <v>0</v>
      </c>
      <c r="AR591" s="41">
        <v>0</v>
      </c>
    </row>
    <row r="592" spans="1:44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6"/>
      <c r="I592" s="6"/>
      <c r="J592" s="6"/>
      <c r="K592" s="6"/>
      <c r="L592" s="6"/>
      <c r="M592" s="36" t="s">
        <v>2053</v>
      </c>
      <c r="N592" s="36" t="s">
        <v>2014</v>
      </c>
      <c r="O592" s="36">
        <v>2102</v>
      </c>
      <c r="P592" s="4" t="s">
        <v>756</v>
      </c>
      <c r="Q592" s="4">
        <v>3</v>
      </c>
      <c r="R592" s="27">
        <v>0.5</v>
      </c>
      <c r="S592" s="8" t="s">
        <v>1746</v>
      </c>
      <c r="T592" s="8" t="s">
        <v>1747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3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7"/>
        <v>0</v>
      </c>
      <c r="AI592" s="11">
        <v>0</v>
      </c>
      <c r="AJ592" s="11">
        <v>0</v>
      </c>
      <c r="AK592" s="40">
        <f t="shared" si="45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2"/>
        <v>0</v>
      </c>
      <c r="AQ592" s="33">
        <f t="shared" si="46"/>
        <v>0</v>
      </c>
      <c r="AR592" s="41">
        <v>0</v>
      </c>
    </row>
    <row r="593" spans="1:44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6"/>
      <c r="I593" s="6"/>
      <c r="J593" s="6"/>
      <c r="K593" s="6"/>
      <c r="L593" s="6"/>
      <c r="M593" s="36" t="s">
        <v>2053</v>
      </c>
      <c r="N593" s="36" t="s">
        <v>2014</v>
      </c>
      <c r="O593" s="36">
        <v>2102</v>
      </c>
      <c r="P593" s="4" t="s">
        <v>757</v>
      </c>
      <c r="Q593" s="4">
        <v>4</v>
      </c>
      <c r="R593" s="27">
        <v>1</v>
      </c>
      <c r="S593" s="8" t="s">
        <v>1747</v>
      </c>
      <c r="T593" s="8" t="s">
        <v>1748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3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7"/>
        <v>0</v>
      </c>
      <c r="AI593" s="11">
        <v>0</v>
      </c>
      <c r="AJ593" s="11">
        <v>0</v>
      </c>
      <c r="AK593" s="40">
        <f t="shared" si="45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2"/>
        <v>0</v>
      </c>
      <c r="AQ593" s="33">
        <f t="shared" si="46"/>
        <v>0</v>
      </c>
      <c r="AR593" s="41">
        <v>0</v>
      </c>
    </row>
    <row r="594" spans="1:44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6"/>
      <c r="I594" s="6"/>
      <c r="J594" s="6"/>
      <c r="K594" s="6"/>
      <c r="L594" s="6"/>
      <c r="M594" s="36" t="s">
        <v>2053</v>
      </c>
      <c r="N594" s="36" t="s">
        <v>2014</v>
      </c>
      <c r="O594" s="36">
        <v>2102</v>
      </c>
      <c r="P594" s="4" t="s">
        <v>758</v>
      </c>
      <c r="Q594" s="4">
        <v>4</v>
      </c>
      <c r="R594" s="27">
        <v>1.2</v>
      </c>
      <c r="S594" s="8" t="s">
        <v>1748</v>
      </c>
      <c r="T594" s="8" t="s">
        <v>1749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3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7"/>
        <v>0</v>
      </c>
      <c r="AI594" s="11">
        <v>0</v>
      </c>
      <c r="AJ594" s="11">
        <v>0</v>
      </c>
      <c r="AK594" s="40">
        <f t="shared" si="45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2"/>
        <v>0</v>
      </c>
      <c r="AQ594" s="33">
        <f t="shared" si="46"/>
        <v>0</v>
      </c>
      <c r="AR594" s="41">
        <v>0</v>
      </c>
    </row>
    <row r="595" spans="1:44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7">
        <v>25</v>
      </c>
      <c r="H595" s="6"/>
      <c r="I595" s="6"/>
      <c r="J595" s="6"/>
      <c r="K595" s="6"/>
      <c r="L595" s="6"/>
      <c r="M595" s="36" t="s">
        <v>2043</v>
      </c>
      <c r="N595" s="36" t="s">
        <v>2015</v>
      </c>
      <c r="O595" s="36">
        <v>3204</v>
      </c>
      <c r="P595" s="4" t="s">
        <v>7</v>
      </c>
      <c r="Q595" s="5">
        <v>1</v>
      </c>
      <c r="R595" s="26" t="s">
        <v>1983</v>
      </c>
      <c r="S595" s="8" t="s">
        <v>1749</v>
      </c>
      <c r="T595" s="8" t="s">
        <v>1750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3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7"/>
        <v>0</v>
      </c>
      <c r="AI595" s="11">
        <v>0</v>
      </c>
      <c r="AJ595" s="11">
        <v>0</v>
      </c>
      <c r="AK595" s="40">
        <f t="shared" si="45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2"/>
        <v>0</v>
      </c>
      <c r="AQ595" s="33">
        <f t="shared" si="46"/>
        <v>0</v>
      </c>
      <c r="AR595" s="41">
        <v>0</v>
      </c>
    </row>
    <row r="596" spans="1:44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8">
        <v>25</v>
      </c>
      <c r="H596" s="6"/>
      <c r="I596" s="6"/>
      <c r="J596" s="6"/>
      <c r="K596" s="6"/>
      <c r="L596" s="6"/>
      <c r="M596" s="36" t="s">
        <v>2043</v>
      </c>
      <c r="N596" s="36" t="s">
        <v>2016</v>
      </c>
      <c r="O596" s="36">
        <v>3201</v>
      </c>
      <c r="P596" s="4" t="s">
        <v>765</v>
      </c>
      <c r="Q596" s="4">
        <v>1</v>
      </c>
      <c r="R596" s="27" t="s">
        <v>1983</v>
      </c>
      <c r="S596" s="8" t="s">
        <v>1750</v>
      </c>
      <c r="T596" s="8" t="s">
        <v>1751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3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7"/>
        <v>0</v>
      </c>
      <c r="AI596" s="11">
        <v>0</v>
      </c>
      <c r="AJ596" s="11">
        <v>0</v>
      </c>
      <c r="AK596" s="40">
        <f t="shared" si="45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2"/>
        <v>0</v>
      </c>
      <c r="AQ596" s="33">
        <f t="shared" si="46"/>
        <v>0</v>
      </c>
      <c r="AR596" s="41">
        <v>0</v>
      </c>
    </row>
    <row r="597" spans="1:44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6"/>
      <c r="I597" s="6"/>
      <c r="J597" s="6"/>
      <c r="K597" s="6"/>
      <c r="L597" s="6"/>
      <c r="M597" s="36" t="s">
        <v>2043</v>
      </c>
      <c r="N597" s="36" t="s">
        <v>2016</v>
      </c>
      <c r="O597" s="36">
        <v>3201</v>
      </c>
      <c r="P597" s="4" t="s">
        <v>766</v>
      </c>
      <c r="Q597" s="4">
        <v>1</v>
      </c>
      <c r="R597" s="27" t="s">
        <v>1983</v>
      </c>
      <c r="S597" s="8" t="s">
        <v>1751</v>
      </c>
      <c r="T597" s="8" t="s">
        <v>1752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3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7"/>
        <v>0</v>
      </c>
      <c r="AI597" s="11">
        <v>0</v>
      </c>
      <c r="AJ597" s="11">
        <v>0</v>
      </c>
      <c r="AK597" s="40">
        <f t="shared" si="45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2"/>
        <v>0</v>
      </c>
      <c r="AQ597" s="33">
        <f t="shared" si="46"/>
        <v>0</v>
      </c>
      <c r="AR597" s="41">
        <v>0</v>
      </c>
    </row>
    <row r="598" spans="1:44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 t="s">
        <v>1983</v>
      </c>
      <c r="H598" s="6"/>
      <c r="I598" s="6"/>
      <c r="J598" s="6"/>
      <c r="K598" s="6"/>
      <c r="L598" s="6"/>
      <c r="M598" s="36" t="s">
        <v>2043</v>
      </c>
      <c r="N598" s="36" t="s">
        <v>2015</v>
      </c>
      <c r="O598" s="36">
        <v>3204</v>
      </c>
      <c r="P598" s="4" t="s">
        <v>767</v>
      </c>
      <c r="Q598" s="4">
        <v>1</v>
      </c>
      <c r="R598" s="27" t="s">
        <v>1983</v>
      </c>
      <c r="S598" s="8" t="s">
        <v>1752</v>
      </c>
      <c r="T598" s="8" t="s">
        <v>1753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3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7"/>
        <v>0</v>
      </c>
      <c r="AI598" s="11">
        <v>0</v>
      </c>
      <c r="AJ598" s="11">
        <v>0</v>
      </c>
      <c r="AK598" s="40">
        <f t="shared" si="45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2"/>
        <v>0</v>
      </c>
      <c r="AQ598" s="33">
        <f t="shared" si="46"/>
        <v>0</v>
      </c>
      <c r="AR598" s="41">
        <v>0</v>
      </c>
    </row>
    <row r="599" spans="1:44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8">
        <v>25</v>
      </c>
      <c r="H599" s="6"/>
      <c r="I599" s="6"/>
      <c r="J599" s="6"/>
      <c r="K599" s="6"/>
      <c r="L599" s="6"/>
      <c r="M599" s="36" t="s">
        <v>2043</v>
      </c>
      <c r="N599" s="36" t="s">
        <v>2017</v>
      </c>
      <c r="O599" s="36">
        <v>3208</v>
      </c>
      <c r="P599" s="4" t="s">
        <v>771</v>
      </c>
      <c r="Q599" s="4">
        <v>150</v>
      </c>
      <c r="R599" s="27">
        <v>55</v>
      </c>
      <c r="S599" s="8" t="s">
        <v>1753</v>
      </c>
      <c r="T599" s="8" t="s">
        <v>1754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3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7"/>
        <v>0</v>
      </c>
      <c r="AI599" s="11">
        <v>0</v>
      </c>
      <c r="AJ599" s="11">
        <v>0</v>
      </c>
      <c r="AK599" s="40">
        <f t="shared" si="45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2"/>
        <v>0</v>
      </c>
      <c r="AQ599" s="33">
        <f t="shared" si="46"/>
        <v>0</v>
      </c>
      <c r="AR599" s="41">
        <v>0</v>
      </c>
    </row>
    <row r="600" spans="1:44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6"/>
      <c r="I600" s="6"/>
      <c r="J600" s="6"/>
      <c r="K600" s="6"/>
      <c r="L600" s="6"/>
      <c r="M600" s="36" t="s">
        <v>2043</v>
      </c>
      <c r="N600" s="36" t="s">
        <v>2015</v>
      </c>
      <c r="O600" s="36">
        <v>3204</v>
      </c>
      <c r="P600" s="4" t="s">
        <v>772</v>
      </c>
      <c r="Q600" s="4">
        <v>2</v>
      </c>
      <c r="R600" s="27">
        <v>0.5</v>
      </c>
      <c r="S600" s="8" t="s">
        <v>1754</v>
      </c>
      <c r="T600" s="8" t="s">
        <v>1755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3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7"/>
        <v>0</v>
      </c>
      <c r="AI600" s="11">
        <v>0</v>
      </c>
      <c r="AJ600" s="11">
        <v>0</v>
      </c>
      <c r="AK600" s="40">
        <f t="shared" si="45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2"/>
        <v>0</v>
      </c>
      <c r="AQ600" s="33">
        <f t="shared" si="46"/>
        <v>0</v>
      </c>
      <c r="AR600" s="41">
        <v>0</v>
      </c>
    </row>
    <row r="601" spans="1:44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6"/>
      <c r="I601" s="6"/>
      <c r="J601" s="6"/>
      <c r="K601" s="6"/>
      <c r="L601" s="6"/>
      <c r="M601" s="36" t="s">
        <v>2043</v>
      </c>
      <c r="N601" s="36" t="s">
        <v>2017</v>
      </c>
      <c r="O601" s="36">
        <v>3208</v>
      </c>
      <c r="P601" s="4" t="s">
        <v>778</v>
      </c>
      <c r="Q601" s="4">
        <v>2</v>
      </c>
      <c r="R601" s="27">
        <v>0.5</v>
      </c>
      <c r="S601" s="8" t="s">
        <v>1755</v>
      </c>
      <c r="T601" s="8" t="s">
        <v>1756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3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7"/>
        <v>0</v>
      </c>
      <c r="AI601" s="11">
        <v>0</v>
      </c>
      <c r="AJ601" s="11">
        <v>0</v>
      </c>
      <c r="AK601" s="40">
        <f t="shared" si="45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2"/>
        <v>0</v>
      </c>
      <c r="AQ601" s="33">
        <f t="shared" si="46"/>
        <v>0</v>
      </c>
      <c r="AR601" s="41">
        <v>0</v>
      </c>
    </row>
    <row r="602" spans="1:44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6"/>
      <c r="I602" s="6"/>
      <c r="J602" s="6"/>
      <c r="K602" s="6"/>
      <c r="L602" s="6"/>
      <c r="M602" s="36" t="s">
        <v>2043</v>
      </c>
      <c r="N602" s="36" t="s">
        <v>2015</v>
      </c>
      <c r="O602" s="36">
        <v>3204</v>
      </c>
      <c r="P602" s="4" t="s">
        <v>773</v>
      </c>
      <c r="Q602" s="4">
        <v>12</v>
      </c>
      <c r="R602" s="27">
        <v>3</v>
      </c>
      <c r="S602" s="8" t="s">
        <v>1756</v>
      </c>
      <c r="T602" s="8" t="s">
        <v>1757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3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7"/>
        <v>0</v>
      </c>
      <c r="AI602" s="11">
        <v>0</v>
      </c>
      <c r="AJ602" s="11">
        <v>0</v>
      </c>
      <c r="AK602" s="40">
        <f t="shared" si="45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2"/>
        <v>0</v>
      </c>
      <c r="AQ602" s="33">
        <f t="shared" si="46"/>
        <v>0</v>
      </c>
      <c r="AR602" s="41">
        <v>0</v>
      </c>
    </row>
    <row r="603" spans="1:44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7">
        <v>100</v>
      </c>
      <c r="H603" s="9"/>
      <c r="I603" s="9"/>
      <c r="J603" s="9"/>
      <c r="K603" s="9"/>
      <c r="L603" s="9"/>
      <c r="M603" s="35" t="s">
        <v>2043</v>
      </c>
      <c r="N603" s="35" t="s">
        <v>1991</v>
      </c>
      <c r="O603" s="35">
        <v>3203</v>
      </c>
      <c r="P603" s="5" t="s">
        <v>780</v>
      </c>
      <c r="Q603" s="5">
        <v>2</v>
      </c>
      <c r="R603" s="26">
        <v>0.25</v>
      </c>
      <c r="S603" s="10" t="s">
        <v>1757</v>
      </c>
      <c r="T603" s="10" t="s">
        <v>1758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3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40">
        <f t="shared" si="47"/>
        <v>0</v>
      </c>
      <c r="AI603" s="11">
        <v>0</v>
      </c>
      <c r="AJ603" s="11">
        <v>0</v>
      </c>
      <c r="AK603" s="40">
        <f t="shared" si="45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2"/>
        <v>0</v>
      </c>
      <c r="AQ603" s="33">
        <f t="shared" si="46"/>
        <v>0</v>
      </c>
      <c r="AR603" s="41">
        <v>0</v>
      </c>
    </row>
    <row r="604" spans="1:44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6"/>
      <c r="I604" s="6"/>
      <c r="J604" s="6"/>
      <c r="K604" s="6"/>
      <c r="L604" s="6"/>
      <c r="M604" s="36" t="s">
        <v>2043</v>
      </c>
      <c r="N604" s="36" t="s">
        <v>2017</v>
      </c>
      <c r="O604" s="36">
        <v>3208</v>
      </c>
      <c r="P604" s="4" t="s">
        <v>775</v>
      </c>
      <c r="Q604" s="4">
        <v>460</v>
      </c>
      <c r="R604" s="27">
        <v>150</v>
      </c>
      <c r="S604" s="8" t="s">
        <v>1758</v>
      </c>
      <c r="T604" s="8" t="s">
        <v>1759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3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7"/>
        <v>0</v>
      </c>
      <c r="AI604" s="11">
        <v>0</v>
      </c>
      <c r="AJ604" s="11">
        <v>0</v>
      </c>
      <c r="AK604" s="40">
        <f t="shared" si="45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2"/>
        <v>0</v>
      </c>
      <c r="AQ604" s="33">
        <f t="shared" si="46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8">
        <v>28.57</v>
      </c>
      <c r="H605" s="6"/>
      <c r="I605" s="6"/>
      <c r="J605" s="6"/>
      <c r="K605" s="6"/>
      <c r="L605" s="6"/>
      <c r="M605" s="36" t="s">
        <v>2043</v>
      </c>
      <c r="N605" s="36" t="s">
        <v>2017</v>
      </c>
      <c r="O605" s="36">
        <v>3208</v>
      </c>
      <c r="P605" s="4" t="s">
        <v>779</v>
      </c>
      <c r="Q605" s="4">
        <v>49</v>
      </c>
      <c r="R605" s="27">
        <v>14</v>
      </c>
      <c r="S605" s="8" t="s">
        <v>1759</v>
      </c>
      <c r="T605" s="8" t="s">
        <v>1760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3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7"/>
        <v>0</v>
      </c>
      <c r="AI605" s="11">
        <v>0</v>
      </c>
      <c r="AJ605" s="11">
        <v>0</v>
      </c>
      <c r="AK605" s="40">
        <f t="shared" si="45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2"/>
        <v>0</v>
      </c>
      <c r="AQ605" s="33">
        <f t="shared" si="46"/>
        <v>0</v>
      </c>
      <c r="AR605" s="41">
        <v>0</v>
      </c>
    </row>
    <row r="606" spans="1:44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50</v>
      </c>
      <c r="H606" s="6"/>
      <c r="I606" s="6"/>
      <c r="J606" s="6"/>
      <c r="K606" s="6"/>
      <c r="L606" s="6"/>
      <c r="M606" s="36" t="s">
        <v>2043</v>
      </c>
      <c r="N606" s="36" t="s">
        <v>2017</v>
      </c>
      <c r="O606" s="36">
        <v>3208</v>
      </c>
      <c r="P606" s="4" t="s">
        <v>792</v>
      </c>
      <c r="Q606" s="4">
        <v>4</v>
      </c>
      <c r="R606" s="27">
        <v>2</v>
      </c>
      <c r="S606" s="8" t="s">
        <v>1760</v>
      </c>
      <c r="T606" s="8" t="s">
        <v>1761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3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7"/>
        <v>0</v>
      </c>
      <c r="AI606" s="11">
        <v>0</v>
      </c>
      <c r="AJ606" s="11">
        <v>0</v>
      </c>
      <c r="AK606" s="40">
        <f t="shared" si="45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2"/>
        <v>0</v>
      </c>
      <c r="AQ606" s="33">
        <f t="shared" si="46"/>
        <v>0</v>
      </c>
      <c r="AR606" s="41">
        <v>0</v>
      </c>
    </row>
    <row r="607" spans="1:44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8">
        <v>25</v>
      </c>
      <c r="H607" s="6"/>
      <c r="I607" s="6"/>
      <c r="J607" s="6"/>
      <c r="K607" s="6"/>
      <c r="L607" s="6"/>
      <c r="M607" s="36" t="s">
        <v>2043</v>
      </c>
      <c r="N607" s="36" t="s">
        <v>2015</v>
      </c>
      <c r="O607" s="36">
        <v>3204</v>
      </c>
      <c r="P607" s="4" t="s">
        <v>783</v>
      </c>
      <c r="Q607" s="4">
        <v>1</v>
      </c>
      <c r="R607" s="27">
        <v>0.5</v>
      </c>
      <c r="S607" s="8" t="s">
        <v>1761</v>
      </c>
      <c r="T607" s="8" t="s">
        <v>1762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3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7"/>
        <v>0</v>
      </c>
      <c r="AI607" s="11">
        <v>0</v>
      </c>
      <c r="AJ607" s="11">
        <v>0</v>
      </c>
      <c r="AK607" s="40">
        <f t="shared" si="45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2"/>
        <v>0</v>
      </c>
      <c r="AQ607" s="33">
        <f t="shared" si="46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6"/>
      <c r="I608" s="6"/>
      <c r="J608" s="6"/>
      <c r="K608" s="6"/>
      <c r="L608" s="6"/>
      <c r="M608" s="36" t="s">
        <v>2043</v>
      </c>
      <c r="N608" s="36" t="s">
        <v>2018</v>
      </c>
      <c r="O608" s="36">
        <v>3202</v>
      </c>
      <c r="P608" s="4" t="s">
        <v>784</v>
      </c>
      <c r="Q608" s="4">
        <v>3</v>
      </c>
      <c r="R608" s="27">
        <v>1.5</v>
      </c>
      <c r="S608" s="8" t="s">
        <v>1762</v>
      </c>
      <c r="T608" s="8" t="s">
        <v>1763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3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7"/>
        <v>0</v>
      </c>
      <c r="AI608" s="11">
        <v>0</v>
      </c>
      <c r="AJ608" s="11">
        <v>0</v>
      </c>
      <c r="AK608" s="40">
        <f t="shared" si="45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2"/>
        <v>0</v>
      </c>
      <c r="AQ608" s="33">
        <f t="shared" si="46"/>
        <v>0</v>
      </c>
      <c r="AR608" s="41">
        <v>0</v>
      </c>
    </row>
    <row r="609" spans="1:44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6"/>
      <c r="I609" s="6"/>
      <c r="J609" s="6"/>
      <c r="K609" s="6"/>
      <c r="L609" s="6"/>
      <c r="M609" s="36" t="s">
        <v>2043</v>
      </c>
      <c r="N609" s="36" t="s">
        <v>2015</v>
      </c>
      <c r="O609" s="36">
        <v>3204</v>
      </c>
      <c r="P609" s="4" t="s">
        <v>785</v>
      </c>
      <c r="Q609" s="4">
        <v>1</v>
      </c>
      <c r="R609" s="27">
        <v>0.2</v>
      </c>
      <c r="S609" s="8" t="s">
        <v>1763</v>
      </c>
      <c r="T609" s="8" t="s">
        <v>1764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3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7"/>
        <v>0</v>
      </c>
      <c r="AI609" s="11">
        <v>0</v>
      </c>
      <c r="AJ609" s="11">
        <v>0</v>
      </c>
      <c r="AK609" s="40">
        <f t="shared" si="45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2"/>
        <v>0</v>
      </c>
      <c r="AQ609" s="33">
        <f t="shared" si="46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6"/>
      <c r="I610" s="6"/>
      <c r="J610" s="6"/>
      <c r="K610" s="6"/>
      <c r="L610" s="6"/>
      <c r="M610" s="36" t="s">
        <v>2043</v>
      </c>
      <c r="N610" s="36" t="s">
        <v>2015</v>
      </c>
      <c r="O610" s="36">
        <v>3204</v>
      </c>
      <c r="P610" s="4" t="s">
        <v>786</v>
      </c>
      <c r="Q610" s="4">
        <v>1</v>
      </c>
      <c r="R610" s="27">
        <v>0.5</v>
      </c>
      <c r="S610" s="8" t="s">
        <v>1764</v>
      </c>
      <c r="T610" s="8" t="s">
        <v>1765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3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7"/>
        <v>0</v>
      </c>
      <c r="AI610" s="11">
        <v>0</v>
      </c>
      <c r="AJ610" s="11">
        <v>0</v>
      </c>
      <c r="AK610" s="40">
        <f t="shared" si="45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2"/>
        <v>0</v>
      </c>
      <c r="AQ610" s="33">
        <f t="shared" si="46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33</v>
      </c>
      <c r="H611" s="6"/>
      <c r="I611" s="6"/>
      <c r="J611" s="6"/>
      <c r="K611" s="6"/>
      <c r="L611" s="6"/>
      <c r="M611" s="36" t="s">
        <v>2043</v>
      </c>
      <c r="N611" s="36" t="s">
        <v>2018</v>
      </c>
      <c r="O611" s="36">
        <v>3202</v>
      </c>
      <c r="P611" s="4" t="s">
        <v>787</v>
      </c>
      <c r="Q611" s="4">
        <v>3</v>
      </c>
      <c r="R611" s="27">
        <v>1</v>
      </c>
      <c r="S611" s="8" t="s">
        <v>1765</v>
      </c>
      <c r="T611" s="8" t="s">
        <v>1766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3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7"/>
        <v>0</v>
      </c>
      <c r="AI611" s="11">
        <v>0</v>
      </c>
      <c r="AJ611" s="11">
        <v>0</v>
      </c>
      <c r="AK611" s="40">
        <f t="shared" si="45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2"/>
        <v>0</v>
      </c>
      <c r="AQ611" s="33">
        <f t="shared" si="46"/>
        <v>0</v>
      </c>
      <c r="AR611" s="41">
        <v>0</v>
      </c>
    </row>
    <row r="612" spans="1:44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8">
        <v>100</v>
      </c>
      <c r="H612" s="6"/>
      <c r="I612" s="6"/>
      <c r="J612" s="6"/>
      <c r="K612" s="6"/>
      <c r="L612" s="6"/>
      <c r="M612" s="36" t="s">
        <v>2043</v>
      </c>
      <c r="N612" s="36" t="s">
        <v>1991</v>
      </c>
      <c r="O612" s="36">
        <v>3203</v>
      </c>
      <c r="P612" s="4" t="s">
        <v>791</v>
      </c>
      <c r="Q612" s="4">
        <v>80</v>
      </c>
      <c r="R612" s="27">
        <v>76</v>
      </c>
      <c r="S612" s="8" t="s">
        <v>1766</v>
      </c>
      <c r="T612" s="8" t="s">
        <v>1767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3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7"/>
        <v>0</v>
      </c>
      <c r="AI612" s="11">
        <v>0</v>
      </c>
      <c r="AJ612" s="11">
        <v>0</v>
      </c>
      <c r="AK612" s="40">
        <f t="shared" si="45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2"/>
        <v>0</v>
      </c>
      <c r="AQ612" s="33">
        <f t="shared" si="46"/>
        <v>0</v>
      </c>
      <c r="AR612" s="41">
        <v>0</v>
      </c>
    </row>
    <row r="613" spans="1:44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25</v>
      </c>
      <c r="H613" s="6"/>
      <c r="I613" s="6"/>
      <c r="J613" s="6"/>
      <c r="K613" s="6"/>
      <c r="L613" s="6"/>
      <c r="M613" s="36" t="s">
        <v>2043</v>
      </c>
      <c r="N613" s="36" t="s">
        <v>1991</v>
      </c>
      <c r="O613" s="36">
        <v>3203</v>
      </c>
      <c r="P613" s="4" t="s">
        <v>801</v>
      </c>
      <c r="Q613" s="4">
        <v>1</v>
      </c>
      <c r="R613" s="27">
        <v>0.25</v>
      </c>
      <c r="S613" s="8" t="s">
        <v>1767</v>
      </c>
      <c r="T613" s="8" t="s">
        <v>1768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3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7"/>
        <v>0</v>
      </c>
      <c r="AI613" s="11">
        <v>0</v>
      </c>
      <c r="AJ613" s="11">
        <v>0</v>
      </c>
      <c r="AK613" s="40">
        <f t="shared" si="45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2"/>
        <v>0</v>
      </c>
      <c r="AQ613" s="33">
        <f t="shared" si="46"/>
        <v>0</v>
      </c>
      <c r="AR613" s="41">
        <v>0</v>
      </c>
    </row>
    <row r="614" spans="1:44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6"/>
      <c r="I614" s="6"/>
      <c r="J614" s="6"/>
      <c r="K614" s="6"/>
      <c r="L614" s="6"/>
      <c r="M614" s="36" t="s">
        <v>2043</v>
      </c>
      <c r="N614" s="36" t="s">
        <v>1991</v>
      </c>
      <c r="O614" s="36">
        <v>3203</v>
      </c>
      <c r="P614" s="4" t="s">
        <v>793</v>
      </c>
      <c r="Q614" s="4">
        <v>100</v>
      </c>
      <c r="R614" s="27">
        <v>45</v>
      </c>
      <c r="S614" s="8" t="s">
        <v>1768</v>
      </c>
      <c r="T614" s="8" t="s">
        <v>1769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3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7"/>
        <v>0</v>
      </c>
      <c r="AI614" s="11">
        <v>0</v>
      </c>
      <c r="AJ614" s="11">
        <v>0</v>
      </c>
      <c r="AK614" s="40">
        <f t="shared" si="45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2"/>
        <v>0</v>
      </c>
      <c r="AQ614" s="33">
        <f t="shared" si="46"/>
        <v>0</v>
      </c>
      <c r="AR614" s="41">
        <v>0</v>
      </c>
    </row>
    <row r="615" spans="1:44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6"/>
      <c r="I615" s="6"/>
      <c r="J615" s="6"/>
      <c r="K615" s="6"/>
      <c r="L615" s="6"/>
      <c r="M615" s="36" t="s">
        <v>2043</v>
      </c>
      <c r="N615" s="36" t="s">
        <v>1991</v>
      </c>
      <c r="O615" s="36">
        <v>3203</v>
      </c>
      <c r="P615" s="4" t="s">
        <v>794</v>
      </c>
      <c r="Q615" s="4">
        <v>100</v>
      </c>
      <c r="R615" s="27">
        <v>25</v>
      </c>
      <c r="S615" s="8" t="s">
        <v>1769</v>
      </c>
      <c r="T615" s="8" t="s">
        <v>1770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3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7"/>
        <v>0</v>
      </c>
      <c r="AI615" s="11">
        <v>0</v>
      </c>
      <c r="AJ615" s="11">
        <v>0</v>
      </c>
      <c r="AK615" s="40">
        <f t="shared" si="45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2"/>
        <v>0</v>
      </c>
      <c r="AQ615" s="33">
        <f t="shared" si="46"/>
        <v>0</v>
      </c>
      <c r="AR615" s="41">
        <v>0</v>
      </c>
    </row>
    <row r="616" spans="1:44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1158</v>
      </c>
      <c r="E616" s="4" t="s">
        <v>795</v>
      </c>
      <c r="F616" s="4">
        <v>100</v>
      </c>
      <c r="G616" s="38">
        <v>25</v>
      </c>
      <c r="H616" s="6"/>
      <c r="I616" s="6"/>
      <c r="J616" s="6"/>
      <c r="K616" s="6"/>
      <c r="L616" s="6"/>
      <c r="M616" s="36" t="s">
        <v>2043</v>
      </c>
      <c r="N616" s="36" t="s">
        <v>2018</v>
      </c>
      <c r="O616" s="36">
        <v>3202</v>
      </c>
      <c r="P616" s="4" t="s">
        <v>796</v>
      </c>
      <c r="Q616" s="4">
        <v>1</v>
      </c>
      <c r="R616" s="27">
        <v>0.25</v>
      </c>
      <c r="S616" s="8" t="s">
        <v>1770</v>
      </c>
      <c r="T616" s="8" t="s">
        <v>1771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3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7"/>
        <v>0</v>
      </c>
      <c r="AI616" s="11">
        <v>0</v>
      </c>
      <c r="AJ616" s="11">
        <v>0</v>
      </c>
      <c r="AK616" s="40">
        <f t="shared" si="45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2"/>
        <v>0</v>
      </c>
      <c r="AQ616" s="33">
        <f t="shared" si="46"/>
        <v>0</v>
      </c>
      <c r="AR616" s="41">
        <v>0</v>
      </c>
    </row>
    <row r="617" spans="1:44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2043</v>
      </c>
      <c r="N617" s="36" t="s">
        <v>2018</v>
      </c>
      <c r="O617" s="36">
        <v>3202</v>
      </c>
      <c r="P617" s="4" t="s">
        <v>797</v>
      </c>
      <c r="Q617" s="4">
        <v>1</v>
      </c>
      <c r="R617" s="27">
        <v>0.8</v>
      </c>
      <c r="S617" s="8" t="s">
        <v>1771</v>
      </c>
      <c r="T617" s="8" t="s">
        <v>1772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3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7"/>
        <v>0</v>
      </c>
      <c r="AI617" s="11">
        <v>0</v>
      </c>
      <c r="AJ617" s="11">
        <v>0</v>
      </c>
      <c r="AK617" s="40">
        <f t="shared" si="45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ref="AP617:AP680" si="48">SUM(AL617:AO617)</f>
        <v>0</v>
      </c>
      <c r="AQ617" s="33">
        <f t="shared" si="46"/>
        <v>0</v>
      </c>
      <c r="AR617" s="41">
        <v>0</v>
      </c>
    </row>
    <row r="618" spans="1:44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2043</v>
      </c>
      <c r="N618" s="36" t="s">
        <v>2018</v>
      </c>
      <c r="O618" s="36">
        <v>3202</v>
      </c>
      <c r="P618" s="4" t="s">
        <v>798</v>
      </c>
      <c r="Q618" s="4">
        <v>3</v>
      </c>
      <c r="R618" s="27">
        <v>1</v>
      </c>
      <c r="S618" s="8" t="s">
        <v>1772</v>
      </c>
      <c r="T618" s="8" t="s">
        <v>1773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ref="AB618:AB681" si="49">SUM(W618:AA618)</f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ref="AH618:AH681" si="50">SUM(AC618:AG618)</f>
        <v>0</v>
      </c>
      <c r="AI618" s="11">
        <v>0</v>
      </c>
      <c r="AJ618" s="11">
        <v>0</v>
      </c>
      <c r="AK618" s="40">
        <f t="shared" ref="AK618:AK681" si="51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8"/>
        <v>0</v>
      </c>
      <c r="AQ618" s="33">
        <f t="shared" ref="AQ618:AQ681" si="52">AB618+AH618+AK618+AP618</f>
        <v>0</v>
      </c>
      <c r="AR618" s="41">
        <v>0</v>
      </c>
    </row>
    <row r="619" spans="1:44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1159</v>
      </c>
      <c r="E619" s="4" t="s">
        <v>799</v>
      </c>
      <c r="F619" s="4">
        <v>50</v>
      </c>
      <c r="G619" s="38">
        <v>50</v>
      </c>
      <c r="H619" s="6"/>
      <c r="I619" s="6"/>
      <c r="J619" s="6"/>
      <c r="K619" s="6"/>
      <c r="L619" s="6"/>
      <c r="M619" s="36" t="s">
        <v>2043</v>
      </c>
      <c r="N619" s="36" t="s">
        <v>1991</v>
      </c>
      <c r="O619" s="36">
        <v>3203</v>
      </c>
      <c r="P619" s="4" t="s">
        <v>800</v>
      </c>
      <c r="Q619" s="4">
        <v>1</v>
      </c>
      <c r="R619" s="27">
        <v>0.2</v>
      </c>
      <c r="S619" s="8" t="s">
        <v>1773</v>
      </c>
      <c r="T619" s="8" t="s">
        <v>1774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9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50"/>
        <v>0</v>
      </c>
      <c r="AI619" s="11">
        <v>0</v>
      </c>
      <c r="AJ619" s="11">
        <v>0</v>
      </c>
      <c r="AK619" s="40">
        <f t="shared" si="51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8"/>
        <v>0</v>
      </c>
      <c r="AQ619" s="33">
        <f t="shared" si="52"/>
        <v>0</v>
      </c>
      <c r="AR619" s="41">
        <v>0</v>
      </c>
    </row>
    <row r="620" spans="1:44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5">
        <v>50</v>
      </c>
      <c r="G620" s="37">
        <v>50</v>
      </c>
      <c r="H620" s="6"/>
      <c r="I620" s="6"/>
      <c r="J620" s="6"/>
      <c r="K620" s="6"/>
      <c r="L620" s="6"/>
      <c r="M620" s="36" t="s">
        <v>2043</v>
      </c>
      <c r="N620" s="36" t="s">
        <v>2016</v>
      </c>
      <c r="O620" s="36">
        <v>3201</v>
      </c>
      <c r="P620" s="4" t="s">
        <v>802</v>
      </c>
      <c r="Q620" s="5">
        <v>2</v>
      </c>
      <c r="R620" s="26">
        <v>0.5</v>
      </c>
      <c r="S620" s="8" t="s">
        <v>1774</v>
      </c>
      <c r="T620" s="8" t="s">
        <v>1775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9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50"/>
        <v>0</v>
      </c>
      <c r="AI620" s="11">
        <v>0</v>
      </c>
      <c r="AJ620" s="11">
        <v>0</v>
      </c>
      <c r="AK620" s="40">
        <f t="shared" si="51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8"/>
        <v>0</v>
      </c>
      <c r="AQ620" s="33">
        <f t="shared" si="52"/>
        <v>0</v>
      </c>
      <c r="AR620" s="41">
        <v>0</v>
      </c>
    </row>
    <row r="621" spans="1:44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4">
        <v>50</v>
      </c>
      <c r="G621" s="38">
        <v>50</v>
      </c>
      <c r="H621" s="6"/>
      <c r="I621" s="6"/>
      <c r="J621" s="6"/>
      <c r="K621" s="6"/>
      <c r="L621" s="6"/>
      <c r="M621" s="36" t="s">
        <v>2043</v>
      </c>
      <c r="N621" s="36" t="s">
        <v>2016</v>
      </c>
      <c r="O621" s="36">
        <v>3201</v>
      </c>
      <c r="P621" s="4" t="s">
        <v>803</v>
      </c>
      <c r="Q621" s="4">
        <v>6</v>
      </c>
      <c r="R621" s="27">
        <v>2</v>
      </c>
      <c r="S621" s="8" t="s">
        <v>1775</v>
      </c>
      <c r="T621" s="8" t="s">
        <v>1776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9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50"/>
        <v>0</v>
      </c>
      <c r="AI621" s="11">
        <v>0</v>
      </c>
      <c r="AJ621" s="11">
        <v>0</v>
      </c>
      <c r="AK621" s="40">
        <f t="shared" si="51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8"/>
        <v>0</v>
      </c>
      <c r="AQ621" s="33">
        <f t="shared" si="52"/>
        <v>0</v>
      </c>
      <c r="AR621" s="41">
        <v>0</v>
      </c>
    </row>
    <row r="622" spans="1:44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12.5</v>
      </c>
      <c r="H622" s="6"/>
      <c r="I622" s="6"/>
      <c r="J622" s="6"/>
      <c r="K622" s="6"/>
      <c r="L622" s="6"/>
      <c r="M622" s="36" t="s">
        <v>2043</v>
      </c>
      <c r="N622" s="36" t="s">
        <v>2019</v>
      </c>
      <c r="O622" s="36">
        <v>3206</v>
      </c>
      <c r="P622" s="4" t="s">
        <v>804</v>
      </c>
      <c r="Q622" s="4">
        <v>2</v>
      </c>
      <c r="R622" s="27">
        <v>1</v>
      </c>
      <c r="S622" s="8" t="s">
        <v>1776</v>
      </c>
      <c r="T622" s="8" t="s">
        <v>1777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9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50"/>
        <v>0</v>
      </c>
      <c r="AI622" s="11">
        <v>0</v>
      </c>
      <c r="AJ622" s="11">
        <v>0</v>
      </c>
      <c r="AK622" s="40">
        <f t="shared" si="51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8"/>
        <v>0</v>
      </c>
      <c r="AQ622" s="33">
        <f t="shared" si="52"/>
        <v>0</v>
      </c>
      <c r="AR622" s="41">
        <v>0</v>
      </c>
    </row>
    <row r="623" spans="1:44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1160</v>
      </c>
      <c r="E623" s="4" t="s">
        <v>805</v>
      </c>
      <c r="F623" s="4">
        <v>0.4</v>
      </c>
      <c r="G623" s="38">
        <v>0.4</v>
      </c>
      <c r="H623" s="6"/>
      <c r="I623" s="6"/>
      <c r="J623" s="6"/>
      <c r="K623" s="6"/>
      <c r="L623" s="6"/>
      <c r="M623" s="36" t="s">
        <v>2043</v>
      </c>
      <c r="N623" s="36" t="s">
        <v>2018</v>
      </c>
      <c r="O623" s="36">
        <v>3202</v>
      </c>
      <c r="P623" s="4" t="s">
        <v>806</v>
      </c>
      <c r="Q623" s="4">
        <v>160</v>
      </c>
      <c r="R623" s="27">
        <v>14</v>
      </c>
      <c r="S623" s="8" t="s">
        <v>1777</v>
      </c>
      <c r="T623" s="8" t="s">
        <v>1778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9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50"/>
        <v>0</v>
      </c>
      <c r="AI623" s="11">
        <v>0</v>
      </c>
      <c r="AJ623" s="11">
        <v>0</v>
      </c>
      <c r="AK623" s="40">
        <f t="shared" si="51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8"/>
        <v>0</v>
      </c>
      <c r="AQ623" s="33">
        <f t="shared" si="52"/>
        <v>0</v>
      </c>
      <c r="AR623" s="41">
        <v>0</v>
      </c>
    </row>
    <row r="624" spans="1:44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 t="s">
        <v>1983</v>
      </c>
      <c r="H624" s="6"/>
      <c r="I624" s="6"/>
      <c r="J624" s="6"/>
      <c r="K624" s="6"/>
      <c r="L624" s="6"/>
      <c r="M624" s="36" t="s">
        <v>2043</v>
      </c>
      <c r="N624" s="36" t="s">
        <v>2018</v>
      </c>
      <c r="O624" s="36">
        <v>3202</v>
      </c>
      <c r="P624" s="4" t="s">
        <v>807</v>
      </c>
      <c r="Q624" s="4">
        <v>1</v>
      </c>
      <c r="R624" s="27" t="s">
        <v>1983</v>
      </c>
      <c r="S624" s="8" t="s">
        <v>1778</v>
      </c>
      <c r="T624" s="8" t="s">
        <v>1779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9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50"/>
        <v>0</v>
      </c>
      <c r="AI624" s="11">
        <v>0</v>
      </c>
      <c r="AJ624" s="11">
        <v>0</v>
      </c>
      <c r="AK624" s="40">
        <f t="shared" si="51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8"/>
        <v>0</v>
      </c>
      <c r="AQ624" s="33">
        <f t="shared" si="52"/>
        <v>0</v>
      </c>
      <c r="AR624" s="41">
        <v>0</v>
      </c>
    </row>
    <row r="625" spans="1:44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>
        <v>0.1</v>
      </c>
      <c r="H625" s="6"/>
      <c r="I625" s="6"/>
      <c r="J625" s="6"/>
      <c r="K625" s="6"/>
      <c r="L625" s="6"/>
      <c r="M625" s="36" t="s">
        <v>2043</v>
      </c>
      <c r="N625" s="36" t="s">
        <v>2019</v>
      </c>
      <c r="O625" s="36">
        <v>3206</v>
      </c>
      <c r="P625" s="4" t="s">
        <v>808</v>
      </c>
      <c r="Q625" s="4">
        <v>15</v>
      </c>
      <c r="R625" s="27">
        <v>6</v>
      </c>
      <c r="S625" s="8" t="s">
        <v>1779</v>
      </c>
      <c r="T625" s="8" t="s">
        <v>1780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9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50"/>
        <v>0</v>
      </c>
      <c r="AI625" s="11">
        <v>0</v>
      </c>
      <c r="AJ625" s="11">
        <v>0</v>
      </c>
      <c r="AK625" s="40">
        <f t="shared" si="51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8"/>
        <v>0</v>
      </c>
      <c r="AQ625" s="33">
        <f t="shared" si="52"/>
        <v>0</v>
      </c>
      <c r="AR625" s="41">
        <v>0</v>
      </c>
    </row>
    <row r="626" spans="1:44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6"/>
      <c r="I626" s="6"/>
      <c r="J626" s="6"/>
      <c r="K626" s="6"/>
      <c r="L626" s="6"/>
      <c r="M626" s="36" t="s">
        <v>2043</v>
      </c>
      <c r="N626" s="36" t="s">
        <v>2016</v>
      </c>
      <c r="O626" s="36">
        <v>3201</v>
      </c>
      <c r="P626" s="4" t="s">
        <v>809</v>
      </c>
      <c r="Q626" s="4">
        <v>1</v>
      </c>
      <c r="R626" s="27">
        <v>1</v>
      </c>
      <c r="S626" s="8" t="s">
        <v>1780</v>
      </c>
      <c r="T626" s="8" t="s">
        <v>1781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9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50"/>
        <v>0</v>
      </c>
      <c r="AI626" s="11">
        <v>0</v>
      </c>
      <c r="AJ626" s="11">
        <v>0</v>
      </c>
      <c r="AK626" s="40">
        <f t="shared" si="51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8"/>
        <v>0</v>
      </c>
      <c r="AQ626" s="33">
        <f t="shared" si="52"/>
        <v>0</v>
      </c>
      <c r="AR626" s="41">
        <v>0</v>
      </c>
    </row>
    <row r="627" spans="1:44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5">
        <v>0.4</v>
      </c>
      <c r="G627" s="37">
        <v>0</v>
      </c>
      <c r="H627" s="6"/>
      <c r="I627" s="6"/>
      <c r="J627" s="6"/>
      <c r="K627" s="6"/>
      <c r="L627" s="6"/>
      <c r="M627" s="36" t="s">
        <v>2043</v>
      </c>
      <c r="N627" s="36" t="s">
        <v>2018</v>
      </c>
      <c r="O627" s="36">
        <v>3202</v>
      </c>
      <c r="P627" s="4" t="s">
        <v>810</v>
      </c>
      <c r="Q627" s="4">
        <v>1</v>
      </c>
      <c r="R627" s="27" t="s">
        <v>1983</v>
      </c>
      <c r="S627" s="8" t="s">
        <v>1781</v>
      </c>
      <c r="T627" s="8" t="s">
        <v>1782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9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50"/>
        <v>0</v>
      </c>
      <c r="AI627" s="11">
        <v>0</v>
      </c>
      <c r="AJ627" s="11">
        <v>0</v>
      </c>
      <c r="AK627" s="40">
        <f t="shared" si="51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8"/>
        <v>0</v>
      </c>
      <c r="AQ627" s="33">
        <f t="shared" si="52"/>
        <v>0</v>
      </c>
      <c r="AR627" s="41">
        <v>0</v>
      </c>
    </row>
    <row r="628" spans="1:44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6"/>
      <c r="I628" s="6"/>
      <c r="J628" s="6"/>
      <c r="K628" s="6"/>
      <c r="L628" s="6"/>
      <c r="M628" s="36" t="s">
        <v>2043</v>
      </c>
      <c r="N628" s="36" t="s">
        <v>2019</v>
      </c>
      <c r="O628" s="36">
        <v>3206</v>
      </c>
      <c r="P628" s="4" t="s">
        <v>811</v>
      </c>
      <c r="Q628" s="4">
        <v>1</v>
      </c>
      <c r="R628" s="27" t="s">
        <v>1983</v>
      </c>
      <c r="S628" s="8" t="s">
        <v>1782</v>
      </c>
      <c r="T628" s="8" t="s">
        <v>1783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9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50"/>
        <v>0</v>
      </c>
      <c r="AI628" s="11">
        <v>0</v>
      </c>
      <c r="AJ628" s="11">
        <v>0</v>
      </c>
      <c r="AK628" s="40">
        <f t="shared" si="51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8"/>
        <v>0</v>
      </c>
      <c r="AQ628" s="33">
        <f t="shared" si="52"/>
        <v>0</v>
      </c>
      <c r="AR628" s="41">
        <v>0</v>
      </c>
    </row>
    <row r="629" spans="1:44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6"/>
      <c r="I629" s="6"/>
      <c r="J629" s="6"/>
      <c r="K629" s="6"/>
      <c r="L629" s="6"/>
      <c r="M629" s="36" t="s">
        <v>2043</v>
      </c>
      <c r="N629" s="36" t="s">
        <v>2019</v>
      </c>
      <c r="O629" s="36">
        <v>3206</v>
      </c>
      <c r="P629" s="4" t="s">
        <v>812</v>
      </c>
      <c r="Q629" s="4">
        <v>4</v>
      </c>
      <c r="R629" s="27">
        <v>2</v>
      </c>
      <c r="S629" s="8" t="s">
        <v>1783</v>
      </c>
      <c r="T629" s="8" t="s">
        <v>1784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9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50"/>
        <v>0</v>
      </c>
      <c r="AI629" s="11">
        <v>0</v>
      </c>
      <c r="AJ629" s="11">
        <v>0</v>
      </c>
      <c r="AK629" s="40">
        <f t="shared" si="51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8"/>
        <v>0</v>
      </c>
      <c r="AQ629" s="33">
        <f t="shared" si="52"/>
        <v>0</v>
      </c>
      <c r="AR629" s="41">
        <v>0</v>
      </c>
    </row>
    <row r="630" spans="1:44" customFormat="1" ht="47.25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0.4</v>
      </c>
      <c r="H630" s="6"/>
      <c r="I630" s="6"/>
      <c r="J630" s="6"/>
      <c r="K630" s="6"/>
      <c r="L630" s="6"/>
      <c r="M630" s="36" t="s">
        <v>2043</v>
      </c>
      <c r="N630" s="36" t="s">
        <v>1991</v>
      </c>
      <c r="O630" s="36">
        <v>3203</v>
      </c>
      <c r="P630" s="4" t="s">
        <v>813</v>
      </c>
      <c r="Q630" s="4">
        <v>1</v>
      </c>
      <c r="R630" s="27">
        <v>1</v>
      </c>
      <c r="S630" s="8" t="s">
        <v>1784</v>
      </c>
      <c r="T630" s="8" t="s">
        <v>1785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9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50"/>
        <v>0</v>
      </c>
      <c r="AI630" s="11">
        <v>0</v>
      </c>
      <c r="AJ630" s="11">
        <v>0</v>
      </c>
      <c r="AK630" s="40">
        <f t="shared" si="51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8"/>
        <v>0</v>
      </c>
      <c r="AQ630" s="33">
        <f t="shared" si="52"/>
        <v>0</v>
      </c>
      <c r="AR630" s="41">
        <v>0</v>
      </c>
    </row>
    <row r="631" spans="1:44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38">
        <v>3</v>
      </c>
      <c r="H631" s="6"/>
      <c r="I631" s="6"/>
      <c r="J631" s="6"/>
      <c r="K631" s="6"/>
      <c r="L631" s="6"/>
      <c r="M631" s="36" t="s">
        <v>2043</v>
      </c>
      <c r="N631" s="36" t="s">
        <v>2018</v>
      </c>
      <c r="O631" s="36">
        <v>3202</v>
      </c>
      <c r="P631" s="4" t="s">
        <v>817</v>
      </c>
      <c r="Q631" s="4">
        <v>1</v>
      </c>
      <c r="R631" s="27" t="s">
        <v>1983</v>
      </c>
      <c r="S631" s="8" t="s">
        <v>1785</v>
      </c>
      <c r="T631" s="8" t="s">
        <v>1786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9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50"/>
        <v>0</v>
      </c>
      <c r="AI631" s="11">
        <v>0</v>
      </c>
      <c r="AJ631" s="11">
        <v>0</v>
      </c>
      <c r="AK631" s="40">
        <f t="shared" si="51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8"/>
        <v>0</v>
      </c>
      <c r="AQ631" s="33">
        <f t="shared" si="52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6"/>
      <c r="I632" s="6"/>
      <c r="J632" s="6"/>
      <c r="K632" s="6"/>
      <c r="L632" s="6"/>
      <c r="M632" s="36" t="s">
        <v>2043</v>
      </c>
      <c r="N632" s="36" t="s">
        <v>2018</v>
      </c>
      <c r="O632" s="36">
        <v>3202</v>
      </c>
      <c r="P632" s="4" t="s">
        <v>818</v>
      </c>
      <c r="Q632" s="4">
        <v>40</v>
      </c>
      <c r="R632" s="27">
        <v>13</v>
      </c>
      <c r="S632" s="8" t="s">
        <v>1786</v>
      </c>
      <c r="T632" s="8" t="s">
        <v>1787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9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50"/>
        <v>0</v>
      </c>
      <c r="AI632" s="11">
        <v>0</v>
      </c>
      <c r="AJ632" s="11">
        <v>0</v>
      </c>
      <c r="AK632" s="40">
        <f t="shared" si="51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8"/>
        <v>0</v>
      </c>
      <c r="AQ632" s="33">
        <f t="shared" si="52"/>
        <v>0</v>
      </c>
      <c r="AR632" s="41">
        <v>0</v>
      </c>
    </row>
    <row r="633" spans="1:44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6"/>
      <c r="I633" s="6"/>
      <c r="J633" s="6"/>
      <c r="K633" s="6"/>
      <c r="L633" s="6"/>
      <c r="M633" s="36" t="s">
        <v>2043</v>
      </c>
      <c r="N633" s="36" t="s">
        <v>2018</v>
      </c>
      <c r="O633" s="36">
        <v>3202</v>
      </c>
      <c r="P633" s="4" t="s">
        <v>819</v>
      </c>
      <c r="Q633" s="4">
        <v>2000</v>
      </c>
      <c r="R633" s="27">
        <v>505</v>
      </c>
      <c r="S633" s="8" t="s">
        <v>1787</v>
      </c>
      <c r="T633" s="8" t="s">
        <v>1788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9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50"/>
        <v>0</v>
      </c>
      <c r="AI633" s="11">
        <v>0</v>
      </c>
      <c r="AJ633" s="11">
        <v>0</v>
      </c>
      <c r="AK633" s="40">
        <f t="shared" si="51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8"/>
        <v>0</v>
      </c>
      <c r="AQ633" s="33">
        <f t="shared" si="52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6"/>
      <c r="I634" s="6"/>
      <c r="J634" s="6"/>
      <c r="K634" s="6"/>
      <c r="L634" s="6"/>
      <c r="M634" s="36" t="s">
        <v>2043</v>
      </c>
      <c r="N634" s="36" t="s">
        <v>2018</v>
      </c>
      <c r="O634" s="36">
        <v>3202</v>
      </c>
      <c r="P634" s="4" t="s">
        <v>820</v>
      </c>
      <c r="Q634" s="4">
        <v>4</v>
      </c>
      <c r="R634" s="27">
        <v>1</v>
      </c>
      <c r="S634" s="8" t="s">
        <v>1788</v>
      </c>
      <c r="T634" s="8" t="s">
        <v>1789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9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50"/>
        <v>0</v>
      </c>
      <c r="AI634" s="11">
        <v>0</v>
      </c>
      <c r="AJ634" s="11">
        <v>0</v>
      </c>
      <c r="AK634" s="40">
        <f t="shared" si="51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8"/>
        <v>0</v>
      </c>
      <c r="AQ634" s="33">
        <f t="shared" si="52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6"/>
      <c r="I635" s="6"/>
      <c r="J635" s="6"/>
      <c r="K635" s="6"/>
      <c r="L635" s="6"/>
      <c r="M635" s="36" t="s">
        <v>2043</v>
      </c>
      <c r="N635" s="36" t="s">
        <v>2018</v>
      </c>
      <c r="O635" s="36">
        <v>3202</v>
      </c>
      <c r="P635" s="4" t="s">
        <v>821</v>
      </c>
      <c r="Q635" s="4">
        <v>600</v>
      </c>
      <c r="R635" s="27">
        <v>150</v>
      </c>
      <c r="S635" s="8" t="s">
        <v>1789</v>
      </c>
      <c r="T635" s="8" t="s">
        <v>1790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9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50"/>
        <v>0</v>
      </c>
      <c r="AI635" s="11">
        <v>0</v>
      </c>
      <c r="AJ635" s="11">
        <v>0</v>
      </c>
      <c r="AK635" s="40">
        <f t="shared" si="51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8"/>
        <v>0</v>
      </c>
      <c r="AQ635" s="33">
        <f t="shared" si="52"/>
        <v>0</v>
      </c>
      <c r="AR635" s="41">
        <v>0</v>
      </c>
    </row>
    <row r="636" spans="1:44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6"/>
      <c r="I636" s="6"/>
      <c r="J636" s="6"/>
      <c r="K636" s="6"/>
      <c r="L636" s="6"/>
      <c r="M636" s="36" t="s">
        <v>2043</v>
      </c>
      <c r="N636" s="36" t="s">
        <v>2017</v>
      </c>
      <c r="O636" s="36">
        <v>3208</v>
      </c>
      <c r="P636" s="4" t="s">
        <v>822</v>
      </c>
      <c r="Q636" s="4">
        <v>15</v>
      </c>
      <c r="R636" s="27">
        <v>2</v>
      </c>
      <c r="S636" s="8" t="s">
        <v>1790</v>
      </c>
      <c r="T636" s="8" t="s">
        <v>1791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9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50"/>
        <v>0</v>
      </c>
      <c r="AI636" s="11">
        <v>0</v>
      </c>
      <c r="AJ636" s="11">
        <v>0</v>
      </c>
      <c r="AK636" s="40">
        <f t="shared" si="51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8"/>
        <v>0</v>
      </c>
      <c r="AQ636" s="33">
        <f t="shared" si="52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6"/>
      <c r="I637" s="6"/>
      <c r="J637" s="6"/>
      <c r="K637" s="6"/>
      <c r="L637" s="6"/>
      <c r="M637" s="36" t="s">
        <v>2043</v>
      </c>
      <c r="N637" s="36" t="s">
        <v>2018</v>
      </c>
      <c r="O637" s="36">
        <v>3202</v>
      </c>
      <c r="P637" s="4" t="s">
        <v>823</v>
      </c>
      <c r="Q637" s="4">
        <v>4</v>
      </c>
      <c r="R637" s="27">
        <v>0.5</v>
      </c>
      <c r="S637" s="8" t="s">
        <v>1791</v>
      </c>
      <c r="T637" s="8" t="s">
        <v>1792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9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50"/>
        <v>0</v>
      </c>
      <c r="AI637" s="11">
        <v>0</v>
      </c>
      <c r="AJ637" s="11">
        <v>0</v>
      </c>
      <c r="AK637" s="40">
        <f t="shared" si="51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8"/>
        <v>0</v>
      </c>
      <c r="AQ637" s="33">
        <f t="shared" si="52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38">
        <v>6.7</v>
      </c>
      <c r="H638" s="6"/>
      <c r="I638" s="6"/>
      <c r="J638" s="6"/>
      <c r="K638" s="6"/>
      <c r="L638" s="6"/>
      <c r="M638" s="36" t="s">
        <v>2043</v>
      </c>
      <c r="N638" s="36" t="s">
        <v>2017</v>
      </c>
      <c r="O638" s="36">
        <v>3208</v>
      </c>
      <c r="P638" s="4" t="s">
        <v>825</v>
      </c>
      <c r="Q638" s="4">
        <v>1</v>
      </c>
      <c r="R638" s="27">
        <v>0.5</v>
      </c>
      <c r="S638" s="8" t="s">
        <v>1792</v>
      </c>
      <c r="T638" s="8" t="s">
        <v>1793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9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50"/>
        <v>0</v>
      </c>
      <c r="AI638" s="11">
        <v>0</v>
      </c>
      <c r="AJ638" s="11">
        <v>0</v>
      </c>
      <c r="AK638" s="40">
        <f t="shared" si="51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48"/>
        <v>0</v>
      </c>
      <c r="AQ638" s="33">
        <f t="shared" si="52"/>
        <v>0</v>
      </c>
      <c r="AR638" s="41">
        <v>0</v>
      </c>
    </row>
    <row r="639" spans="1:44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6.66</v>
      </c>
      <c r="H639" s="6"/>
      <c r="I639" s="6"/>
      <c r="J639" s="6"/>
      <c r="K639" s="6"/>
      <c r="L639" s="6"/>
      <c r="M639" s="36" t="s">
        <v>2043</v>
      </c>
      <c r="N639" s="36" t="s">
        <v>2017</v>
      </c>
      <c r="O639" s="36">
        <v>3208</v>
      </c>
      <c r="P639" s="4" t="s">
        <v>828</v>
      </c>
      <c r="Q639" s="4">
        <v>40</v>
      </c>
      <c r="R639" s="27">
        <v>13</v>
      </c>
      <c r="S639" s="8" t="s">
        <v>1793</v>
      </c>
      <c r="T639" s="8" t="s">
        <v>1794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49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50"/>
        <v>0</v>
      </c>
      <c r="AI639" s="11">
        <v>0</v>
      </c>
      <c r="AJ639" s="11">
        <v>0</v>
      </c>
      <c r="AK639" s="40">
        <f t="shared" si="51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48"/>
        <v>0</v>
      </c>
      <c r="AQ639" s="33">
        <f t="shared" si="52"/>
        <v>0</v>
      </c>
      <c r="AR639" s="41">
        <v>0</v>
      </c>
    </row>
    <row r="640" spans="1:44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6"/>
      <c r="I640" s="6"/>
      <c r="J640" s="6"/>
      <c r="K640" s="6"/>
      <c r="L640" s="6"/>
      <c r="M640" s="36" t="s">
        <v>2043</v>
      </c>
      <c r="N640" s="36" t="s">
        <v>2018</v>
      </c>
      <c r="O640" s="36">
        <v>3202</v>
      </c>
      <c r="P640" s="4" t="s">
        <v>826</v>
      </c>
      <c r="Q640" s="4">
        <v>4</v>
      </c>
      <c r="R640" s="27">
        <v>1</v>
      </c>
      <c r="S640" s="8" t="s">
        <v>1794</v>
      </c>
      <c r="T640" s="8" t="s">
        <v>1795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49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50"/>
        <v>0</v>
      </c>
      <c r="AI640" s="11">
        <v>0</v>
      </c>
      <c r="AJ640" s="11">
        <v>0</v>
      </c>
      <c r="AK640" s="40">
        <f t="shared" si="51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48"/>
        <v>0</v>
      </c>
      <c r="AQ640" s="33">
        <f t="shared" si="52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6"/>
      <c r="I641" s="6"/>
      <c r="J641" s="6"/>
      <c r="K641" s="6"/>
      <c r="L641" s="6"/>
      <c r="M641" s="36" t="s">
        <v>2043</v>
      </c>
      <c r="N641" s="36" t="s">
        <v>2018</v>
      </c>
      <c r="O641" s="36">
        <v>3202</v>
      </c>
      <c r="P641" s="4" t="s">
        <v>827</v>
      </c>
      <c r="Q641" s="4">
        <v>1</v>
      </c>
      <c r="R641" s="27">
        <v>1</v>
      </c>
      <c r="S641" s="8" t="s">
        <v>1795</v>
      </c>
      <c r="T641" s="8" t="s">
        <v>1796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49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50"/>
        <v>0</v>
      </c>
      <c r="AI641" s="11">
        <v>0</v>
      </c>
      <c r="AJ641" s="11">
        <v>0</v>
      </c>
      <c r="AK641" s="40">
        <f t="shared" si="51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48"/>
        <v>0</v>
      </c>
      <c r="AQ641" s="33">
        <f t="shared" si="52"/>
        <v>0</v>
      </c>
      <c r="AR641" s="41">
        <v>0</v>
      </c>
    </row>
    <row r="642" spans="1:44" customFormat="1" ht="60" hidden="1" x14ac:dyDescent="0.25">
      <c r="A642" s="4" t="s">
        <v>829</v>
      </c>
      <c r="B642" s="4" t="s">
        <v>1161</v>
      </c>
      <c r="C642" s="4" t="s">
        <v>830</v>
      </c>
      <c r="D642" s="4" t="s">
        <v>832</v>
      </c>
      <c r="E642" s="4" t="s">
        <v>831</v>
      </c>
      <c r="F642" s="4">
        <v>100</v>
      </c>
      <c r="G642" s="38">
        <v>75</v>
      </c>
      <c r="H642" s="6"/>
      <c r="I642" s="6"/>
      <c r="J642" s="6"/>
      <c r="K642" s="6"/>
      <c r="L642" s="6"/>
      <c r="M642" s="36" t="s">
        <v>2045</v>
      </c>
      <c r="N642" s="36" t="s">
        <v>2020</v>
      </c>
      <c r="O642" s="36">
        <v>4501</v>
      </c>
      <c r="P642" s="4" t="s">
        <v>7</v>
      </c>
      <c r="Q642" s="4">
        <v>1</v>
      </c>
      <c r="R642" s="27">
        <v>1</v>
      </c>
      <c r="S642" s="8" t="s">
        <v>1796</v>
      </c>
      <c r="T642" s="8" t="s">
        <v>1797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49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50"/>
        <v>0</v>
      </c>
      <c r="AI642" s="11">
        <v>0</v>
      </c>
      <c r="AJ642" s="11">
        <v>0</v>
      </c>
      <c r="AK642" s="40">
        <f t="shared" si="51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48"/>
        <v>0</v>
      </c>
      <c r="AQ642" s="33">
        <f t="shared" si="52"/>
        <v>0</v>
      </c>
      <c r="AR642" s="41">
        <v>0</v>
      </c>
    </row>
    <row r="643" spans="1:44" customFormat="1" ht="60" hidden="1" x14ac:dyDescent="0.25">
      <c r="A643" s="4" t="s">
        <v>829</v>
      </c>
      <c r="B643" s="4" t="s">
        <v>1161</v>
      </c>
      <c r="C643" s="4" t="s">
        <v>830</v>
      </c>
      <c r="D643" s="4" t="s">
        <v>832</v>
      </c>
      <c r="E643" s="4" t="s">
        <v>831</v>
      </c>
      <c r="F643" s="4">
        <v>100</v>
      </c>
      <c r="G643" s="38">
        <v>75</v>
      </c>
      <c r="H643" s="6"/>
      <c r="I643" s="6"/>
      <c r="J643" s="6"/>
      <c r="K643" s="6"/>
      <c r="L643" s="6"/>
      <c r="M643" s="36" t="s">
        <v>2045</v>
      </c>
      <c r="N643" s="36" t="s">
        <v>2020</v>
      </c>
      <c r="O643" s="36">
        <v>4501</v>
      </c>
      <c r="P643" s="4" t="s">
        <v>8</v>
      </c>
      <c r="Q643" s="4">
        <v>1</v>
      </c>
      <c r="R643" s="27" t="s">
        <v>1983</v>
      </c>
      <c r="S643" s="8" t="s">
        <v>1797</v>
      </c>
      <c r="T643" s="8" t="s">
        <v>1798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49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50"/>
        <v>0</v>
      </c>
      <c r="AI643" s="11">
        <v>0</v>
      </c>
      <c r="AJ643" s="11">
        <v>0</v>
      </c>
      <c r="AK643" s="40">
        <f t="shared" si="51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48"/>
        <v>0</v>
      </c>
      <c r="AQ643" s="33">
        <f t="shared" si="52"/>
        <v>0</v>
      </c>
      <c r="AR643" s="41">
        <v>0</v>
      </c>
    </row>
    <row r="644" spans="1:44" customFormat="1" ht="60" hidden="1" x14ac:dyDescent="0.25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6"/>
      <c r="I644" s="6"/>
      <c r="J644" s="6"/>
      <c r="K644" s="6"/>
      <c r="L644" s="6"/>
      <c r="M644" s="36" t="s">
        <v>2045</v>
      </c>
      <c r="N644" s="36" t="s">
        <v>2020</v>
      </c>
      <c r="O644" s="36">
        <v>4501</v>
      </c>
      <c r="P644" s="4" t="s">
        <v>1130</v>
      </c>
      <c r="Q644" s="4">
        <v>1</v>
      </c>
      <c r="R644" s="27">
        <v>1</v>
      </c>
      <c r="S644" s="8" t="s">
        <v>1798</v>
      </c>
      <c r="T644" s="8" t="s">
        <v>1799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49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50"/>
        <v>0</v>
      </c>
      <c r="AI644" s="11">
        <v>0</v>
      </c>
      <c r="AJ644" s="11">
        <v>0</v>
      </c>
      <c r="AK644" s="40">
        <f t="shared" si="51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48"/>
        <v>0</v>
      </c>
      <c r="AQ644" s="33">
        <f t="shared" si="52"/>
        <v>0</v>
      </c>
      <c r="AR644" s="41">
        <v>0</v>
      </c>
    </row>
    <row r="645" spans="1:44" customFormat="1" ht="60" hidden="1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6"/>
      <c r="I645" s="6"/>
      <c r="J645" s="6"/>
      <c r="K645" s="6"/>
      <c r="L645" s="6"/>
      <c r="M645" s="36" t="s">
        <v>2045</v>
      </c>
      <c r="N645" s="36" t="s">
        <v>2020</v>
      </c>
      <c r="O645" s="36">
        <v>4501</v>
      </c>
      <c r="P645" s="4" t="s">
        <v>833</v>
      </c>
      <c r="Q645" s="4">
        <v>1</v>
      </c>
      <c r="R645" s="27">
        <v>0.75</v>
      </c>
      <c r="S645" s="8" t="s">
        <v>1799</v>
      </c>
      <c r="T645" s="8" t="s">
        <v>1800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49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50"/>
        <v>0</v>
      </c>
      <c r="AI645" s="11">
        <v>0</v>
      </c>
      <c r="AJ645" s="11">
        <v>0</v>
      </c>
      <c r="AK645" s="40">
        <f t="shared" si="51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48"/>
        <v>0</v>
      </c>
      <c r="AQ645" s="33">
        <f t="shared" si="52"/>
        <v>0</v>
      </c>
      <c r="AR645" s="41">
        <v>0</v>
      </c>
    </row>
    <row r="646" spans="1:44" customFormat="1" ht="60" hidden="1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6"/>
      <c r="I646" s="6"/>
      <c r="J646" s="6"/>
      <c r="K646" s="6"/>
      <c r="L646" s="6"/>
      <c r="M646" s="36" t="s">
        <v>2045</v>
      </c>
      <c r="N646" s="36" t="s">
        <v>2020</v>
      </c>
      <c r="O646" s="36">
        <v>4501</v>
      </c>
      <c r="P646" s="4" t="s">
        <v>834</v>
      </c>
      <c r="Q646" s="4">
        <v>3</v>
      </c>
      <c r="R646" s="27">
        <v>1</v>
      </c>
      <c r="S646" s="8" t="s">
        <v>1800</v>
      </c>
      <c r="T646" s="8" t="s">
        <v>1801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49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50"/>
        <v>0</v>
      </c>
      <c r="AI646" s="11">
        <v>0</v>
      </c>
      <c r="AJ646" s="11">
        <v>0</v>
      </c>
      <c r="AK646" s="40">
        <f t="shared" si="51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48"/>
        <v>0</v>
      </c>
      <c r="AQ646" s="33">
        <f t="shared" si="52"/>
        <v>0</v>
      </c>
      <c r="AR646" s="41">
        <v>0</v>
      </c>
    </row>
    <row r="647" spans="1:44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38">
        <v>12.5</v>
      </c>
      <c r="H647" s="6"/>
      <c r="I647" s="6"/>
      <c r="J647" s="6"/>
      <c r="K647" s="6"/>
      <c r="L647" s="6"/>
      <c r="M647" s="36" t="s">
        <v>2045</v>
      </c>
      <c r="N647" s="36" t="s">
        <v>2020</v>
      </c>
      <c r="O647" s="36">
        <v>4501</v>
      </c>
      <c r="P647" s="4" t="s">
        <v>838</v>
      </c>
      <c r="Q647" s="4">
        <v>1</v>
      </c>
      <c r="R647" s="27">
        <v>1</v>
      </c>
      <c r="S647" s="8" t="s">
        <v>1801</v>
      </c>
      <c r="T647" s="8" t="s">
        <v>1802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49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50"/>
        <v>0</v>
      </c>
      <c r="AI647" s="11">
        <v>0</v>
      </c>
      <c r="AJ647" s="11">
        <v>0</v>
      </c>
      <c r="AK647" s="40">
        <f t="shared" si="51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48"/>
        <v>0</v>
      </c>
      <c r="AQ647" s="33">
        <f t="shared" si="52"/>
        <v>0</v>
      </c>
      <c r="AR647" s="41">
        <v>0</v>
      </c>
    </row>
    <row r="648" spans="1:44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38">
        <v>388.3</v>
      </c>
      <c r="H648" s="6"/>
      <c r="I648" s="6"/>
      <c r="J648" s="6"/>
      <c r="K648" s="6"/>
      <c r="L648" s="6"/>
      <c r="M648" s="36" t="s">
        <v>2045</v>
      </c>
      <c r="N648" s="36" t="s">
        <v>2020</v>
      </c>
      <c r="O648" s="36">
        <v>4501</v>
      </c>
      <c r="P648" s="4" t="s">
        <v>840</v>
      </c>
      <c r="Q648" s="4">
        <v>5</v>
      </c>
      <c r="R648" s="27">
        <v>1</v>
      </c>
      <c r="S648" s="8" t="s">
        <v>1802</v>
      </c>
      <c r="T648" s="8" t="s">
        <v>1803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49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50"/>
        <v>0</v>
      </c>
      <c r="AI648" s="11">
        <v>0</v>
      </c>
      <c r="AJ648" s="11">
        <v>0</v>
      </c>
      <c r="AK648" s="40">
        <f t="shared" si="51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48"/>
        <v>0</v>
      </c>
      <c r="AQ648" s="33">
        <f t="shared" si="52"/>
        <v>0</v>
      </c>
      <c r="AR648" s="41">
        <v>0</v>
      </c>
    </row>
    <row r="649" spans="1:44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38">
        <v>1421.6</v>
      </c>
      <c r="H649" s="6"/>
      <c r="I649" s="6"/>
      <c r="J649" s="6"/>
      <c r="K649" s="6"/>
      <c r="L649" s="6"/>
      <c r="M649" s="36" t="s">
        <v>2045</v>
      </c>
      <c r="N649" s="36" t="s">
        <v>2020</v>
      </c>
      <c r="O649" s="36">
        <v>4501</v>
      </c>
      <c r="P649" s="4" t="s">
        <v>845</v>
      </c>
      <c r="Q649" s="4">
        <v>1200</v>
      </c>
      <c r="R649" s="27">
        <v>330</v>
      </c>
      <c r="S649" s="8" t="s">
        <v>1803</v>
      </c>
      <c r="T649" s="8" t="s">
        <v>1804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49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50"/>
        <v>0</v>
      </c>
      <c r="AI649" s="11">
        <v>0</v>
      </c>
      <c r="AJ649" s="11">
        <v>0</v>
      </c>
      <c r="AK649" s="40">
        <f t="shared" si="51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48"/>
        <v>0</v>
      </c>
      <c r="AQ649" s="33">
        <f t="shared" si="52"/>
        <v>0</v>
      </c>
      <c r="AR649" s="41">
        <v>0</v>
      </c>
    </row>
    <row r="650" spans="1:44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6"/>
      <c r="I650" s="6"/>
      <c r="J650" s="6"/>
      <c r="K650" s="6"/>
      <c r="L650" s="6"/>
      <c r="M650" s="36" t="s">
        <v>2045</v>
      </c>
      <c r="N650" s="36" t="s">
        <v>2020</v>
      </c>
      <c r="O650" s="36">
        <v>4501</v>
      </c>
      <c r="P650" s="4" t="s">
        <v>847</v>
      </c>
      <c r="Q650" s="4">
        <v>4</v>
      </c>
      <c r="R650" s="27">
        <v>1</v>
      </c>
      <c r="S650" s="8" t="s">
        <v>1804</v>
      </c>
      <c r="T650" s="8" t="s">
        <v>1805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49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50"/>
        <v>0</v>
      </c>
      <c r="AI650" s="11">
        <v>0</v>
      </c>
      <c r="AJ650" s="11">
        <v>0</v>
      </c>
      <c r="AK650" s="40">
        <f t="shared" si="51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48"/>
        <v>0</v>
      </c>
      <c r="AQ650" s="33">
        <f t="shared" si="52"/>
        <v>0</v>
      </c>
      <c r="AR650" s="41">
        <v>0</v>
      </c>
    </row>
    <row r="651" spans="1:44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6"/>
      <c r="I651" s="6"/>
      <c r="J651" s="6"/>
      <c r="K651" s="6"/>
      <c r="L651" s="6"/>
      <c r="M651" s="36" t="s">
        <v>2045</v>
      </c>
      <c r="N651" s="36" t="s">
        <v>2020</v>
      </c>
      <c r="O651" s="36">
        <v>4501</v>
      </c>
      <c r="P651" s="4" t="s">
        <v>846</v>
      </c>
      <c r="Q651" s="4">
        <v>48</v>
      </c>
      <c r="R651" s="27">
        <v>12</v>
      </c>
      <c r="S651" s="8" t="s">
        <v>1805</v>
      </c>
      <c r="T651" s="8" t="s">
        <v>1806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49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50"/>
        <v>0</v>
      </c>
      <c r="AI651" s="11">
        <v>0</v>
      </c>
      <c r="AJ651" s="11">
        <v>0</v>
      </c>
      <c r="AK651" s="40">
        <f t="shared" si="51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48"/>
        <v>0</v>
      </c>
      <c r="AQ651" s="33">
        <f t="shared" si="52"/>
        <v>0</v>
      </c>
      <c r="AR651" s="41">
        <v>0</v>
      </c>
    </row>
    <row r="652" spans="1:44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6"/>
      <c r="I652" s="6"/>
      <c r="J652" s="6"/>
      <c r="K652" s="6"/>
      <c r="L652" s="6"/>
      <c r="M652" s="36" t="s">
        <v>2045</v>
      </c>
      <c r="N652" s="36" t="s">
        <v>2020</v>
      </c>
      <c r="O652" s="36">
        <v>4501</v>
      </c>
      <c r="P652" s="4" t="s">
        <v>848</v>
      </c>
      <c r="Q652" s="4">
        <v>40</v>
      </c>
      <c r="R652" s="27">
        <v>10</v>
      </c>
      <c r="S652" s="8" t="s">
        <v>1806</v>
      </c>
      <c r="T652" s="8" t="s">
        <v>1807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49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50"/>
        <v>0</v>
      </c>
      <c r="AI652" s="11">
        <v>0</v>
      </c>
      <c r="AJ652" s="11">
        <v>0</v>
      </c>
      <c r="AK652" s="40">
        <f t="shared" si="51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48"/>
        <v>0</v>
      </c>
      <c r="AQ652" s="33">
        <f t="shared" si="52"/>
        <v>0</v>
      </c>
      <c r="AR652" s="41">
        <v>0</v>
      </c>
    </row>
    <row r="653" spans="1:44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6"/>
      <c r="I653" s="6"/>
      <c r="J653" s="6"/>
      <c r="K653" s="6"/>
      <c r="L653" s="6"/>
      <c r="M653" s="36" t="s">
        <v>2045</v>
      </c>
      <c r="N653" s="36" t="s">
        <v>2020</v>
      </c>
      <c r="O653" s="36">
        <v>4501</v>
      </c>
      <c r="P653" s="4" t="s">
        <v>841</v>
      </c>
      <c r="Q653" s="4">
        <v>2</v>
      </c>
      <c r="R653" s="27">
        <v>2</v>
      </c>
      <c r="S653" s="8" t="s">
        <v>1807</v>
      </c>
      <c r="T653" s="8" t="s">
        <v>1808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49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50"/>
        <v>0</v>
      </c>
      <c r="AI653" s="11">
        <v>0</v>
      </c>
      <c r="AJ653" s="11">
        <v>0</v>
      </c>
      <c r="AK653" s="40">
        <f t="shared" si="51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48"/>
        <v>0</v>
      </c>
      <c r="AQ653" s="33">
        <f t="shared" si="52"/>
        <v>0</v>
      </c>
      <c r="AR653" s="41">
        <v>0</v>
      </c>
    </row>
    <row r="654" spans="1:44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38">
        <v>67.5</v>
      </c>
      <c r="H654" s="6"/>
      <c r="I654" s="6"/>
      <c r="J654" s="6"/>
      <c r="K654" s="6"/>
      <c r="L654" s="6"/>
      <c r="M654" s="36" t="s">
        <v>2045</v>
      </c>
      <c r="N654" s="36" t="s">
        <v>2020</v>
      </c>
      <c r="O654" s="36">
        <v>4501</v>
      </c>
      <c r="P654" s="4" t="s">
        <v>850</v>
      </c>
      <c r="Q654" s="4">
        <v>1</v>
      </c>
      <c r="R654" s="27">
        <v>1</v>
      </c>
      <c r="S654" s="8" t="s">
        <v>1808</v>
      </c>
      <c r="T654" s="8" t="s">
        <v>1809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49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50"/>
        <v>0</v>
      </c>
      <c r="AI654" s="11">
        <v>0</v>
      </c>
      <c r="AJ654" s="11">
        <v>0</v>
      </c>
      <c r="AK654" s="40">
        <f t="shared" si="51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48"/>
        <v>0</v>
      </c>
      <c r="AQ654" s="33">
        <f t="shared" si="52"/>
        <v>0</v>
      </c>
      <c r="AR654" s="41">
        <v>0</v>
      </c>
    </row>
    <row r="655" spans="1:44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6"/>
      <c r="I655" s="6"/>
      <c r="J655" s="6"/>
      <c r="K655" s="6"/>
      <c r="L655" s="6"/>
      <c r="M655" s="36" t="s">
        <v>2045</v>
      </c>
      <c r="N655" s="36" t="s">
        <v>2020</v>
      </c>
      <c r="O655" s="36">
        <v>4501</v>
      </c>
      <c r="P655" s="4" t="s">
        <v>851</v>
      </c>
      <c r="Q655" s="4">
        <v>40000</v>
      </c>
      <c r="R655" s="27">
        <v>11000</v>
      </c>
      <c r="S655" s="8" t="s">
        <v>1809</v>
      </c>
      <c r="T655" s="8" t="s">
        <v>1810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49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50"/>
        <v>0</v>
      </c>
      <c r="AI655" s="11">
        <v>0</v>
      </c>
      <c r="AJ655" s="11">
        <v>0</v>
      </c>
      <c r="AK655" s="40">
        <f t="shared" si="51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48"/>
        <v>0</v>
      </c>
      <c r="AQ655" s="33">
        <f t="shared" si="52"/>
        <v>0</v>
      </c>
      <c r="AR655" s="41">
        <v>0</v>
      </c>
    </row>
    <row r="656" spans="1:44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6"/>
      <c r="I656" s="6"/>
      <c r="J656" s="6"/>
      <c r="K656" s="6"/>
      <c r="L656" s="6"/>
      <c r="M656" s="36" t="s">
        <v>2045</v>
      </c>
      <c r="N656" s="36" t="s">
        <v>2020</v>
      </c>
      <c r="O656" s="36">
        <v>4501</v>
      </c>
      <c r="P656" s="4" t="s">
        <v>852</v>
      </c>
      <c r="Q656" s="4">
        <v>50</v>
      </c>
      <c r="R656" s="27">
        <v>13</v>
      </c>
      <c r="S656" s="8" t="s">
        <v>1810</v>
      </c>
      <c r="T656" s="8" t="s">
        <v>1811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49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50"/>
        <v>0</v>
      </c>
      <c r="AI656" s="11">
        <v>0</v>
      </c>
      <c r="AJ656" s="11">
        <v>0</v>
      </c>
      <c r="AK656" s="40">
        <f t="shared" si="51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48"/>
        <v>0</v>
      </c>
      <c r="AQ656" s="33">
        <f t="shared" si="52"/>
        <v>0</v>
      </c>
      <c r="AR656" s="41">
        <v>0</v>
      </c>
    </row>
    <row r="657" spans="1:44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6"/>
      <c r="I657" s="6"/>
      <c r="J657" s="6"/>
      <c r="K657" s="6"/>
      <c r="L657" s="6"/>
      <c r="M657" s="36" t="s">
        <v>2045</v>
      </c>
      <c r="N657" s="36" t="s">
        <v>2020</v>
      </c>
      <c r="O657" s="36">
        <v>4501</v>
      </c>
      <c r="P657" s="4" t="s">
        <v>853</v>
      </c>
      <c r="Q657" s="4">
        <v>8000</v>
      </c>
      <c r="R657" s="27">
        <v>5500</v>
      </c>
      <c r="S657" s="8" t="s">
        <v>1811</v>
      </c>
      <c r="T657" s="8" t="s">
        <v>1812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49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50"/>
        <v>0</v>
      </c>
      <c r="AI657" s="11">
        <v>0</v>
      </c>
      <c r="AJ657" s="11">
        <v>0</v>
      </c>
      <c r="AK657" s="40">
        <f t="shared" si="51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48"/>
        <v>0</v>
      </c>
      <c r="AQ657" s="33">
        <f t="shared" si="52"/>
        <v>0</v>
      </c>
      <c r="AR657" s="41">
        <v>0</v>
      </c>
    </row>
    <row r="658" spans="1:44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38">
        <v>67.5</v>
      </c>
      <c r="H658" s="6"/>
      <c r="I658" s="6"/>
      <c r="J658" s="6"/>
      <c r="K658" s="6"/>
      <c r="L658" s="6"/>
      <c r="M658" s="36" t="s">
        <v>2045</v>
      </c>
      <c r="N658" s="36" t="s">
        <v>2020</v>
      </c>
      <c r="O658" s="36">
        <v>4501</v>
      </c>
      <c r="P658" s="4" t="s">
        <v>854</v>
      </c>
      <c r="Q658" s="4">
        <v>2</v>
      </c>
      <c r="R658" s="27">
        <v>2</v>
      </c>
      <c r="S658" s="8" t="s">
        <v>1812</v>
      </c>
      <c r="T658" s="8" t="s">
        <v>1813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49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50"/>
        <v>0</v>
      </c>
      <c r="AI658" s="11">
        <v>0</v>
      </c>
      <c r="AJ658" s="11">
        <v>0</v>
      </c>
      <c r="AK658" s="40">
        <f t="shared" si="51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48"/>
        <v>0</v>
      </c>
      <c r="AQ658" s="33">
        <f t="shared" si="52"/>
        <v>0</v>
      </c>
      <c r="AR658" s="41">
        <v>0</v>
      </c>
    </row>
    <row r="659" spans="1:44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6"/>
      <c r="I659" s="6"/>
      <c r="J659" s="6"/>
      <c r="K659" s="6"/>
      <c r="L659" s="6"/>
      <c r="M659" s="36" t="s">
        <v>2045</v>
      </c>
      <c r="N659" s="36" t="s">
        <v>2020</v>
      </c>
      <c r="O659" s="36">
        <v>4501</v>
      </c>
      <c r="P659" s="4" t="s">
        <v>843</v>
      </c>
      <c r="Q659" s="4">
        <v>4000</v>
      </c>
      <c r="R659" s="27">
        <v>1100</v>
      </c>
      <c r="S659" s="8" t="s">
        <v>1813</v>
      </c>
      <c r="T659" s="8" t="s">
        <v>1814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49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50"/>
        <v>0</v>
      </c>
      <c r="AI659" s="11">
        <v>0</v>
      </c>
      <c r="AJ659" s="11">
        <v>0</v>
      </c>
      <c r="AK659" s="40">
        <f t="shared" si="51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48"/>
        <v>0</v>
      </c>
      <c r="AQ659" s="33">
        <f t="shared" si="52"/>
        <v>0</v>
      </c>
      <c r="AR659" s="41">
        <v>0</v>
      </c>
    </row>
    <row r="660" spans="1:44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6"/>
      <c r="I660" s="6"/>
      <c r="J660" s="6"/>
      <c r="K660" s="6"/>
      <c r="L660" s="6"/>
      <c r="M660" s="36" t="s">
        <v>2045</v>
      </c>
      <c r="N660" s="36" t="s">
        <v>2020</v>
      </c>
      <c r="O660" s="36">
        <v>4501</v>
      </c>
      <c r="P660" s="4" t="s">
        <v>844</v>
      </c>
      <c r="Q660" s="4">
        <v>2280</v>
      </c>
      <c r="R660" s="27">
        <v>620</v>
      </c>
      <c r="S660" s="8" t="s">
        <v>1814</v>
      </c>
      <c r="T660" s="8" t="s">
        <v>1815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49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50"/>
        <v>0</v>
      </c>
      <c r="AI660" s="11">
        <v>0</v>
      </c>
      <c r="AJ660" s="11">
        <v>0</v>
      </c>
      <c r="AK660" s="40">
        <f t="shared" si="51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48"/>
        <v>0</v>
      </c>
      <c r="AQ660" s="33">
        <f t="shared" si="52"/>
        <v>0</v>
      </c>
      <c r="AR660" s="41">
        <v>0</v>
      </c>
    </row>
    <row r="661" spans="1:44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38">
        <v>100</v>
      </c>
      <c r="H661" s="6"/>
      <c r="I661" s="6"/>
      <c r="J661" s="6"/>
      <c r="K661" s="6"/>
      <c r="L661" s="6"/>
      <c r="M661" s="36" t="s">
        <v>2045</v>
      </c>
      <c r="N661" s="36" t="s">
        <v>2020</v>
      </c>
      <c r="O661" s="36">
        <v>4501</v>
      </c>
      <c r="P661" s="4" t="s">
        <v>859</v>
      </c>
      <c r="Q661" s="4">
        <v>400</v>
      </c>
      <c r="R661" s="27">
        <v>150</v>
      </c>
      <c r="S661" s="8" t="s">
        <v>1815</v>
      </c>
      <c r="T661" s="8" t="s">
        <v>1816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49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50"/>
        <v>0</v>
      </c>
      <c r="AI661" s="11">
        <v>0</v>
      </c>
      <c r="AJ661" s="11">
        <v>0</v>
      </c>
      <c r="AK661" s="40">
        <f t="shared" si="51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48"/>
        <v>0</v>
      </c>
      <c r="AQ661" s="33">
        <f t="shared" si="52"/>
        <v>0</v>
      </c>
      <c r="AR661" s="41">
        <v>0</v>
      </c>
    </row>
    <row r="662" spans="1:44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6"/>
      <c r="I662" s="6"/>
      <c r="J662" s="6"/>
      <c r="K662" s="6"/>
      <c r="L662" s="6"/>
      <c r="M662" s="36" t="s">
        <v>2045</v>
      </c>
      <c r="N662" s="36" t="s">
        <v>2020</v>
      </c>
      <c r="O662" s="36">
        <v>4501</v>
      </c>
      <c r="P662" s="4" t="s">
        <v>857</v>
      </c>
      <c r="Q662" s="4">
        <v>20</v>
      </c>
      <c r="R662" s="27">
        <v>10</v>
      </c>
      <c r="S662" s="8" t="s">
        <v>1816</v>
      </c>
      <c r="T662" s="8" t="s">
        <v>1817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49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50"/>
        <v>0</v>
      </c>
      <c r="AI662" s="11">
        <v>0</v>
      </c>
      <c r="AJ662" s="11">
        <v>0</v>
      </c>
      <c r="AK662" s="40">
        <f t="shared" si="51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48"/>
        <v>0</v>
      </c>
      <c r="AQ662" s="33">
        <f t="shared" si="52"/>
        <v>0</v>
      </c>
      <c r="AR662" s="41">
        <v>0</v>
      </c>
    </row>
    <row r="663" spans="1:44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6"/>
      <c r="I663" s="6"/>
      <c r="J663" s="6"/>
      <c r="K663" s="6"/>
      <c r="L663" s="6"/>
      <c r="M663" s="36" t="s">
        <v>2045</v>
      </c>
      <c r="N663" s="36" t="s">
        <v>2020</v>
      </c>
      <c r="O663" s="36">
        <v>4501</v>
      </c>
      <c r="P663" s="4" t="s">
        <v>860</v>
      </c>
      <c r="Q663" s="4">
        <v>420</v>
      </c>
      <c r="R663" s="27">
        <v>120</v>
      </c>
      <c r="S663" s="8" t="s">
        <v>1817</v>
      </c>
      <c r="T663" s="8" t="s">
        <v>1818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49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50"/>
        <v>0</v>
      </c>
      <c r="AI663" s="11">
        <v>0</v>
      </c>
      <c r="AJ663" s="11">
        <v>0</v>
      </c>
      <c r="AK663" s="40">
        <f t="shared" si="51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48"/>
        <v>0</v>
      </c>
      <c r="AQ663" s="33">
        <f t="shared" si="52"/>
        <v>0</v>
      </c>
      <c r="AR663" s="41">
        <v>0</v>
      </c>
    </row>
    <row r="664" spans="1:44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6"/>
      <c r="I664" s="6"/>
      <c r="J664" s="6"/>
      <c r="K664" s="6"/>
      <c r="L664" s="6"/>
      <c r="M664" s="36" t="s">
        <v>2045</v>
      </c>
      <c r="N664" s="36" t="s">
        <v>2020</v>
      </c>
      <c r="O664" s="36">
        <v>4501</v>
      </c>
      <c r="P664" s="4" t="s">
        <v>861</v>
      </c>
      <c r="Q664" s="4">
        <v>1</v>
      </c>
      <c r="R664" s="27">
        <v>1</v>
      </c>
      <c r="S664" s="8" t="s">
        <v>1818</v>
      </c>
      <c r="T664" s="8" t="s">
        <v>1819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49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50"/>
        <v>0</v>
      </c>
      <c r="AI664" s="11">
        <v>0</v>
      </c>
      <c r="AJ664" s="11">
        <v>0</v>
      </c>
      <c r="AK664" s="40">
        <f t="shared" si="51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48"/>
        <v>0</v>
      </c>
      <c r="AQ664" s="33">
        <f t="shared" si="52"/>
        <v>0</v>
      </c>
      <c r="AR664" s="41">
        <v>0</v>
      </c>
    </row>
    <row r="665" spans="1:44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38">
        <v>100</v>
      </c>
      <c r="H665" s="6"/>
      <c r="I665" s="6"/>
      <c r="J665" s="6"/>
      <c r="K665" s="6"/>
      <c r="L665" s="6"/>
      <c r="M665" s="36" t="s">
        <v>2045</v>
      </c>
      <c r="N665" s="36" t="s">
        <v>2020</v>
      </c>
      <c r="O665" s="36">
        <v>4501</v>
      </c>
      <c r="P665" s="4" t="s">
        <v>858</v>
      </c>
      <c r="Q665" s="5">
        <v>16</v>
      </c>
      <c r="R665" s="27">
        <v>4</v>
      </c>
      <c r="S665" s="8" t="s">
        <v>1819</v>
      </c>
      <c r="T665" s="8" t="s">
        <v>1820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49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50"/>
        <v>0</v>
      </c>
      <c r="AI665" s="11">
        <v>0</v>
      </c>
      <c r="AJ665" s="11">
        <v>0</v>
      </c>
      <c r="AK665" s="40">
        <f t="shared" si="51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48"/>
        <v>0</v>
      </c>
      <c r="AQ665" s="33">
        <f t="shared" si="52"/>
        <v>0</v>
      </c>
      <c r="AR665" s="41">
        <v>0</v>
      </c>
    </row>
    <row r="666" spans="1:44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6"/>
      <c r="I666" s="6"/>
      <c r="J666" s="6"/>
      <c r="K666" s="6"/>
      <c r="L666" s="6"/>
      <c r="M666" s="36" t="s">
        <v>2045</v>
      </c>
      <c r="N666" s="36" t="s">
        <v>2020</v>
      </c>
      <c r="O666" s="36">
        <v>4501</v>
      </c>
      <c r="P666" s="4" t="s">
        <v>862</v>
      </c>
      <c r="Q666" s="4">
        <v>32</v>
      </c>
      <c r="R666" s="27">
        <v>8</v>
      </c>
      <c r="S666" s="8" t="s">
        <v>1820</v>
      </c>
      <c r="T666" s="8" t="s">
        <v>1821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49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50"/>
        <v>0</v>
      </c>
      <c r="AI666" s="11">
        <v>0</v>
      </c>
      <c r="AJ666" s="11">
        <v>0</v>
      </c>
      <c r="AK666" s="40">
        <f t="shared" si="51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48"/>
        <v>0</v>
      </c>
      <c r="AQ666" s="33">
        <f t="shared" si="52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6"/>
      <c r="I667" s="6"/>
      <c r="J667" s="6"/>
      <c r="K667" s="6"/>
      <c r="L667" s="6"/>
      <c r="M667" s="36" t="s">
        <v>2045</v>
      </c>
      <c r="N667" s="36" t="s">
        <v>2020</v>
      </c>
      <c r="O667" s="36">
        <v>4501</v>
      </c>
      <c r="P667" s="4" t="s">
        <v>863</v>
      </c>
      <c r="Q667" s="4">
        <v>4</v>
      </c>
      <c r="R667" s="27">
        <v>4</v>
      </c>
      <c r="S667" s="8" t="s">
        <v>1821</v>
      </c>
      <c r="T667" s="8" t="s">
        <v>1822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49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50"/>
        <v>0</v>
      </c>
      <c r="AI667" s="11">
        <v>0</v>
      </c>
      <c r="AJ667" s="11">
        <v>0</v>
      </c>
      <c r="AK667" s="40">
        <f t="shared" si="51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48"/>
        <v>0</v>
      </c>
      <c r="AQ667" s="33">
        <f t="shared" si="52"/>
        <v>0</v>
      </c>
      <c r="AR667" s="41">
        <v>0</v>
      </c>
    </row>
    <row r="668" spans="1:44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6"/>
      <c r="I668" s="6"/>
      <c r="J668" s="6"/>
      <c r="K668" s="6"/>
      <c r="L668" s="6"/>
      <c r="M668" s="36" t="s">
        <v>2045</v>
      </c>
      <c r="N668" s="36" t="s">
        <v>2020</v>
      </c>
      <c r="O668" s="36">
        <v>4501</v>
      </c>
      <c r="P668" s="4" t="s">
        <v>864</v>
      </c>
      <c r="Q668" s="4">
        <v>24</v>
      </c>
      <c r="R668" s="27">
        <v>6</v>
      </c>
      <c r="S668" s="8" t="s">
        <v>1822</v>
      </c>
      <c r="T668" s="8" t="s">
        <v>1823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49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50"/>
        <v>0</v>
      </c>
      <c r="AI668" s="11">
        <v>0</v>
      </c>
      <c r="AJ668" s="11">
        <v>0</v>
      </c>
      <c r="AK668" s="40">
        <f t="shared" si="51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48"/>
        <v>0</v>
      </c>
      <c r="AQ668" s="33">
        <f t="shared" si="52"/>
        <v>0</v>
      </c>
      <c r="AR668" s="41">
        <v>0</v>
      </c>
    </row>
    <row r="669" spans="1:44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6"/>
      <c r="I669" s="6"/>
      <c r="J669" s="6"/>
      <c r="K669" s="6"/>
      <c r="L669" s="6"/>
      <c r="M669" s="36" t="s">
        <v>2045</v>
      </c>
      <c r="N669" s="36" t="s">
        <v>2020</v>
      </c>
      <c r="O669" s="36">
        <v>4501</v>
      </c>
      <c r="P669" s="4" t="s">
        <v>865</v>
      </c>
      <c r="Q669" s="4">
        <v>16</v>
      </c>
      <c r="R669" s="27">
        <v>5</v>
      </c>
      <c r="S669" s="8" t="s">
        <v>1823</v>
      </c>
      <c r="T669" s="8" t="s">
        <v>1824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49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50"/>
        <v>0</v>
      </c>
      <c r="AI669" s="11">
        <v>0</v>
      </c>
      <c r="AJ669" s="11">
        <v>0</v>
      </c>
      <c r="AK669" s="40">
        <f t="shared" si="51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48"/>
        <v>0</v>
      </c>
      <c r="AQ669" s="33">
        <f t="shared" si="52"/>
        <v>0</v>
      </c>
      <c r="AR669" s="41">
        <v>0</v>
      </c>
    </row>
    <row r="670" spans="1:44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38">
        <v>100</v>
      </c>
      <c r="H670" s="6"/>
      <c r="I670" s="6"/>
      <c r="J670" s="6"/>
      <c r="K670" s="6"/>
      <c r="L670" s="6"/>
      <c r="M670" s="36" t="s">
        <v>2045</v>
      </c>
      <c r="N670" s="36" t="s">
        <v>2020</v>
      </c>
      <c r="O670" s="36">
        <v>4501</v>
      </c>
      <c r="P670" s="4" t="s">
        <v>869</v>
      </c>
      <c r="Q670" s="4">
        <v>300</v>
      </c>
      <c r="R670" s="27">
        <v>85</v>
      </c>
      <c r="S670" s="8" t="s">
        <v>1824</v>
      </c>
      <c r="T670" s="8" t="s">
        <v>1825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49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50"/>
        <v>0</v>
      </c>
      <c r="AI670" s="11">
        <v>0</v>
      </c>
      <c r="AJ670" s="11">
        <v>0</v>
      </c>
      <c r="AK670" s="40">
        <f t="shared" si="51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48"/>
        <v>0</v>
      </c>
      <c r="AQ670" s="33">
        <f t="shared" si="52"/>
        <v>0</v>
      </c>
      <c r="AR670" s="41">
        <v>0</v>
      </c>
    </row>
    <row r="671" spans="1:44" customFormat="1" ht="75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6"/>
      <c r="I671" s="6"/>
      <c r="J671" s="6"/>
      <c r="K671" s="6"/>
      <c r="L671" s="6"/>
      <c r="M671" s="36" t="s">
        <v>2045</v>
      </c>
      <c r="N671" s="36" t="s">
        <v>2020</v>
      </c>
      <c r="O671" s="36">
        <v>4501</v>
      </c>
      <c r="P671" s="4" t="s">
        <v>870</v>
      </c>
      <c r="Q671" s="4">
        <v>400</v>
      </c>
      <c r="R671" s="27">
        <v>115</v>
      </c>
      <c r="S671" s="8" t="s">
        <v>1825</v>
      </c>
      <c r="T671" s="8" t="s">
        <v>1826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49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50"/>
        <v>0</v>
      </c>
      <c r="AI671" s="11">
        <v>0</v>
      </c>
      <c r="AJ671" s="11">
        <v>0</v>
      </c>
      <c r="AK671" s="40">
        <f t="shared" si="51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48"/>
        <v>0</v>
      </c>
      <c r="AQ671" s="33">
        <f t="shared" si="52"/>
        <v>0</v>
      </c>
      <c r="AR671" s="41">
        <v>0</v>
      </c>
    </row>
    <row r="672" spans="1:44" customFormat="1" ht="75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6"/>
      <c r="I672" s="6"/>
      <c r="J672" s="6"/>
      <c r="K672" s="6"/>
      <c r="L672" s="6"/>
      <c r="M672" s="36" t="s">
        <v>2045</v>
      </c>
      <c r="N672" s="36" t="s">
        <v>2020</v>
      </c>
      <c r="O672" s="36">
        <v>4501</v>
      </c>
      <c r="P672" s="4" t="s">
        <v>871</v>
      </c>
      <c r="Q672" s="4">
        <v>6000</v>
      </c>
      <c r="R672" s="27">
        <v>1839</v>
      </c>
      <c r="S672" s="8" t="s">
        <v>1826</v>
      </c>
      <c r="T672" s="8" t="s">
        <v>1827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49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50"/>
        <v>0</v>
      </c>
      <c r="AI672" s="11">
        <v>0</v>
      </c>
      <c r="AJ672" s="11">
        <v>0</v>
      </c>
      <c r="AK672" s="40">
        <f t="shared" si="51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48"/>
        <v>0</v>
      </c>
      <c r="AQ672" s="33">
        <f t="shared" si="52"/>
        <v>0</v>
      </c>
      <c r="AR672" s="41">
        <v>0</v>
      </c>
    </row>
    <row r="673" spans="1:44" customFormat="1" ht="75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6"/>
      <c r="I673" s="6"/>
      <c r="J673" s="6"/>
      <c r="K673" s="6"/>
      <c r="L673" s="6"/>
      <c r="M673" s="36" t="s">
        <v>2045</v>
      </c>
      <c r="N673" s="36" t="s">
        <v>2020</v>
      </c>
      <c r="O673" s="36">
        <v>4501</v>
      </c>
      <c r="P673" s="4" t="s">
        <v>872</v>
      </c>
      <c r="Q673" s="4">
        <v>600</v>
      </c>
      <c r="R673" s="27">
        <v>180</v>
      </c>
      <c r="S673" s="8" t="s">
        <v>1827</v>
      </c>
      <c r="T673" s="8" t="s">
        <v>1828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49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50"/>
        <v>0</v>
      </c>
      <c r="AI673" s="11">
        <v>0</v>
      </c>
      <c r="AJ673" s="11">
        <v>0</v>
      </c>
      <c r="AK673" s="40">
        <f t="shared" si="51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48"/>
        <v>0</v>
      </c>
      <c r="AQ673" s="33">
        <f t="shared" si="52"/>
        <v>0</v>
      </c>
      <c r="AR673" s="41">
        <v>0</v>
      </c>
    </row>
    <row r="674" spans="1:44" customFormat="1" ht="75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6"/>
      <c r="I674" s="6"/>
      <c r="J674" s="6"/>
      <c r="K674" s="6"/>
      <c r="L674" s="6"/>
      <c r="M674" s="36" t="s">
        <v>2045</v>
      </c>
      <c r="N674" s="36" t="s">
        <v>2020</v>
      </c>
      <c r="O674" s="36">
        <v>4501</v>
      </c>
      <c r="P674" s="4" t="s">
        <v>873</v>
      </c>
      <c r="Q674" s="4">
        <v>6000</v>
      </c>
      <c r="R674" s="27">
        <v>1850</v>
      </c>
      <c r="S674" s="8" t="s">
        <v>1828</v>
      </c>
      <c r="T674" s="8" t="s">
        <v>1829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49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50"/>
        <v>0</v>
      </c>
      <c r="AI674" s="11">
        <v>0</v>
      </c>
      <c r="AJ674" s="11">
        <v>0</v>
      </c>
      <c r="AK674" s="40">
        <f t="shared" si="51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48"/>
        <v>0</v>
      </c>
      <c r="AQ674" s="33">
        <f t="shared" si="52"/>
        <v>0</v>
      </c>
      <c r="AR674" s="41">
        <v>0</v>
      </c>
    </row>
    <row r="675" spans="1:44" customFormat="1" ht="75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6"/>
      <c r="I675" s="6"/>
      <c r="J675" s="6"/>
      <c r="K675" s="6"/>
      <c r="L675" s="6"/>
      <c r="M675" s="36" t="s">
        <v>2045</v>
      </c>
      <c r="N675" s="36" t="s">
        <v>2020</v>
      </c>
      <c r="O675" s="36">
        <v>4501</v>
      </c>
      <c r="P675" s="4" t="s">
        <v>874</v>
      </c>
      <c r="Q675" s="4">
        <v>800</v>
      </c>
      <c r="R675" s="27">
        <v>280</v>
      </c>
      <c r="S675" s="8" t="s">
        <v>1829</v>
      </c>
      <c r="T675" s="8" t="s">
        <v>1830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49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50"/>
        <v>0</v>
      </c>
      <c r="AI675" s="11">
        <v>0</v>
      </c>
      <c r="AJ675" s="11">
        <v>0</v>
      </c>
      <c r="AK675" s="40">
        <f t="shared" si="51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48"/>
        <v>0</v>
      </c>
      <c r="AQ675" s="33">
        <f t="shared" si="52"/>
        <v>0</v>
      </c>
      <c r="AR675" s="41">
        <v>0</v>
      </c>
    </row>
    <row r="676" spans="1:44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38">
        <v>100</v>
      </c>
      <c r="H676" s="6"/>
      <c r="I676" s="6"/>
      <c r="J676" s="6"/>
      <c r="K676" s="6"/>
      <c r="L676" s="6"/>
      <c r="M676" s="36" t="s">
        <v>2054</v>
      </c>
      <c r="N676" s="36" t="s">
        <v>2021</v>
      </c>
      <c r="O676" s="36">
        <v>1202</v>
      </c>
      <c r="P676" s="4" t="s">
        <v>877</v>
      </c>
      <c r="Q676" s="4">
        <v>1</v>
      </c>
      <c r="R676" s="27">
        <v>1</v>
      </c>
      <c r="S676" s="8" t="s">
        <v>1830</v>
      </c>
      <c r="T676" s="8" t="s">
        <v>1831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49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50"/>
        <v>0</v>
      </c>
      <c r="AI676" s="11">
        <v>0</v>
      </c>
      <c r="AJ676" s="11">
        <v>0</v>
      </c>
      <c r="AK676" s="40">
        <f t="shared" si="51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48"/>
        <v>0</v>
      </c>
      <c r="AQ676" s="33">
        <f t="shared" si="52"/>
        <v>0</v>
      </c>
      <c r="AR676" s="41">
        <v>0</v>
      </c>
    </row>
    <row r="677" spans="1:44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6"/>
      <c r="I677" s="6"/>
      <c r="J677" s="6"/>
      <c r="K677" s="6"/>
      <c r="L677" s="6"/>
      <c r="M677" s="36" t="s">
        <v>2054</v>
      </c>
      <c r="N677" s="36" t="s">
        <v>2021</v>
      </c>
      <c r="O677" s="36">
        <v>1202</v>
      </c>
      <c r="P677" s="4" t="s">
        <v>878</v>
      </c>
      <c r="Q677" s="4">
        <v>1</v>
      </c>
      <c r="R677" s="27">
        <v>1</v>
      </c>
      <c r="S677" s="8" t="s">
        <v>1831</v>
      </c>
      <c r="T677" s="8" t="s">
        <v>1832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49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50"/>
        <v>0</v>
      </c>
      <c r="AI677" s="11">
        <v>0</v>
      </c>
      <c r="AJ677" s="11">
        <v>0</v>
      </c>
      <c r="AK677" s="40">
        <f t="shared" si="51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48"/>
        <v>0</v>
      </c>
      <c r="AQ677" s="33">
        <f t="shared" si="52"/>
        <v>0</v>
      </c>
      <c r="AR677" s="41">
        <v>0</v>
      </c>
    </row>
    <row r="678" spans="1:44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6"/>
      <c r="I678" s="6"/>
      <c r="J678" s="6"/>
      <c r="K678" s="6"/>
      <c r="L678" s="6"/>
      <c r="M678" s="36" t="s">
        <v>2054</v>
      </c>
      <c r="N678" s="36" t="s">
        <v>2022</v>
      </c>
      <c r="O678" s="36">
        <v>1203</v>
      </c>
      <c r="P678" s="4" t="s">
        <v>879</v>
      </c>
      <c r="Q678" s="4">
        <v>1</v>
      </c>
      <c r="R678" s="27">
        <v>1</v>
      </c>
      <c r="S678" s="8" t="s">
        <v>1832</v>
      </c>
      <c r="T678" s="8" t="s">
        <v>1833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49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50"/>
        <v>0</v>
      </c>
      <c r="AI678" s="11">
        <v>0</v>
      </c>
      <c r="AJ678" s="11">
        <v>0</v>
      </c>
      <c r="AK678" s="40">
        <f t="shared" si="51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48"/>
        <v>0</v>
      </c>
      <c r="AQ678" s="33">
        <f t="shared" si="52"/>
        <v>0</v>
      </c>
      <c r="AR678" s="41">
        <v>0</v>
      </c>
    </row>
    <row r="679" spans="1:44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6"/>
      <c r="I679" s="6"/>
      <c r="J679" s="6"/>
      <c r="K679" s="6"/>
      <c r="L679" s="6"/>
      <c r="M679" s="36" t="s">
        <v>2054</v>
      </c>
      <c r="N679" s="36" t="s">
        <v>2021</v>
      </c>
      <c r="O679" s="36">
        <v>1202</v>
      </c>
      <c r="P679" s="4" t="s">
        <v>880</v>
      </c>
      <c r="Q679" s="4">
        <v>40</v>
      </c>
      <c r="R679" s="27">
        <v>12</v>
      </c>
      <c r="S679" s="8" t="s">
        <v>1833</v>
      </c>
      <c r="T679" s="8" t="s">
        <v>1834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49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50"/>
        <v>0</v>
      </c>
      <c r="AI679" s="11">
        <v>0</v>
      </c>
      <c r="AJ679" s="11">
        <v>0</v>
      </c>
      <c r="AK679" s="40">
        <f t="shared" si="51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48"/>
        <v>0</v>
      </c>
      <c r="AQ679" s="33">
        <f t="shared" si="52"/>
        <v>0</v>
      </c>
      <c r="AR679" s="41">
        <v>0</v>
      </c>
    </row>
    <row r="680" spans="1:44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6"/>
      <c r="I680" s="6"/>
      <c r="J680" s="6"/>
      <c r="K680" s="6"/>
      <c r="L680" s="6"/>
      <c r="M680" s="36" t="s">
        <v>2054</v>
      </c>
      <c r="N680" s="36" t="s">
        <v>2021</v>
      </c>
      <c r="O680" s="36">
        <v>1202</v>
      </c>
      <c r="P680" s="4" t="s">
        <v>884</v>
      </c>
      <c r="Q680" s="4">
        <v>120</v>
      </c>
      <c r="R680" s="27">
        <v>35</v>
      </c>
      <c r="S680" s="8" t="s">
        <v>1834</v>
      </c>
      <c r="T680" s="8" t="s">
        <v>1835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49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50"/>
        <v>0</v>
      </c>
      <c r="AI680" s="11">
        <v>0</v>
      </c>
      <c r="AJ680" s="11">
        <v>0</v>
      </c>
      <c r="AK680" s="40">
        <f t="shared" si="51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48"/>
        <v>0</v>
      </c>
      <c r="AQ680" s="33">
        <f t="shared" si="52"/>
        <v>0</v>
      </c>
      <c r="AR680" s="41">
        <v>0</v>
      </c>
    </row>
    <row r="681" spans="1:44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6"/>
      <c r="I681" s="6"/>
      <c r="J681" s="6"/>
      <c r="K681" s="6"/>
      <c r="L681" s="6"/>
      <c r="M681" s="36" t="s">
        <v>2054</v>
      </c>
      <c r="N681" s="36" t="s">
        <v>2021</v>
      </c>
      <c r="O681" s="36">
        <v>1202</v>
      </c>
      <c r="P681" s="4" t="s">
        <v>881</v>
      </c>
      <c r="Q681" s="4">
        <v>2</v>
      </c>
      <c r="R681" s="27" t="s">
        <v>2087</v>
      </c>
      <c r="S681" s="8" t="s">
        <v>1835</v>
      </c>
      <c r="T681" s="8" t="s">
        <v>1836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49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50"/>
        <v>0</v>
      </c>
      <c r="AI681" s="11">
        <v>0</v>
      </c>
      <c r="AJ681" s="11">
        <v>0</v>
      </c>
      <c r="AK681" s="40">
        <f t="shared" si="51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ref="AP681:AP744" si="53">SUM(AL681:AO681)</f>
        <v>0</v>
      </c>
      <c r="AQ681" s="33">
        <f t="shared" si="52"/>
        <v>0</v>
      </c>
      <c r="AR681" s="41">
        <v>0</v>
      </c>
    </row>
    <row r="682" spans="1:44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2054</v>
      </c>
      <c r="N682" s="36" t="s">
        <v>2021</v>
      </c>
      <c r="O682" s="36">
        <v>1202</v>
      </c>
      <c r="P682" s="4" t="s">
        <v>1131</v>
      </c>
      <c r="Q682" s="4">
        <v>1</v>
      </c>
      <c r="R682" s="27">
        <v>1</v>
      </c>
      <c r="S682" s="8" t="s">
        <v>1836</v>
      </c>
      <c r="T682" s="8" t="s">
        <v>1837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ref="AB682:AB745" si="54">SUM(W682:AA682)</f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ref="AH682:AH745" si="55">SUM(AC682:AG682)</f>
        <v>0</v>
      </c>
      <c r="AI682" s="11">
        <v>0</v>
      </c>
      <c r="AJ682" s="11">
        <v>0</v>
      </c>
      <c r="AK682" s="40">
        <f t="shared" ref="AK682:AK745" si="56">SUM(AI682:AJ682)</f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3"/>
        <v>0</v>
      </c>
      <c r="AQ682" s="33">
        <f t="shared" ref="AQ682:AQ745" si="57">AB682+AH682+AK682+AP682</f>
        <v>0</v>
      </c>
      <c r="AR682" s="41">
        <v>0</v>
      </c>
    </row>
    <row r="683" spans="1:44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38">
        <v>555.9</v>
      </c>
      <c r="H683" s="6"/>
      <c r="I683" s="6"/>
      <c r="J683" s="6"/>
      <c r="K683" s="6"/>
      <c r="L683" s="6"/>
      <c r="M683" s="36" t="s">
        <v>2054</v>
      </c>
      <c r="N683" s="36" t="s">
        <v>2021</v>
      </c>
      <c r="O683" s="36">
        <v>1202</v>
      </c>
      <c r="P683" s="4" t="s">
        <v>883</v>
      </c>
      <c r="Q683" s="4">
        <v>80</v>
      </c>
      <c r="R683" s="27">
        <v>23</v>
      </c>
      <c r="S683" s="8" t="s">
        <v>1837</v>
      </c>
      <c r="T683" s="8" t="s">
        <v>1838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4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5"/>
        <v>0</v>
      </c>
      <c r="AI683" s="11">
        <v>0</v>
      </c>
      <c r="AJ683" s="11">
        <v>0</v>
      </c>
      <c r="AK683" s="40">
        <f t="shared" si="56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3"/>
        <v>0</v>
      </c>
      <c r="AQ683" s="33">
        <f t="shared" si="57"/>
        <v>0</v>
      </c>
      <c r="AR683" s="41">
        <v>0</v>
      </c>
    </row>
    <row r="684" spans="1:44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6"/>
      <c r="I684" s="6"/>
      <c r="J684" s="6"/>
      <c r="K684" s="6"/>
      <c r="L684" s="6"/>
      <c r="M684" s="36" t="s">
        <v>2054</v>
      </c>
      <c r="N684" s="36" t="s">
        <v>2021</v>
      </c>
      <c r="O684" s="36">
        <v>1202</v>
      </c>
      <c r="P684" s="4" t="s">
        <v>885</v>
      </c>
      <c r="Q684" s="4">
        <v>6000</v>
      </c>
      <c r="R684" s="27">
        <v>1750</v>
      </c>
      <c r="S684" s="8" t="s">
        <v>1838</v>
      </c>
      <c r="T684" s="8" t="s">
        <v>1839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4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5"/>
        <v>0</v>
      </c>
      <c r="AI684" s="11">
        <v>0</v>
      </c>
      <c r="AJ684" s="11">
        <v>0</v>
      </c>
      <c r="AK684" s="40">
        <f t="shared" si="56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3"/>
        <v>0</v>
      </c>
      <c r="AQ684" s="33">
        <f t="shared" si="57"/>
        <v>0</v>
      </c>
      <c r="AR684" s="41">
        <v>0</v>
      </c>
    </row>
    <row r="685" spans="1:44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6"/>
      <c r="I685" s="6"/>
      <c r="J685" s="6"/>
      <c r="K685" s="6"/>
      <c r="L685" s="6"/>
      <c r="M685" s="36" t="s">
        <v>2054</v>
      </c>
      <c r="N685" s="36" t="s">
        <v>2022</v>
      </c>
      <c r="O685" s="36">
        <v>1203</v>
      </c>
      <c r="P685" s="4" t="s">
        <v>886</v>
      </c>
      <c r="Q685" s="4">
        <v>12000</v>
      </c>
      <c r="R685" s="27">
        <v>3500</v>
      </c>
      <c r="S685" s="8" t="s">
        <v>1839</v>
      </c>
      <c r="T685" s="8" t="s">
        <v>1840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4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5"/>
        <v>0</v>
      </c>
      <c r="AI685" s="11">
        <v>0</v>
      </c>
      <c r="AJ685" s="11">
        <v>0</v>
      </c>
      <c r="AK685" s="40">
        <f t="shared" si="56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3"/>
        <v>0</v>
      </c>
      <c r="AQ685" s="33">
        <f t="shared" si="57"/>
        <v>0</v>
      </c>
      <c r="AR685" s="41">
        <v>0</v>
      </c>
    </row>
    <row r="686" spans="1:44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6"/>
      <c r="I686" s="6"/>
      <c r="J686" s="6"/>
      <c r="K686" s="6"/>
      <c r="L686" s="6"/>
      <c r="M686" s="36" t="s">
        <v>2054</v>
      </c>
      <c r="N686" s="36" t="s">
        <v>2021</v>
      </c>
      <c r="O686" s="36">
        <v>1202</v>
      </c>
      <c r="P686" s="4" t="s">
        <v>891</v>
      </c>
      <c r="Q686" s="4">
        <v>800</v>
      </c>
      <c r="R686" s="27">
        <v>233</v>
      </c>
      <c r="S686" s="8" t="s">
        <v>1840</v>
      </c>
      <c r="T686" s="8" t="s">
        <v>1841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4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5"/>
        <v>0</v>
      </c>
      <c r="AI686" s="11">
        <v>0</v>
      </c>
      <c r="AJ686" s="11">
        <v>0</v>
      </c>
      <c r="AK686" s="40">
        <f t="shared" si="56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3"/>
        <v>0</v>
      </c>
      <c r="AQ686" s="33">
        <f t="shared" si="57"/>
        <v>0</v>
      </c>
      <c r="AR686" s="41">
        <v>0</v>
      </c>
    </row>
    <row r="687" spans="1:44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6"/>
      <c r="I687" s="6"/>
      <c r="J687" s="6"/>
      <c r="K687" s="6"/>
      <c r="L687" s="6"/>
      <c r="M687" s="36" t="s">
        <v>2054</v>
      </c>
      <c r="N687" s="36" t="s">
        <v>2021</v>
      </c>
      <c r="O687" s="36">
        <v>1202</v>
      </c>
      <c r="P687" s="4" t="s">
        <v>887</v>
      </c>
      <c r="Q687" s="4">
        <v>3200</v>
      </c>
      <c r="R687" s="27">
        <v>933</v>
      </c>
      <c r="S687" s="8" t="s">
        <v>1841</v>
      </c>
      <c r="T687" s="8" t="s">
        <v>1842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4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5"/>
        <v>0</v>
      </c>
      <c r="AI687" s="11">
        <v>0</v>
      </c>
      <c r="AJ687" s="11">
        <v>0</v>
      </c>
      <c r="AK687" s="40">
        <f t="shared" si="56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3"/>
        <v>0</v>
      </c>
      <c r="AQ687" s="33">
        <f t="shared" si="57"/>
        <v>0</v>
      </c>
      <c r="AR687" s="41">
        <v>0</v>
      </c>
    </row>
    <row r="688" spans="1:44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38">
        <v>100</v>
      </c>
      <c r="H688" s="6"/>
      <c r="I688" s="6"/>
      <c r="J688" s="6"/>
      <c r="K688" s="6"/>
      <c r="L688" s="6"/>
      <c r="M688" s="36" t="s">
        <v>2054</v>
      </c>
      <c r="N688" s="36" t="s">
        <v>2021</v>
      </c>
      <c r="O688" s="36">
        <v>1202</v>
      </c>
      <c r="P688" s="4" t="s">
        <v>889</v>
      </c>
      <c r="Q688" s="4">
        <v>10</v>
      </c>
      <c r="R688" s="27">
        <v>10</v>
      </c>
      <c r="S688" s="8" t="s">
        <v>1842</v>
      </c>
      <c r="T688" s="8" t="s">
        <v>1843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4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5"/>
        <v>0</v>
      </c>
      <c r="AI688" s="11">
        <v>0</v>
      </c>
      <c r="AJ688" s="11">
        <v>0</v>
      </c>
      <c r="AK688" s="40">
        <f t="shared" si="56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3"/>
        <v>0</v>
      </c>
      <c r="AQ688" s="33">
        <f t="shared" si="57"/>
        <v>0</v>
      </c>
      <c r="AR688" s="41">
        <v>0</v>
      </c>
    </row>
    <row r="689" spans="1:44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6"/>
      <c r="I689" s="6"/>
      <c r="J689" s="6"/>
      <c r="K689" s="6"/>
      <c r="L689" s="6"/>
      <c r="M689" s="36" t="s">
        <v>2054</v>
      </c>
      <c r="N689" s="36" t="s">
        <v>2021</v>
      </c>
      <c r="O689" s="36">
        <v>1202</v>
      </c>
      <c r="P689" s="4" t="s">
        <v>890</v>
      </c>
      <c r="Q689" s="4">
        <v>36</v>
      </c>
      <c r="R689" s="27">
        <v>10</v>
      </c>
      <c r="S689" s="8" t="s">
        <v>1843</v>
      </c>
      <c r="T689" s="8" t="s">
        <v>1844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4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5"/>
        <v>0</v>
      </c>
      <c r="AI689" s="11">
        <v>0</v>
      </c>
      <c r="AJ689" s="11">
        <v>0</v>
      </c>
      <c r="AK689" s="40">
        <f t="shared" si="56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3"/>
        <v>0</v>
      </c>
      <c r="AQ689" s="33">
        <f t="shared" si="57"/>
        <v>0</v>
      </c>
      <c r="AR689" s="41">
        <v>0</v>
      </c>
    </row>
    <row r="690" spans="1:44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38">
        <v>25</v>
      </c>
      <c r="H690" s="6"/>
      <c r="I690" s="6"/>
      <c r="J690" s="6"/>
      <c r="K690" s="6"/>
      <c r="L690" s="6"/>
      <c r="M690" s="36" t="s">
        <v>2052</v>
      </c>
      <c r="N690" s="36" t="s">
        <v>2023</v>
      </c>
      <c r="O690" s="36">
        <v>2402</v>
      </c>
      <c r="P690" s="4" t="s">
        <v>893</v>
      </c>
      <c r="Q690" s="4">
        <v>8</v>
      </c>
      <c r="R690" s="27">
        <v>2</v>
      </c>
      <c r="S690" s="8" t="s">
        <v>1844</v>
      </c>
      <c r="T690" s="8" t="s">
        <v>1845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4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5"/>
        <v>0</v>
      </c>
      <c r="AI690" s="11">
        <v>0</v>
      </c>
      <c r="AJ690" s="11">
        <v>0</v>
      </c>
      <c r="AK690" s="40">
        <f t="shared" si="56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3"/>
        <v>0</v>
      </c>
      <c r="AQ690" s="33">
        <f t="shared" si="57"/>
        <v>0</v>
      </c>
      <c r="AR690" s="41">
        <v>0</v>
      </c>
    </row>
    <row r="691" spans="1:44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6"/>
      <c r="I691" s="6"/>
      <c r="J691" s="6"/>
      <c r="K691" s="6"/>
      <c r="L691" s="6"/>
      <c r="M691" s="36" t="s">
        <v>2052</v>
      </c>
      <c r="N691" s="36" t="s">
        <v>2023</v>
      </c>
      <c r="O691" s="36">
        <v>2402</v>
      </c>
      <c r="P691" s="4" t="s">
        <v>894</v>
      </c>
      <c r="Q691" s="4">
        <v>94</v>
      </c>
      <c r="R691" s="27">
        <v>28.2</v>
      </c>
      <c r="S691" s="8" t="s">
        <v>1845</v>
      </c>
      <c r="T691" s="8" t="s">
        <v>1846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4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5"/>
        <v>0</v>
      </c>
      <c r="AI691" s="11">
        <v>0</v>
      </c>
      <c r="AJ691" s="11">
        <v>0</v>
      </c>
      <c r="AK691" s="40">
        <f t="shared" si="56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3"/>
        <v>0</v>
      </c>
      <c r="AQ691" s="33">
        <f t="shared" si="57"/>
        <v>0</v>
      </c>
      <c r="AR691" s="41">
        <v>0</v>
      </c>
    </row>
    <row r="692" spans="1:44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6"/>
      <c r="I692" s="6"/>
      <c r="J692" s="6"/>
      <c r="K692" s="6"/>
      <c r="L692" s="6"/>
      <c r="M692" s="36" t="s">
        <v>2052</v>
      </c>
      <c r="N692" s="36" t="s">
        <v>2023</v>
      </c>
      <c r="O692" s="36">
        <v>2402</v>
      </c>
      <c r="P692" s="4" t="s">
        <v>896</v>
      </c>
      <c r="Q692" s="4">
        <v>7</v>
      </c>
      <c r="R692" s="27">
        <v>2.1</v>
      </c>
      <c r="S692" s="8" t="s">
        <v>1846</v>
      </c>
      <c r="T692" s="8" t="s">
        <v>1847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4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5"/>
        <v>0</v>
      </c>
      <c r="AI692" s="11">
        <v>0</v>
      </c>
      <c r="AJ692" s="11">
        <v>0</v>
      </c>
      <c r="AK692" s="40">
        <f t="shared" si="56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3"/>
        <v>0</v>
      </c>
      <c r="AQ692" s="33">
        <f t="shared" si="57"/>
        <v>0</v>
      </c>
      <c r="AR692" s="41">
        <v>0</v>
      </c>
    </row>
    <row r="693" spans="1:44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2052</v>
      </c>
      <c r="N693" s="36" t="s">
        <v>2023</v>
      </c>
      <c r="O693" s="36">
        <v>2402</v>
      </c>
      <c r="P693" s="4" t="s">
        <v>897</v>
      </c>
      <c r="Q693" s="4">
        <v>3.7</v>
      </c>
      <c r="R693" s="27">
        <v>1.17</v>
      </c>
      <c r="S693" s="8" t="s">
        <v>1847</v>
      </c>
      <c r="T693" s="8" t="s">
        <v>1848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4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5"/>
        <v>0</v>
      </c>
      <c r="AI693" s="11">
        <v>0</v>
      </c>
      <c r="AJ693" s="11">
        <v>0</v>
      </c>
      <c r="AK693" s="40">
        <f t="shared" si="56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3"/>
        <v>0</v>
      </c>
      <c r="AQ693" s="33">
        <f t="shared" si="57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2052</v>
      </c>
      <c r="N694" s="36" t="s">
        <v>2023</v>
      </c>
      <c r="O694" s="36">
        <v>2402</v>
      </c>
      <c r="P694" s="4" t="s">
        <v>898</v>
      </c>
      <c r="Q694" s="4">
        <v>1850</v>
      </c>
      <c r="R694" s="27">
        <v>565.20000000000005</v>
      </c>
      <c r="S694" s="8" t="s">
        <v>1848</v>
      </c>
      <c r="T694" s="8" t="s">
        <v>1849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4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5"/>
        <v>0</v>
      </c>
      <c r="AI694" s="11">
        <v>0</v>
      </c>
      <c r="AJ694" s="11">
        <v>0</v>
      </c>
      <c r="AK694" s="40">
        <f t="shared" si="56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3"/>
        <v>0</v>
      </c>
      <c r="AQ694" s="33">
        <f t="shared" si="57"/>
        <v>0</v>
      </c>
      <c r="AR694" s="41">
        <v>0</v>
      </c>
    </row>
    <row r="695" spans="1:44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2052</v>
      </c>
      <c r="N695" s="36" t="s">
        <v>2023</v>
      </c>
      <c r="O695" s="36">
        <v>2402</v>
      </c>
      <c r="P695" s="4" t="s">
        <v>899</v>
      </c>
      <c r="Q695" s="4">
        <v>16</v>
      </c>
      <c r="R695" s="27">
        <v>6</v>
      </c>
      <c r="S695" s="8" t="s">
        <v>1849</v>
      </c>
      <c r="T695" s="8" t="s">
        <v>1850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4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5"/>
        <v>0</v>
      </c>
      <c r="AI695" s="11">
        <v>0</v>
      </c>
      <c r="AJ695" s="11">
        <v>0</v>
      </c>
      <c r="AK695" s="40">
        <f t="shared" si="56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3"/>
        <v>0</v>
      </c>
      <c r="AQ695" s="33">
        <f t="shared" si="57"/>
        <v>0</v>
      </c>
      <c r="AR695" s="41">
        <v>0</v>
      </c>
    </row>
    <row r="696" spans="1:44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2052</v>
      </c>
      <c r="N696" s="36" t="s">
        <v>2023</v>
      </c>
      <c r="O696" s="36">
        <v>2402</v>
      </c>
      <c r="P696" s="4" t="s">
        <v>900</v>
      </c>
      <c r="Q696" s="4">
        <v>10</v>
      </c>
      <c r="R696" s="27">
        <v>0.49</v>
      </c>
      <c r="S696" s="8" t="s">
        <v>1850</v>
      </c>
      <c r="T696" s="8" t="s">
        <v>1851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4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5"/>
        <v>0</v>
      </c>
      <c r="AI696" s="11">
        <v>0</v>
      </c>
      <c r="AJ696" s="11">
        <v>0</v>
      </c>
      <c r="AK696" s="40">
        <f t="shared" si="56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3"/>
        <v>0</v>
      </c>
      <c r="AQ696" s="33">
        <f t="shared" si="57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2052</v>
      </c>
      <c r="N697" s="36" t="s">
        <v>2023</v>
      </c>
      <c r="O697" s="36">
        <v>2402</v>
      </c>
      <c r="P697" s="4" t="s">
        <v>903</v>
      </c>
      <c r="Q697" s="4">
        <v>3.7</v>
      </c>
      <c r="R697" s="27">
        <v>1.18</v>
      </c>
      <c r="S697" s="8" t="s">
        <v>1851</v>
      </c>
      <c r="T697" s="8" t="s">
        <v>1852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4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5"/>
        <v>0</v>
      </c>
      <c r="AI697" s="11">
        <v>0</v>
      </c>
      <c r="AJ697" s="11">
        <v>0</v>
      </c>
      <c r="AK697" s="40">
        <f t="shared" si="56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3"/>
        <v>0</v>
      </c>
      <c r="AQ697" s="33">
        <f t="shared" si="57"/>
        <v>0</v>
      </c>
      <c r="AR697" s="41">
        <v>0</v>
      </c>
    </row>
    <row r="698" spans="1:44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2047</v>
      </c>
      <c r="N698" s="36" t="s">
        <v>2000</v>
      </c>
      <c r="O698" s="36">
        <v>3301</v>
      </c>
      <c r="P698" s="4" t="s">
        <v>905</v>
      </c>
      <c r="Q698" s="4">
        <v>1415</v>
      </c>
      <c r="R698" s="27">
        <v>345</v>
      </c>
      <c r="S698" s="8" t="s">
        <v>1852</v>
      </c>
      <c r="T698" s="8" t="s">
        <v>1853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4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5"/>
        <v>0</v>
      </c>
      <c r="AI698" s="11">
        <v>0</v>
      </c>
      <c r="AJ698" s="11">
        <v>0</v>
      </c>
      <c r="AK698" s="40">
        <f t="shared" si="56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3"/>
        <v>0</v>
      </c>
      <c r="AQ698" s="33">
        <f t="shared" si="57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2047</v>
      </c>
      <c r="N699" s="36" t="s">
        <v>2000</v>
      </c>
      <c r="O699" s="36">
        <v>3301</v>
      </c>
      <c r="P699" s="4" t="s">
        <v>906</v>
      </c>
      <c r="Q699" s="4">
        <v>6010</v>
      </c>
      <c r="R699" s="27">
        <v>2000</v>
      </c>
      <c r="S699" s="8" t="s">
        <v>1853</v>
      </c>
      <c r="T699" s="8" t="s">
        <v>1854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4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5"/>
        <v>0</v>
      </c>
      <c r="AI699" s="11">
        <v>0</v>
      </c>
      <c r="AJ699" s="11">
        <v>0</v>
      </c>
      <c r="AK699" s="40">
        <f t="shared" si="56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3"/>
        <v>0</v>
      </c>
      <c r="AQ699" s="33">
        <f t="shared" si="57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2048</v>
      </c>
      <c r="N700" s="36" t="s">
        <v>2002</v>
      </c>
      <c r="O700" s="36">
        <v>4301</v>
      </c>
      <c r="P700" s="4" t="s">
        <v>908</v>
      </c>
      <c r="Q700" s="4">
        <v>12550</v>
      </c>
      <c r="R700" s="27">
        <v>5000</v>
      </c>
      <c r="S700" s="8" t="s">
        <v>1854</v>
      </c>
      <c r="T700" s="8" t="s">
        <v>1855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4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5"/>
        <v>0</v>
      </c>
      <c r="AI700" s="11">
        <v>0</v>
      </c>
      <c r="AJ700" s="11">
        <v>0</v>
      </c>
      <c r="AK700" s="40">
        <f t="shared" si="56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3"/>
        <v>0</v>
      </c>
      <c r="AQ700" s="33">
        <f t="shared" si="57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2048</v>
      </c>
      <c r="N701" s="36" t="s">
        <v>2002</v>
      </c>
      <c r="O701" s="36">
        <v>4301</v>
      </c>
      <c r="P701" s="4" t="s">
        <v>909</v>
      </c>
      <c r="Q701" s="4">
        <v>54100</v>
      </c>
      <c r="R701" s="27">
        <v>13305.31</v>
      </c>
      <c r="S701" s="8" t="s">
        <v>1855</v>
      </c>
      <c r="T701" s="8" t="s">
        <v>1856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4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5"/>
        <v>0</v>
      </c>
      <c r="AI701" s="11">
        <v>0</v>
      </c>
      <c r="AJ701" s="11">
        <v>0</v>
      </c>
      <c r="AK701" s="40">
        <f t="shared" si="56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3"/>
        <v>0</v>
      </c>
      <c r="AQ701" s="33">
        <f t="shared" si="57"/>
        <v>0</v>
      </c>
      <c r="AR701" s="41">
        <v>0</v>
      </c>
    </row>
    <row r="702" spans="1:44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38">
        <v>10</v>
      </c>
      <c r="H702" s="6"/>
      <c r="I702" s="6"/>
      <c r="J702" s="6"/>
      <c r="K702" s="6"/>
      <c r="L702" s="6"/>
      <c r="M702" s="36" t="s">
        <v>2052</v>
      </c>
      <c r="N702" s="36" t="s">
        <v>2023</v>
      </c>
      <c r="O702" s="36">
        <v>2402</v>
      </c>
      <c r="P702" s="4" t="s">
        <v>911</v>
      </c>
      <c r="Q702" s="4">
        <v>1.2</v>
      </c>
      <c r="R702" s="27">
        <v>0.4</v>
      </c>
      <c r="S702" s="8" t="s">
        <v>1856</v>
      </c>
      <c r="T702" s="8" t="s">
        <v>1857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4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5"/>
        <v>0</v>
      </c>
      <c r="AI702" s="11">
        <v>0</v>
      </c>
      <c r="AJ702" s="11">
        <v>0</v>
      </c>
      <c r="AK702" s="40">
        <f t="shared" si="56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3"/>
        <v>0</v>
      </c>
      <c r="AQ702" s="33">
        <f t="shared" si="57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38">
        <v>7.5</v>
      </c>
      <c r="H703" s="6"/>
      <c r="I703" s="6"/>
      <c r="J703" s="6"/>
      <c r="K703" s="6"/>
      <c r="L703" s="6"/>
      <c r="M703" s="36" t="s">
        <v>2055</v>
      </c>
      <c r="N703" s="36" t="s">
        <v>2024</v>
      </c>
      <c r="O703" s="36">
        <v>2102</v>
      </c>
      <c r="P703" s="4" t="s">
        <v>913</v>
      </c>
      <c r="Q703" s="4">
        <v>6</v>
      </c>
      <c r="R703" s="27">
        <v>1</v>
      </c>
      <c r="S703" s="8" t="s">
        <v>1857</v>
      </c>
      <c r="T703" s="8" t="s">
        <v>1858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4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5"/>
        <v>0</v>
      </c>
      <c r="AI703" s="11">
        <v>0</v>
      </c>
      <c r="AJ703" s="11">
        <v>0</v>
      </c>
      <c r="AK703" s="40">
        <f t="shared" si="56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3"/>
        <v>0</v>
      </c>
      <c r="AQ703" s="33">
        <f t="shared" si="57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1162</v>
      </c>
      <c r="C704" s="4" t="s">
        <v>914</v>
      </c>
      <c r="D704" s="4" t="s">
        <v>916</v>
      </c>
      <c r="E704" s="4" t="s">
        <v>915</v>
      </c>
      <c r="F704" s="4">
        <v>100</v>
      </c>
      <c r="G704" s="38" t="s">
        <v>1983</v>
      </c>
      <c r="H704" s="6"/>
      <c r="I704" s="6"/>
      <c r="J704" s="6"/>
      <c r="K704" s="6"/>
      <c r="L704" s="6"/>
      <c r="M704" s="36" t="s">
        <v>2045</v>
      </c>
      <c r="N704" s="36" t="s">
        <v>2025</v>
      </c>
      <c r="O704" s="36">
        <v>4503</v>
      </c>
      <c r="P704" s="4" t="s">
        <v>917</v>
      </c>
      <c r="Q704" s="4">
        <v>2</v>
      </c>
      <c r="R704" s="27" t="s">
        <v>1983</v>
      </c>
      <c r="S704" s="8" t="s">
        <v>1858</v>
      </c>
      <c r="T704" s="8" t="s">
        <v>1859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4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5"/>
        <v>0</v>
      </c>
      <c r="AI704" s="11">
        <v>0</v>
      </c>
      <c r="AJ704" s="11">
        <v>0</v>
      </c>
      <c r="AK704" s="40">
        <f t="shared" si="56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3"/>
        <v>0</v>
      </c>
      <c r="AQ704" s="33">
        <f t="shared" si="57"/>
        <v>0</v>
      </c>
      <c r="AR704" s="41">
        <v>0</v>
      </c>
    </row>
    <row r="705" spans="1:44" customFormat="1" ht="80.099999999999994" hidden="1" customHeight="1" x14ac:dyDescent="0.25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918</v>
      </c>
      <c r="F705" s="4">
        <v>100</v>
      </c>
      <c r="G705" s="38" t="s">
        <v>1983</v>
      </c>
      <c r="H705" s="6"/>
      <c r="I705" s="6"/>
      <c r="J705" s="6"/>
      <c r="K705" s="6"/>
      <c r="L705" s="6"/>
      <c r="M705" s="36" t="s">
        <v>2045</v>
      </c>
      <c r="N705" s="36" t="s">
        <v>2025</v>
      </c>
      <c r="O705" s="36">
        <v>4503</v>
      </c>
      <c r="P705" s="4" t="s">
        <v>919</v>
      </c>
      <c r="Q705" s="4">
        <v>1</v>
      </c>
      <c r="R705" s="27">
        <v>1</v>
      </c>
      <c r="S705" s="8" t="s">
        <v>1859</v>
      </c>
      <c r="T705" s="8" t="s">
        <v>1860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4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5"/>
        <v>0</v>
      </c>
      <c r="AI705" s="11">
        <v>0</v>
      </c>
      <c r="AJ705" s="11">
        <v>0</v>
      </c>
      <c r="AK705" s="40">
        <f t="shared" si="56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3"/>
        <v>0</v>
      </c>
      <c r="AQ705" s="33">
        <f t="shared" si="57"/>
        <v>0</v>
      </c>
      <c r="AR705" s="41">
        <v>0</v>
      </c>
    </row>
    <row r="706" spans="1:44" customFormat="1" ht="80.099999999999994" hidden="1" customHeight="1" x14ac:dyDescent="0.25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1983</v>
      </c>
      <c r="H706" s="6"/>
      <c r="I706" s="6"/>
      <c r="J706" s="6"/>
      <c r="K706" s="6"/>
      <c r="L706" s="6"/>
      <c r="M706" s="36" t="s">
        <v>2045</v>
      </c>
      <c r="N706" s="36" t="s">
        <v>2025</v>
      </c>
      <c r="O706" s="36">
        <v>4503</v>
      </c>
      <c r="P706" s="4" t="s">
        <v>920</v>
      </c>
      <c r="Q706" s="4">
        <v>1</v>
      </c>
      <c r="R706" s="27">
        <v>1</v>
      </c>
      <c r="S706" s="8" t="s">
        <v>1860</v>
      </c>
      <c r="T706" s="8" t="s">
        <v>1861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4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5"/>
        <v>0</v>
      </c>
      <c r="AI706" s="11">
        <v>0</v>
      </c>
      <c r="AJ706" s="11">
        <v>0</v>
      </c>
      <c r="AK706" s="40">
        <f t="shared" si="56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3"/>
        <v>0</v>
      </c>
      <c r="AQ706" s="33">
        <f t="shared" si="57"/>
        <v>0</v>
      </c>
      <c r="AR706" s="41">
        <v>0</v>
      </c>
    </row>
    <row r="707" spans="1:44" customFormat="1" ht="80.099999999999994" hidden="1" customHeight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1983</v>
      </c>
      <c r="H707" s="6"/>
      <c r="I707" s="6"/>
      <c r="J707" s="6"/>
      <c r="K707" s="6"/>
      <c r="L707" s="6"/>
      <c r="M707" s="36" t="s">
        <v>2045</v>
      </c>
      <c r="N707" s="36" t="s">
        <v>2025</v>
      </c>
      <c r="O707" s="36">
        <v>4503</v>
      </c>
      <c r="P707" s="4" t="s">
        <v>921</v>
      </c>
      <c r="Q707" s="4">
        <v>1</v>
      </c>
      <c r="R707" s="27" t="s">
        <v>1983</v>
      </c>
      <c r="S707" s="8" t="s">
        <v>1861</v>
      </c>
      <c r="T707" s="8" t="s">
        <v>1862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4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5"/>
        <v>0</v>
      </c>
      <c r="AI707" s="11">
        <v>0</v>
      </c>
      <c r="AJ707" s="11">
        <v>0</v>
      </c>
      <c r="AK707" s="40">
        <f t="shared" si="56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3"/>
        <v>0</v>
      </c>
      <c r="AQ707" s="33">
        <f t="shared" si="57"/>
        <v>0</v>
      </c>
      <c r="AR707" s="41">
        <v>0</v>
      </c>
    </row>
    <row r="708" spans="1:44" customFormat="1" ht="80.099999999999994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1983</v>
      </c>
      <c r="H708" s="6"/>
      <c r="I708" s="6"/>
      <c r="J708" s="6"/>
      <c r="K708" s="6"/>
      <c r="L708" s="6"/>
      <c r="M708" s="36" t="s">
        <v>2045</v>
      </c>
      <c r="N708" s="36" t="s">
        <v>2025</v>
      </c>
      <c r="O708" s="36">
        <v>4503</v>
      </c>
      <c r="P708" s="4" t="s">
        <v>922</v>
      </c>
      <c r="Q708" s="4">
        <v>2</v>
      </c>
      <c r="R708" s="27" t="s">
        <v>1983</v>
      </c>
      <c r="S708" s="8" t="s">
        <v>1862</v>
      </c>
      <c r="T708" s="8" t="s">
        <v>1863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4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5"/>
        <v>0</v>
      </c>
      <c r="AI708" s="11">
        <v>0</v>
      </c>
      <c r="AJ708" s="11">
        <v>0</v>
      </c>
      <c r="AK708" s="40">
        <f t="shared" si="56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3"/>
        <v>0</v>
      </c>
      <c r="AQ708" s="33">
        <f t="shared" si="57"/>
        <v>0</v>
      </c>
      <c r="AR708" s="41">
        <v>0</v>
      </c>
    </row>
    <row r="709" spans="1:44" customFormat="1" ht="60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923</v>
      </c>
      <c r="F709" s="4">
        <v>30</v>
      </c>
      <c r="G709" s="38">
        <v>7.5</v>
      </c>
      <c r="H709" s="6"/>
      <c r="I709" s="6"/>
      <c r="J709" s="6"/>
      <c r="K709" s="6"/>
      <c r="L709" s="6"/>
      <c r="M709" s="36" t="s">
        <v>2045</v>
      </c>
      <c r="N709" s="36" t="s">
        <v>2025</v>
      </c>
      <c r="O709" s="36">
        <v>4503</v>
      </c>
      <c r="P709" s="4" t="s">
        <v>924</v>
      </c>
      <c r="Q709" s="4">
        <v>4</v>
      </c>
      <c r="R709" s="27">
        <v>1</v>
      </c>
      <c r="S709" s="8" t="s">
        <v>1863</v>
      </c>
      <c r="T709" s="8" t="s">
        <v>1864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4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5"/>
        <v>0</v>
      </c>
      <c r="AI709" s="11">
        <v>0</v>
      </c>
      <c r="AJ709" s="11">
        <v>0</v>
      </c>
      <c r="AK709" s="40">
        <f t="shared" si="56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3"/>
        <v>0</v>
      </c>
      <c r="AQ709" s="33">
        <f t="shared" si="57"/>
        <v>0</v>
      </c>
      <c r="AR709" s="41">
        <v>0</v>
      </c>
    </row>
    <row r="710" spans="1:44" customFormat="1" ht="45" hidden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6"/>
      <c r="I710" s="6"/>
      <c r="J710" s="6"/>
      <c r="K710" s="6"/>
      <c r="L710" s="6"/>
      <c r="M710" s="36" t="s">
        <v>2045</v>
      </c>
      <c r="N710" s="36" t="s">
        <v>2025</v>
      </c>
      <c r="O710" s="36">
        <v>4503</v>
      </c>
      <c r="P710" s="4" t="s">
        <v>934</v>
      </c>
      <c r="Q710" s="4">
        <v>2</v>
      </c>
      <c r="R710" s="27">
        <v>0.1</v>
      </c>
      <c r="S710" s="8" t="s">
        <v>1864</v>
      </c>
      <c r="T710" s="8" t="s">
        <v>1865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4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5"/>
        <v>0</v>
      </c>
      <c r="AI710" s="11">
        <v>0</v>
      </c>
      <c r="AJ710" s="11">
        <v>0</v>
      </c>
      <c r="AK710" s="40">
        <f t="shared" si="56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3"/>
        <v>0</v>
      </c>
      <c r="AQ710" s="33">
        <f t="shared" si="57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1162</v>
      </c>
      <c r="C711" s="4" t="s">
        <v>914</v>
      </c>
      <c r="D711" s="4" t="s">
        <v>926</v>
      </c>
      <c r="E711" s="4" t="s">
        <v>925</v>
      </c>
      <c r="F711" s="4">
        <v>10</v>
      </c>
      <c r="G711" s="38">
        <v>1</v>
      </c>
      <c r="H711" s="6"/>
      <c r="I711" s="6"/>
      <c r="J711" s="6"/>
      <c r="K711" s="6"/>
      <c r="L711" s="6"/>
      <c r="M711" s="36" t="s">
        <v>2045</v>
      </c>
      <c r="N711" s="36" t="s">
        <v>2025</v>
      </c>
      <c r="O711" s="36">
        <v>4503</v>
      </c>
      <c r="P711" s="4" t="s">
        <v>927</v>
      </c>
      <c r="Q711" s="4">
        <v>1</v>
      </c>
      <c r="R711" s="27">
        <v>1</v>
      </c>
      <c r="S711" s="8" t="s">
        <v>1865</v>
      </c>
      <c r="T711" s="8" t="s">
        <v>1866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4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5"/>
        <v>0</v>
      </c>
      <c r="AI711" s="11">
        <v>0</v>
      </c>
      <c r="AJ711" s="11">
        <v>0</v>
      </c>
      <c r="AK711" s="40">
        <f t="shared" si="56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3"/>
        <v>0</v>
      </c>
      <c r="AQ711" s="33">
        <f t="shared" si="57"/>
        <v>0</v>
      </c>
      <c r="AR711" s="41">
        <v>0</v>
      </c>
    </row>
    <row r="712" spans="1:44" customFormat="1" ht="45" hidden="1" x14ac:dyDescent="0.25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928</v>
      </c>
      <c r="F712" s="4">
        <v>30</v>
      </c>
      <c r="G712" s="38">
        <v>6</v>
      </c>
      <c r="H712" s="6"/>
      <c r="I712" s="6"/>
      <c r="J712" s="6"/>
      <c r="K712" s="6"/>
      <c r="L712" s="6"/>
      <c r="M712" s="36" t="s">
        <v>2045</v>
      </c>
      <c r="N712" s="36" t="s">
        <v>2025</v>
      </c>
      <c r="O712" s="36">
        <v>4503</v>
      </c>
      <c r="P712" s="4" t="s">
        <v>929</v>
      </c>
      <c r="Q712" s="4">
        <v>5</v>
      </c>
      <c r="R712" s="27">
        <v>1</v>
      </c>
      <c r="S712" s="8" t="s">
        <v>1866</v>
      </c>
      <c r="T712" s="8" t="s">
        <v>1867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4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5"/>
        <v>0</v>
      </c>
      <c r="AI712" s="11">
        <v>0</v>
      </c>
      <c r="AJ712" s="11">
        <v>0</v>
      </c>
      <c r="AK712" s="40">
        <f t="shared" si="56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3"/>
        <v>0</v>
      </c>
      <c r="AQ712" s="33">
        <f t="shared" si="57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930</v>
      </c>
      <c r="F713" s="4">
        <v>100</v>
      </c>
      <c r="G713" s="38" t="s">
        <v>1983</v>
      </c>
      <c r="H713" s="6"/>
      <c r="I713" s="6"/>
      <c r="J713" s="6"/>
      <c r="K713" s="6"/>
      <c r="L713" s="6"/>
      <c r="M713" s="36" t="s">
        <v>2045</v>
      </c>
      <c r="N713" s="36" t="s">
        <v>2025</v>
      </c>
      <c r="O713" s="36">
        <v>4503</v>
      </c>
      <c r="P713" s="4" t="s">
        <v>931</v>
      </c>
      <c r="Q713" s="4">
        <v>2</v>
      </c>
      <c r="R713" s="27" t="s">
        <v>1983</v>
      </c>
      <c r="S713" s="8" t="s">
        <v>1867</v>
      </c>
      <c r="T713" s="8" t="s">
        <v>1868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4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5"/>
        <v>0</v>
      </c>
      <c r="AI713" s="11">
        <v>0</v>
      </c>
      <c r="AJ713" s="11">
        <v>0</v>
      </c>
      <c r="AK713" s="40">
        <f t="shared" si="56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3"/>
        <v>0</v>
      </c>
      <c r="AQ713" s="33">
        <f t="shared" si="57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933</v>
      </c>
      <c r="E714" s="4" t="s">
        <v>932</v>
      </c>
      <c r="F714" s="4">
        <v>100</v>
      </c>
      <c r="G714" s="38" t="s">
        <v>1983</v>
      </c>
      <c r="H714" s="6"/>
      <c r="I714" s="6"/>
      <c r="J714" s="6"/>
      <c r="K714" s="6"/>
      <c r="L714" s="6"/>
      <c r="M714" s="36" t="s">
        <v>2056</v>
      </c>
      <c r="N714" s="36" t="s">
        <v>2026</v>
      </c>
      <c r="O714" s="36">
        <v>3205</v>
      </c>
      <c r="P714" s="4" t="s">
        <v>940</v>
      </c>
      <c r="Q714" s="4">
        <v>1</v>
      </c>
      <c r="R714" s="27" t="s">
        <v>1983</v>
      </c>
      <c r="S714" s="8" t="s">
        <v>1868</v>
      </c>
      <c r="T714" s="8" t="s">
        <v>1869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4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5"/>
        <v>0</v>
      </c>
      <c r="AI714" s="11">
        <v>0</v>
      </c>
      <c r="AJ714" s="11">
        <v>0</v>
      </c>
      <c r="AK714" s="40">
        <f t="shared" si="56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3"/>
        <v>0</v>
      </c>
      <c r="AQ714" s="33">
        <f t="shared" si="57"/>
        <v>0</v>
      </c>
      <c r="AR714" s="41">
        <v>0</v>
      </c>
    </row>
    <row r="715" spans="1:44" customFormat="1" ht="60" hidden="1" x14ac:dyDescent="0.25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1983</v>
      </c>
      <c r="H715" s="6"/>
      <c r="I715" s="6"/>
      <c r="J715" s="6"/>
      <c r="K715" s="6"/>
      <c r="L715" s="6"/>
      <c r="M715" s="36" t="s">
        <v>2056</v>
      </c>
      <c r="N715" s="36" t="s">
        <v>2027</v>
      </c>
      <c r="O715" s="36">
        <v>3299</v>
      </c>
      <c r="P715" s="4" t="s">
        <v>935</v>
      </c>
      <c r="Q715" s="4">
        <v>1</v>
      </c>
      <c r="R715" s="27" t="s">
        <v>1983</v>
      </c>
      <c r="S715" s="8" t="s">
        <v>1869</v>
      </c>
      <c r="T715" s="8" t="s">
        <v>1870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4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5"/>
        <v>0</v>
      </c>
      <c r="AI715" s="11">
        <v>0</v>
      </c>
      <c r="AJ715" s="11">
        <v>0</v>
      </c>
      <c r="AK715" s="40">
        <f t="shared" si="56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3"/>
        <v>0</v>
      </c>
      <c r="AQ715" s="33">
        <f t="shared" si="57"/>
        <v>0</v>
      </c>
      <c r="AR715" s="41">
        <v>0</v>
      </c>
    </row>
    <row r="716" spans="1:44" customFormat="1" ht="60" hidden="1" x14ac:dyDescent="0.25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1983</v>
      </c>
      <c r="H716" s="6"/>
      <c r="I716" s="6"/>
      <c r="J716" s="6"/>
      <c r="K716" s="6"/>
      <c r="L716" s="6"/>
      <c r="M716" s="36" t="s">
        <v>2045</v>
      </c>
      <c r="N716" s="36" t="s">
        <v>2025</v>
      </c>
      <c r="O716" s="36">
        <v>4503</v>
      </c>
      <c r="P716" s="4" t="s">
        <v>936</v>
      </c>
      <c r="Q716" s="4">
        <v>2</v>
      </c>
      <c r="R716" s="27">
        <v>1</v>
      </c>
      <c r="S716" s="8" t="s">
        <v>1870</v>
      </c>
      <c r="T716" s="8" t="s">
        <v>1871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4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5"/>
        <v>0</v>
      </c>
      <c r="AI716" s="11">
        <v>0</v>
      </c>
      <c r="AJ716" s="11">
        <v>0</v>
      </c>
      <c r="AK716" s="40">
        <f t="shared" si="56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3"/>
        <v>0</v>
      </c>
      <c r="AQ716" s="33">
        <f t="shared" si="57"/>
        <v>0</v>
      </c>
      <c r="AR716" s="41">
        <v>0</v>
      </c>
    </row>
    <row r="717" spans="1:44" customFormat="1" ht="45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937</v>
      </c>
      <c r="F717" s="4">
        <v>100</v>
      </c>
      <c r="G717" s="38">
        <v>40</v>
      </c>
      <c r="H717" s="6"/>
      <c r="I717" s="6"/>
      <c r="J717" s="6"/>
      <c r="K717" s="6"/>
      <c r="L717" s="6"/>
      <c r="M717" s="36" t="s">
        <v>2056</v>
      </c>
      <c r="N717" s="36" t="s">
        <v>2028</v>
      </c>
      <c r="O717" s="36">
        <v>3208</v>
      </c>
      <c r="P717" s="4" t="s">
        <v>941</v>
      </c>
      <c r="Q717" s="4">
        <v>5</v>
      </c>
      <c r="R717" s="27">
        <v>2</v>
      </c>
      <c r="S717" s="8" t="s">
        <v>1871</v>
      </c>
      <c r="T717" s="8" t="s">
        <v>1872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4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5"/>
        <v>0</v>
      </c>
      <c r="AI717" s="11">
        <v>0</v>
      </c>
      <c r="AJ717" s="11">
        <v>0</v>
      </c>
      <c r="AK717" s="40">
        <f t="shared" si="56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3"/>
        <v>0</v>
      </c>
      <c r="AQ717" s="33">
        <f t="shared" si="57"/>
        <v>0</v>
      </c>
      <c r="AR717" s="41">
        <v>0</v>
      </c>
    </row>
    <row r="718" spans="1:44" customFormat="1" ht="45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938</v>
      </c>
      <c r="F718" s="4">
        <v>100</v>
      </c>
      <c r="G718" s="38">
        <v>37.5</v>
      </c>
      <c r="H718" s="6"/>
      <c r="I718" s="6"/>
      <c r="J718" s="6"/>
      <c r="K718" s="6"/>
      <c r="L718" s="6"/>
      <c r="M718" s="36" t="s">
        <v>2056</v>
      </c>
      <c r="N718" s="36" t="s">
        <v>2028</v>
      </c>
      <c r="O718" s="36">
        <v>3208</v>
      </c>
      <c r="P718" s="4" t="s">
        <v>942</v>
      </c>
      <c r="Q718" s="4">
        <v>8</v>
      </c>
      <c r="R718" s="27">
        <v>3</v>
      </c>
      <c r="S718" s="8" t="s">
        <v>1872</v>
      </c>
      <c r="T718" s="8" t="s">
        <v>1873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4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5"/>
        <v>0</v>
      </c>
      <c r="AI718" s="11">
        <v>0</v>
      </c>
      <c r="AJ718" s="11">
        <v>0</v>
      </c>
      <c r="AK718" s="40">
        <f t="shared" si="56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3"/>
        <v>0</v>
      </c>
      <c r="AQ718" s="33">
        <f t="shared" si="57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947</v>
      </c>
      <c r="F719" s="29">
        <v>6.59</v>
      </c>
      <c r="G719" s="38">
        <v>3.29</v>
      </c>
      <c r="H719" s="6"/>
      <c r="I719" s="6"/>
      <c r="J719" s="6"/>
      <c r="K719" s="6"/>
      <c r="L719" s="6"/>
      <c r="M719" s="36" t="s">
        <v>2056</v>
      </c>
      <c r="N719" s="36" t="s">
        <v>2028</v>
      </c>
      <c r="O719" s="36">
        <v>3208</v>
      </c>
      <c r="P719" s="4" t="s">
        <v>939</v>
      </c>
      <c r="Q719" s="4">
        <v>10</v>
      </c>
      <c r="R719" s="27">
        <v>5</v>
      </c>
      <c r="S719" s="8" t="s">
        <v>1873</v>
      </c>
      <c r="T719" s="8" t="s">
        <v>1874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4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5"/>
        <v>0</v>
      </c>
      <c r="AI719" s="11">
        <v>0</v>
      </c>
      <c r="AJ719" s="11">
        <v>0</v>
      </c>
      <c r="AK719" s="40">
        <f t="shared" si="56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3"/>
        <v>0</v>
      </c>
      <c r="AQ719" s="33">
        <f t="shared" si="57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943</v>
      </c>
      <c r="F720" s="4">
        <v>26</v>
      </c>
      <c r="G720" s="38">
        <v>6.5</v>
      </c>
      <c r="H720" s="6"/>
      <c r="I720" s="6"/>
      <c r="J720" s="6"/>
      <c r="K720" s="6"/>
      <c r="L720" s="6"/>
      <c r="M720" s="36" t="s">
        <v>2045</v>
      </c>
      <c r="N720" s="36" t="s">
        <v>2025</v>
      </c>
      <c r="O720" s="36">
        <v>4503</v>
      </c>
      <c r="P720" s="4" t="s">
        <v>944</v>
      </c>
      <c r="Q720" s="4">
        <v>4</v>
      </c>
      <c r="R720" s="27">
        <v>1</v>
      </c>
      <c r="S720" s="8" t="s">
        <v>1874</v>
      </c>
      <c r="T720" s="8" t="s">
        <v>1875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4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5"/>
        <v>0</v>
      </c>
      <c r="AI720" s="11">
        <v>0</v>
      </c>
      <c r="AJ720" s="11">
        <v>0</v>
      </c>
      <c r="AK720" s="40">
        <f t="shared" si="56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3"/>
        <v>0</v>
      </c>
      <c r="AQ720" s="33">
        <f t="shared" si="57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945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2045</v>
      </c>
      <c r="N721" s="36" t="s">
        <v>2025</v>
      </c>
      <c r="O721" s="36">
        <v>4503</v>
      </c>
      <c r="P721" s="4" t="s">
        <v>946</v>
      </c>
      <c r="Q721" s="4">
        <v>1</v>
      </c>
      <c r="R721" s="27">
        <v>1</v>
      </c>
      <c r="S721" s="8" t="s">
        <v>1875</v>
      </c>
      <c r="T721" s="8" t="s">
        <v>1876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4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5"/>
        <v>0</v>
      </c>
      <c r="AI721" s="11">
        <v>0</v>
      </c>
      <c r="AJ721" s="11">
        <v>0</v>
      </c>
      <c r="AK721" s="40">
        <f t="shared" si="56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3"/>
        <v>0</v>
      </c>
      <c r="AQ721" s="33">
        <f t="shared" si="57"/>
        <v>0</v>
      </c>
      <c r="AR721" s="41">
        <v>0</v>
      </c>
    </row>
    <row r="722" spans="1:44" customFormat="1" ht="4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38" t="s">
        <v>2074</v>
      </c>
      <c r="H722" s="6"/>
      <c r="I722" s="6"/>
      <c r="J722" s="6"/>
      <c r="K722" s="6"/>
      <c r="L722" s="6"/>
      <c r="M722" s="36" t="s">
        <v>2057</v>
      </c>
      <c r="N722" s="36" t="s">
        <v>2029</v>
      </c>
      <c r="O722" s="36">
        <v>4002</v>
      </c>
      <c r="P722" s="5" t="s">
        <v>951</v>
      </c>
      <c r="Q722" s="5">
        <v>1</v>
      </c>
      <c r="R722" s="27" t="s">
        <v>1983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4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5"/>
        <v>0</v>
      </c>
      <c r="AI722" s="11">
        <v>0</v>
      </c>
      <c r="AJ722" s="11">
        <v>0</v>
      </c>
      <c r="AK722" s="40">
        <f t="shared" si="56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3"/>
        <v>0</v>
      </c>
      <c r="AQ722" s="33">
        <f t="shared" si="57"/>
        <v>0</v>
      </c>
      <c r="AR722" s="41">
        <v>0</v>
      </c>
    </row>
    <row r="723" spans="1:44" customFormat="1" ht="4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>
        <v>100</v>
      </c>
      <c r="H723" s="6"/>
      <c r="I723" s="6"/>
      <c r="J723" s="6"/>
      <c r="K723" s="6"/>
      <c r="L723" s="6"/>
      <c r="M723" s="36" t="s">
        <v>2057</v>
      </c>
      <c r="N723" s="36" t="s">
        <v>2029</v>
      </c>
      <c r="O723" s="36">
        <v>4002</v>
      </c>
      <c r="P723" s="5" t="s">
        <v>953</v>
      </c>
      <c r="Q723" s="5">
        <v>1</v>
      </c>
      <c r="R723" s="27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4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5"/>
        <v>0</v>
      </c>
      <c r="AI723" s="11">
        <v>0</v>
      </c>
      <c r="AJ723" s="11">
        <v>0</v>
      </c>
      <c r="AK723" s="40">
        <f t="shared" si="56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3"/>
        <v>0</v>
      </c>
      <c r="AQ723" s="33">
        <f t="shared" si="57"/>
        <v>0</v>
      </c>
      <c r="AR723" s="41">
        <v>0</v>
      </c>
    </row>
    <row r="724" spans="1:44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2045</v>
      </c>
      <c r="N724" s="36" t="s">
        <v>2030</v>
      </c>
      <c r="O724" s="36">
        <v>4502</v>
      </c>
      <c r="P724" s="5" t="s">
        <v>954</v>
      </c>
      <c r="Q724" s="5">
        <v>1</v>
      </c>
      <c r="R724" s="27">
        <v>1</v>
      </c>
      <c r="S724" s="10">
        <v>43832</v>
      </c>
      <c r="T724" s="10">
        <v>44196</v>
      </c>
      <c r="U724" s="9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4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5"/>
        <v>0</v>
      </c>
      <c r="AI724" s="11">
        <v>0</v>
      </c>
      <c r="AJ724" s="11">
        <v>0</v>
      </c>
      <c r="AK724" s="40">
        <f t="shared" si="56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3"/>
        <v>0</v>
      </c>
      <c r="AQ724" s="33">
        <f t="shared" si="57"/>
        <v>0</v>
      </c>
      <c r="AR724" s="41">
        <v>0</v>
      </c>
    </row>
    <row r="725" spans="1:44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6"/>
      <c r="I725" s="6"/>
      <c r="J725" s="6"/>
      <c r="K725" s="6"/>
      <c r="L725" s="6"/>
      <c r="M725" s="36" t="s">
        <v>2045</v>
      </c>
      <c r="N725" s="36" t="s">
        <v>2030</v>
      </c>
      <c r="O725" s="36">
        <v>4502</v>
      </c>
      <c r="P725" s="5" t="s">
        <v>955</v>
      </c>
      <c r="Q725" s="5">
        <v>1</v>
      </c>
      <c r="R725" s="27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4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5"/>
        <v>0</v>
      </c>
      <c r="AI725" s="11">
        <v>0</v>
      </c>
      <c r="AJ725" s="11">
        <v>0</v>
      </c>
      <c r="AK725" s="40">
        <f t="shared" si="56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3"/>
        <v>0</v>
      </c>
      <c r="AQ725" s="33">
        <f t="shared" si="57"/>
        <v>0</v>
      </c>
      <c r="AR725" s="41">
        <v>0</v>
      </c>
    </row>
    <row r="726" spans="1:44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1982</v>
      </c>
      <c r="F726" s="4">
        <v>90</v>
      </c>
      <c r="G726" s="38">
        <v>90</v>
      </c>
      <c r="H726" s="6"/>
      <c r="I726" s="6"/>
      <c r="J726" s="6"/>
      <c r="K726" s="6"/>
      <c r="L726" s="6"/>
      <c r="M726" s="36" t="s">
        <v>2045</v>
      </c>
      <c r="N726" s="36" t="s">
        <v>2031</v>
      </c>
      <c r="O726" s="36">
        <v>4599</v>
      </c>
      <c r="P726" s="5" t="s">
        <v>956</v>
      </c>
      <c r="Q726" s="5">
        <v>84</v>
      </c>
      <c r="R726" s="27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4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5"/>
        <v>0</v>
      </c>
      <c r="AI726" s="11">
        <v>0</v>
      </c>
      <c r="AJ726" s="11">
        <v>0</v>
      </c>
      <c r="AK726" s="40">
        <f t="shared" si="56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3"/>
        <v>0</v>
      </c>
      <c r="AQ726" s="33">
        <f t="shared" si="57"/>
        <v>0</v>
      </c>
      <c r="AR726" s="41">
        <v>0</v>
      </c>
    </row>
    <row r="727" spans="1:44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1982</v>
      </c>
      <c r="F727" s="4">
        <v>90</v>
      </c>
      <c r="G727" s="38">
        <v>90</v>
      </c>
      <c r="H727" s="6"/>
      <c r="I727" s="6"/>
      <c r="J727" s="6"/>
      <c r="K727" s="6"/>
      <c r="L727" s="6"/>
      <c r="M727" s="36" t="s">
        <v>2045</v>
      </c>
      <c r="N727" s="36" t="s">
        <v>2031</v>
      </c>
      <c r="O727" s="36">
        <v>4599</v>
      </c>
      <c r="P727" s="5" t="s">
        <v>957</v>
      </c>
      <c r="Q727" s="5">
        <v>4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4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5"/>
        <v>0</v>
      </c>
      <c r="AI727" s="11">
        <v>0</v>
      </c>
      <c r="AJ727" s="11">
        <v>0</v>
      </c>
      <c r="AK727" s="40">
        <f t="shared" si="56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3"/>
        <v>0</v>
      </c>
      <c r="AQ727" s="33">
        <f t="shared" si="57"/>
        <v>0</v>
      </c>
      <c r="AR727" s="41">
        <v>0</v>
      </c>
    </row>
    <row r="728" spans="1:44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1982</v>
      </c>
      <c r="F728" s="4">
        <v>90</v>
      </c>
      <c r="G728" s="38">
        <v>90</v>
      </c>
      <c r="H728" s="6"/>
      <c r="I728" s="6"/>
      <c r="J728" s="6"/>
      <c r="K728" s="6"/>
      <c r="L728" s="6"/>
      <c r="M728" s="36" t="s">
        <v>2045</v>
      </c>
      <c r="N728" s="36" t="s">
        <v>2031</v>
      </c>
      <c r="O728" s="36">
        <v>4599</v>
      </c>
      <c r="P728" s="5" t="s">
        <v>958</v>
      </c>
      <c r="Q728" s="5">
        <v>16</v>
      </c>
      <c r="R728" s="27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4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5"/>
        <v>0</v>
      </c>
      <c r="AI728" s="11">
        <v>0</v>
      </c>
      <c r="AJ728" s="11">
        <v>0</v>
      </c>
      <c r="AK728" s="40">
        <f t="shared" si="56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3"/>
        <v>0</v>
      </c>
      <c r="AQ728" s="33">
        <f t="shared" si="57"/>
        <v>0</v>
      </c>
      <c r="AR728" s="41">
        <v>0</v>
      </c>
    </row>
    <row r="729" spans="1:44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38">
        <v>80</v>
      </c>
      <c r="H729" s="6"/>
      <c r="I729" s="6"/>
      <c r="J729" s="6"/>
      <c r="K729" s="6"/>
      <c r="L729" s="6"/>
      <c r="M729" s="36" t="s">
        <v>2045</v>
      </c>
      <c r="N729" s="36" t="s">
        <v>2031</v>
      </c>
      <c r="O729" s="36">
        <v>4599</v>
      </c>
      <c r="P729" s="5" t="s">
        <v>960</v>
      </c>
      <c r="Q729" s="5">
        <v>18</v>
      </c>
      <c r="R729" s="27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4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5"/>
        <v>0</v>
      </c>
      <c r="AI729" s="11">
        <v>0</v>
      </c>
      <c r="AJ729" s="11">
        <v>0</v>
      </c>
      <c r="AK729" s="40">
        <f t="shared" si="56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3"/>
        <v>0</v>
      </c>
      <c r="AQ729" s="33">
        <f t="shared" si="57"/>
        <v>0</v>
      </c>
      <c r="AR729" s="41">
        <v>0</v>
      </c>
    </row>
    <row r="730" spans="1:44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38">
        <v>0.19</v>
      </c>
      <c r="H730" s="6"/>
      <c r="I730" s="6"/>
      <c r="J730" s="6"/>
      <c r="K730" s="6"/>
      <c r="L730" s="6"/>
      <c r="M730" s="36" t="s">
        <v>2045</v>
      </c>
      <c r="N730" s="36" t="s">
        <v>2031</v>
      </c>
      <c r="O730" s="36">
        <v>4599</v>
      </c>
      <c r="P730" s="5" t="s">
        <v>963</v>
      </c>
      <c r="Q730" s="5">
        <v>12500</v>
      </c>
      <c r="R730" s="27">
        <v>3633</v>
      </c>
      <c r="S730" s="10" t="s">
        <v>1877</v>
      </c>
      <c r="T730" s="10" t="s">
        <v>1878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4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5"/>
        <v>0</v>
      </c>
      <c r="AI730" s="11">
        <v>0</v>
      </c>
      <c r="AJ730" s="11">
        <v>0</v>
      </c>
      <c r="AK730" s="40">
        <f t="shared" si="56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3"/>
        <v>0</v>
      </c>
      <c r="AQ730" s="33">
        <f t="shared" si="57"/>
        <v>0</v>
      </c>
      <c r="AR730" s="41">
        <v>0</v>
      </c>
    </row>
    <row r="731" spans="1:44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6"/>
      <c r="I731" s="6"/>
      <c r="J731" s="6"/>
      <c r="K731" s="6"/>
      <c r="L731" s="6"/>
      <c r="M731" s="36" t="s">
        <v>2045</v>
      </c>
      <c r="N731" s="36" t="s">
        <v>2031</v>
      </c>
      <c r="O731" s="36">
        <v>4599</v>
      </c>
      <c r="P731" s="5" t="s">
        <v>965</v>
      </c>
      <c r="Q731" s="5">
        <v>2</v>
      </c>
      <c r="R731" s="27" t="s">
        <v>1983</v>
      </c>
      <c r="S731" s="10" t="s">
        <v>1878</v>
      </c>
      <c r="T731" s="10" t="s">
        <v>1879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4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5"/>
        <v>0</v>
      </c>
      <c r="AI731" s="11">
        <v>0</v>
      </c>
      <c r="AJ731" s="11">
        <v>0</v>
      </c>
      <c r="AK731" s="40">
        <f t="shared" si="56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3"/>
        <v>0</v>
      </c>
      <c r="AQ731" s="33">
        <f t="shared" si="57"/>
        <v>0</v>
      </c>
      <c r="AR731" s="41">
        <v>0</v>
      </c>
    </row>
    <row r="732" spans="1:44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38">
        <v>5</v>
      </c>
      <c r="H732" s="6"/>
      <c r="I732" s="6"/>
      <c r="J732" s="6"/>
      <c r="K732" s="6"/>
      <c r="L732" s="6"/>
      <c r="M732" s="36" t="s">
        <v>2045</v>
      </c>
      <c r="N732" s="36" t="s">
        <v>2031</v>
      </c>
      <c r="O732" s="36">
        <v>4599</v>
      </c>
      <c r="P732" s="5" t="s">
        <v>967</v>
      </c>
      <c r="Q732" s="5">
        <v>12000</v>
      </c>
      <c r="R732" s="27">
        <v>3000</v>
      </c>
      <c r="S732" s="10" t="s">
        <v>1879</v>
      </c>
      <c r="T732" s="10" t="s">
        <v>1880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4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5"/>
        <v>0</v>
      </c>
      <c r="AI732" s="11">
        <v>0</v>
      </c>
      <c r="AJ732" s="11">
        <v>0</v>
      </c>
      <c r="AK732" s="40">
        <f t="shared" si="56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3"/>
        <v>0</v>
      </c>
      <c r="AQ732" s="33">
        <f t="shared" si="57"/>
        <v>0</v>
      </c>
      <c r="AR732" s="41">
        <v>0</v>
      </c>
    </row>
    <row r="733" spans="1:44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6"/>
      <c r="I733" s="6"/>
      <c r="J733" s="6"/>
      <c r="K733" s="6"/>
      <c r="L733" s="6"/>
      <c r="M733" s="36" t="s">
        <v>2045</v>
      </c>
      <c r="N733" s="36" t="s">
        <v>2031</v>
      </c>
      <c r="O733" s="36">
        <v>4599</v>
      </c>
      <c r="P733" s="5" t="s">
        <v>968</v>
      </c>
      <c r="Q733" s="5">
        <v>4</v>
      </c>
      <c r="R733" s="27">
        <v>1</v>
      </c>
      <c r="S733" s="10" t="s">
        <v>1880</v>
      </c>
      <c r="T733" s="10" t="s">
        <v>1881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4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5"/>
        <v>0</v>
      </c>
      <c r="AI733" s="11">
        <v>0</v>
      </c>
      <c r="AJ733" s="11">
        <v>0</v>
      </c>
      <c r="AK733" s="40">
        <f t="shared" si="56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3"/>
        <v>0</v>
      </c>
      <c r="AQ733" s="33">
        <f t="shared" si="57"/>
        <v>0</v>
      </c>
      <c r="AR733" s="41">
        <v>0</v>
      </c>
    </row>
    <row r="734" spans="1:44" customFormat="1" ht="60" hidden="1" x14ac:dyDescent="0.25">
      <c r="A734" s="4" t="s">
        <v>829</v>
      </c>
      <c r="B734" s="4" t="s">
        <v>1163</v>
      </c>
      <c r="C734" s="4" t="s">
        <v>948</v>
      </c>
      <c r="D734" s="4" t="s">
        <v>970</v>
      </c>
      <c r="E734" s="4" t="s">
        <v>969</v>
      </c>
      <c r="F734" s="4">
        <v>4</v>
      </c>
      <c r="G734" s="38">
        <v>1</v>
      </c>
      <c r="H734" s="6"/>
      <c r="I734" s="6"/>
      <c r="J734" s="6"/>
      <c r="K734" s="6"/>
      <c r="L734" s="6"/>
      <c r="M734" s="36" t="s">
        <v>2045</v>
      </c>
      <c r="N734" s="36" t="s">
        <v>2031</v>
      </c>
      <c r="O734" s="36">
        <v>4599</v>
      </c>
      <c r="P734" s="5" t="s">
        <v>971</v>
      </c>
      <c r="Q734" s="5">
        <v>4</v>
      </c>
      <c r="R734" s="27">
        <v>1</v>
      </c>
      <c r="S734" s="10" t="s">
        <v>1881</v>
      </c>
      <c r="T734" s="10" t="s">
        <v>1882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4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5"/>
        <v>0</v>
      </c>
      <c r="AI734" s="11">
        <v>0</v>
      </c>
      <c r="AJ734" s="11">
        <v>0</v>
      </c>
      <c r="AK734" s="40">
        <f t="shared" si="56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3"/>
        <v>0</v>
      </c>
      <c r="AQ734" s="33">
        <f t="shared" si="57"/>
        <v>0</v>
      </c>
      <c r="AR734" s="41">
        <v>0</v>
      </c>
    </row>
    <row r="735" spans="1:44" customFormat="1" ht="60" hidden="1" x14ac:dyDescent="0.25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1</v>
      </c>
      <c r="H735" s="6"/>
      <c r="I735" s="6"/>
      <c r="J735" s="6"/>
      <c r="K735" s="6"/>
      <c r="L735" s="6"/>
      <c r="M735" s="36" t="s">
        <v>2045</v>
      </c>
      <c r="N735" s="36" t="s">
        <v>2031</v>
      </c>
      <c r="O735" s="36">
        <v>4599</v>
      </c>
      <c r="P735" s="5" t="s">
        <v>972</v>
      </c>
      <c r="Q735" s="5">
        <v>16</v>
      </c>
      <c r="R735" s="27">
        <v>4</v>
      </c>
      <c r="S735" s="10" t="s">
        <v>1882</v>
      </c>
      <c r="T735" s="10" t="s">
        <v>1883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4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5"/>
        <v>0</v>
      </c>
      <c r="AI735" s="11">
        <v>0</v>
      </c>
      <c r="AJ735" s="11">
        <v>0</v>
      </c>
      <c r="AK735" s="40">
        <f t="shared" si="56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3"/>
        <v>0</v>
      </c>
      <c r="AQ735" s="33">
        <f t="shared" si="57"/>
        <v>0</v>
      </c>
      <c r="AR735" s="41">
        <v>0</v>
      </c>
    </row>
    <row r="736" spans="1:44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38">
        <v>25</v>
      </c>
      <c r="H736" s="6"/>
      <c r="I736" s="6"/>
      <c r="J736" s="6"/>
      <c r="K736" s="6"/>
      <c r="L736" s="6"/>
      <c r="M736" s="36" t="s">
        <v>2045</v>
      </c>
      <c r="N736" s="36" t="s">
        <v>2031</v>
      </c>
      <c r="O736" s="36">
        <v>4599</v>
      </c>
      <c r="P736" s="5" t="s">
        <v>975</v>
      </c>
      <c r="Q736" s="5">
        <v>10000</v>
      </c>
      <c r="R736" s="27">
        <v>2500</v>
      </c>
      <c r="S736" s="10" t="s">
        <v>1883</v>
      </c>
      <c r="T736" s="10" t="s">
        <v>1884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4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5"/>
        <v>0</v>
      </c>
      <c r="AI736" s="11">
        <v>0</v>
      </c>
      <c r="AJ736" s="11">
        <v>0</v>
      </c>
      <c r="AK736" s="40">
        <f t="shared" si="56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3"/>
        <v>0</v>
      </c>
      <c r="AQ736" s="33">
        <f t="shared" si="57"/>
        <v>0</v>
      </c>
      <c r="AR736" s="41">
        <v>0</v>
      </c>
    </row>
    <row r="737" spans="1:44" customFormat="1" ht="30" hidden="1" x14ac:dyDescent="0.25">
      <c r="A737" s="4" t="s">
        <v>829</v>
      </c>
      <c r="B737" s="4" t="s">
        <v>1164</v>
      </c>
      <c r="C737" s="4" t="s">
        <v>948</v>
      </c>
      <c r="D737" s="4" t="s">
        <v>978</v>
      </c>
      <c r="E737" s="4" t="s">
        <v>977</v>
      </c>
      <c r="F737" s="4">
        <v>25</v>
      </c>
      <c r="G737" s="38">
        <v>25</v>
      </c>
      <c r="H737" s="6"/>
      <c r="I737" s="6"/>
      <c r="J737" s="6"/>
      <c r="K737" s="6"/>
      <c r="L737" s="6"/>
      <c r="M737" s="36" t="s">
        <v>2054</v>
      </c>
      <c r="N737" s="36" t="s">
        <v>2032</v>
      </c>
      <c r="O737" s="36">
        <v>1205</v>
      </c>
      <c r="P737" s="5" t="s">
        <v>979</v>
      </c>
      <c r="Q737" s="5">
        <v>2</v>
      </c>
      <c r="R737" s="27">
        <v>2</v>
      </c>
      <c r="S737" s="10" t="s">
        <v>1884</v>
      </c>
      <c r="T737" s="10" t="s">
        <v>1885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4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5"/>
        <v>0</v>
      </c>
      <c r="AI737" s="11">
        <v>0</v>
      </c>
      <c r="AJ737" s="11">
        <v>0</v>
      </c>
      <c r="AK737" s="40">
        <f t="shared" si="56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3"/>
        <v>0</v>
      </c>
      <c r="AQ737" s="33">
        <f t="shared" si="57"/>
        <v>0</v>
      </c>
      <c r="AR737" s="41">
        <v>0</v>
      </c>
    </row>
    <row r="738" spans="1:44" customFormat="1" ht="45" hidden="1" x14ac:dyDescent="0.25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6.25</v>
      </c>
      <c r="H738" s="6"/>
      <c r="I738" s="6"/>
      <c r="J738" s="6"/>
      <c r="K738" s="6"/>
      <c r="L738" s="6"/>
      <c r="M738" s="36" t="s">
        <v>2054</v>
      </c>
      <c r="N738" s="36" t="s">
        <v>2032</v>
      </c>
      <c r="O738" s="36">
        <v>1205</v>
      </c>
      <c r="P738" s="5" t="s">
        <v>980</v>
      </c>
      <c r="Q738" s="5">
        <v>4</v>
      </c>
      <c r="R738" s="27">
        <v>1</v>
      </c>
      <c r="S738" s="10" t="s">
        <v>1885</v>
      </c>
      <c r="T738" s="10" t="s">
        <v>1886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4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5"/>
        <v>0</v>
      </c>
      <c r="AI738" s="11">
        <v>0</v>
      </c>
      <c r="AJ738" s="11">
        <v>0</v>
      </c>
      <c r="AK738" s="40">
        <f t="shared" si="56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3"/>
        <v>0</v>
      </c>
      <c r="AQ738" s="33">
        <f t="shared" si="57"/>
        <v>0</v>
      </c>
      <c r="AR738" s="41">
        <v>0</v>
      </c>
    </row>
    <row r="739" spans="1:44" customFormat="1" ht="30" hidden="1" x14ac:dyDescent="0.25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981</v>
      </c>
      <c r="F739" s="4">
        <v>50</v>
      </c>
      <c r="G739" s="38">
        <v>25</v>
      </c>
      <c r="H739" s="6"/>
      <c r="I739" s="6"/>
      <c r="J739" s="6"/>
      <c r="K739" s="6"/>
      <c r="L739" s="6"/>
      <c r="M739" s="36" t="s">
        <v>2054</v>
      </c>
      <c r="N739" s="36" t="s">
        <v>2032</v>
      </c>
      <c r="O739" s="36">
        <v>1205</v>
      </c>
      <c r="P739" s="5" t="s">
        <v>982</v>
      </c>
      <c r="Q739" s="5">
        <v>5</v>
      </c>
      <c r="R739" s="27">
        <v>5</v>
      </c>
      <c r="S739" s="10" t="s">
        <v>1886</v>
      </c>
      <c r="T739" s="10" t="s">
        <v>1887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4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5"/>
        <v>0</v>
      </c>
      <c r="AI739" s="11">
        <v>0</v>
      </c>
      <c r="AJ739" s="11">
        <v>0</v>
      </c>
      <c r="AK739" s="40">
        <f t="shared" si="56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3"/>
        <v>0</v>
      </c>
      <c r="AQ739" s="33">
        <f t="shared" si="57"/>
        <v>0</v>
      </c>
      <c r="AR739" s="41">
        <v>0</v>
      </c>
    </row>
    <row r="740" spans="1:44" customFormat="1" ht="45" hidden="1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14.58</v>
      </c>
      <c r="H740" s="6"/>
      <c r="I740" s="6"/>
      <c r="J740" s="6"/>
      <c r="K740" s="6"/>
      <c r="L740" s="6"/>
      <c r="M740" s="36" t="s">
        <v>2054</v>
      </c>
      <c r="N740" s="36" t="s">
        <v>2032</v>
      </c>
      <c r="O740" s="36">
        <v>1205</v>
      </c>
      <c r="P740" s="5" t="s">
        <v>983</v>
      </c>
      <c r="Q740" s="5">
        <v>4</v>
      </c>
      <c r="R740" s="27">
        <v>1</v>
      </c>
      <c r="S740" s="10" t="s">
        <v>1887</v>
      </c>
      <c r="T740" s="10" t="s">
        <v>1888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4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5"/>
        <v>0</v>
      </c>
      <c r="AI740" s="11">
        <v>0</v>
      </c>
      <c r="AJ740" s="11">
        <v>0</v>
      </c>
      <c r="AK740" s="40">
        <f t="shared" si="56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3"/>
        <v>0</v>
      </c>
      <c r="AQ740" s="33">
        <f t="shared" si="57"/>
        <v>0</v>
      </c>
      <c r="AR740" s="41">
        <v>0</v>
      </c>
    </row>
    <row r="741" spans="1:44" customFormat="1" ht="30" hidden="1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11</v>
      </c>
      <c r="H741" s="6"/>
      <c r="I741" s="6"/>
      <c r="J741" s="6"/>
      <c r="K741" s="6"/>
      <c r="L741" s="6"/>
      <c r="M741" s="36" t="s">
        <v>2054</v>
      </c>
      <c r="N741" s="36" t="s">
        <v>2032</v>
      </c>
      <c r="O741" s="36">
        <v>1205</v>
      </c>
      <c r="P741" s="5" t="s">
        <v>997</v>
      </c>
      <c r="Q741" s="5">
        <v>4</v>
      </c>
      <c r="R741" s="27">
        <v>1</v>
      </c>
      <c r="S741" s="10" t="s">
        <v>1888</v>
      </c>
      <c r="T741" s="10" t="s">
        <v>1889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4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5"/>
        <v>0</v>
      </c>
      <c r="AI741" s="11">
        <v>0</v>
      </c>
      <c r="AJ741" s="11">
        <v>0</v>
      </c>
      <c r="AK741" s="40">
        <f t="shared" si="56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3"/>
        <v>0</v>
      </c>
      <c r="AQ741" s="33">
        <f t="shared" si="57"/>
        <v>0</v>
      </c>
      <c r="AR741" s="41">
        <v>0</v>
      </c>
    </row>
    <row r="742" spans="1:44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38">
        <v>84.5</v>
      </c>
      <c r="H742" s="6"/>
      <c r="I742" s="6"/>
      <c r="J742" s="6"/>
      <c r="K742" s="6"/>
      <c r="L742" s="6"/>
      <c r="M742" s="36" t="s">
        <v>2045</v>
      </c>
      <c r="N742" s="36" t="s">
        <v>2031</v>
      </c>
      <c r="O742" s="36">
        <v>4599</v>
      </c>
      <c r="P742" s="5" t="s">
        <v>986</v>
      </c>
      <c r="Q742" s="5">
        <v>5</v>
      </c>
      <c r="R742" s="27">
        <v>5</v>
      </c>
      <c r="S742" s="10" t="s">
        <v>1889</v>
      </c>
      <c r="T742" s="10" t="s">
        <v>1890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4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5"/>
        <v>0</v>
      </c>
      <c r="AI742" s="11">
        <v>0</v>
      </c>
      <c r="AJ742" s="11">
        <v>0</v>
      </c>
      <c r="AK742" s="40">
        <f t="shared" si="56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3"/>
        <v>0</v>
      </c>
      <c r="AQ742" s="33">
        <f t="shared" si="57"/>
        <v>0</v>
      </c>
      <c r="AR742" s="41">
        <v>0</v>
      </c>
    </row>
    <row r="743" spans="1:44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6"/>
      <c r="I743" s="6"/>
      <c r="J743" s="6"/>
      <c r="K743" s="6"/>
      <c r="L743" s="6"/>
      <c r="M743" s="36" t="s">
        <v>2045</v>
      </c>
      <c r="N743" s="36" t="s">
        <v>2031</v>
      </c>
      <c r="O743" s="36">
        <v>4599</v>
      </c>
      <c r="P743" s="5" t="s">
        <v>988</v>
      </c>
      <c r="Q743" s="5">
        <v>104</v>
      </c>
      <c r="R743" s="27">
        <v>26</v>
      </c>
      <c r="S743" s="10" t="s">
        <v>1890</v>
      </c>
      <c r="T743" s="10" t="s">
        <v>1891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4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5"/>
        <v>0</v>
      </c>
      <c r="AI743" s="11">
        <v>0</v>
      </c>
      <c r="AJ743" s="11">
        <v>0</v>
      </c>
      <c r="AK743" s="40">
        <f t="shared" si="56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3"/>
        <v>0</v>
      </c>
      <c r="AQ743" s="33">
        <f t="shared" si="57"/>
        <v>0</v>
      </c>
      <c r="AR743" s="41">
        <v>0</v>
      </c>
    </row>
    <row r="744" spans="1:44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39">
        <v>2.5000000000000001E-2</v>
      </c>
      <c r="H744" s="6"/>
      <c r="I744" s="6"/>
      <c r="J744" s="6"/>
      <c r="K744" s="6"/>
      <c r="L744" s="6"/>
      <c r="M744" s="36" t="s">
        <v>2045</v>
      </c>
      <c r="N744" s="36" t="s">
        <v>2031</v>
      </c>
      <c r="O744" s="36">
        <v>4599</v>
      </c>
      <c r="P744" s="5" t="s">
        <v>990</v>
      </c>
      <c r="Q744" s="5">
        <v>102</v>
      </c>
      <c r="R744" s="27">
        <v>25.5</v>
      </c>
      <c r="S744" s="10" t="s">
        <v>1891</v>
      </c>
      <c r="T744" s="10" t="s">
        <v>1892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4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5"/>
        <v>0</v>
      </c>
      <c r="AI744" s="11">
        <v>0</v>
      </c>
      <c r="AJ744" s="11">
        <v>0</v>
      </c>
      <c r="AK744" s="40">
        <f t="shared" si="56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3"/>
        <v>0</v>
      </c>
      <c r="AQ744" s="33">
        <f t="shared" si="57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6"/>
      <c r="I745" s="6"/>
      <c r="J745" s="6"/>
      <c r="K745" s="6"/>
      <c r="L745" s="6"/>
      <c r="M745" s="36" t="s">
        <v>2045</v>
      </c>
      <c r="N745" s="36" t="s">
        <v>2031</v>
      </c>
      <c r="O745" s="36">
        <v>4599</v>
      </c>
      <c r="P745" s="5" t="s">
        <v>992</v>
      </c>
      <c r="Q745" s="5">
        <v>20</v>
      </c>
      <c r="R745" s="27">
        <v>5</v>
      </c>
      <c r="S745" s="10" t="s">
        <v>1892</v>
      </c>
      <c r="T745" s="10" t="s">
        <v>1893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4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5"/>
        <v>0</v>
      </c>
      <c r="AI745" s="11">
        <v>0</v>
      </c>
      <c r="AJ745" s="11">
        <v>0</v>
      </c>
      <c r="AK745" s="40">
        <f t="shared" si="56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ref="AP745:AP808" si="58">SUM(AL745:AO745)</f>
        <v>0</v>
      </c>
      <c r="AQ745" s="33">
        <f t="shared" si="57"/>
        <v>0</v>
      </c>
      <c r="AR745" s="41">
        <v>0</v>
      </c>
    </row>
    <row r="746" spans="1:44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38">
        <v>70</v>
      </c>
      <c r="H746" s="6"/>
      <c r="I746" s="6"/>
      <c r="J746" s="6"/>
      <c r="K746" s="6"/>
      <c r="L746" s="6"/>
      <c r="M746" s="36" t="s">
        <v>2057</v>
      </c>
      <c r="N746" s="36" t="s">
        <v>2029</v>
      </c>
      <c r="O746" s="36">
        <v>4002</v>
      </c>
      <c r="P746" s="5" t="s">
        <v>995</v>
      </c>
      <c r="Q746" s="5">
        <v>4</v>
      </c>
      <c r="R746" s="27">
        <v>3</v>
      </c>
      <c r="S746" s="10" t="s">
        <v>1893</v>
      </c>
      <c r="T746" s="10" t="s">
        <v>1894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ref="AB746:AB809" si="59">SUM(W746:AA746)</f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ref="AH746:AH809" si="60">SUM(AC746:AG746)</f>
        <v>0</v>
      </c>
      <c r="AI746" s="11">
        <v>0</v>
      </c>
      <c r="AJ746" s="11">
        <v>0</v>
      </c>
      <c r="AK746" s="40">
        <f t="shared" ref="AK746:AK809" si="61">SUM(AI746:AJ746)</f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8"/>
        <v>0</v>
      </c>
      <c r="AQ746" s="33">
        <f t="shared" ref="AQ746:AQ809" si="62">AB746+AH746+AK746+AP746</f>
        <v>0</v>
      </c>
      <c r="AR746" s="41">
        <v>0</v>
      </c>
    </row>
    <row r="747" spans="1:44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38">
        <v>70</v>
      </c>
      <c r="H747" s="6"/>
      <c r="I747" s="6"/>
      <c r="J747" s="6"/>
      <c r="K747" s="6"/>
      <c r="L747" s="6"/>
      <c r="M747" s="36" t="s">
        <v>2057</v>
      </c>
      <c r="N747" s="36" t="s">
        <v>2029</v>
      </c>
      <c r="O747" s="36">
        <v>4002</v>
      </c>
      <c r="P747" s="5" t="s">
        <v>998</v>
      </c>
      <c r="Q747" s="5">
        <v>1</v>
      </c>
      <c r="R747" s="27">
        <v>0.95</v>
      </c>
      <c r="S747" s="10" t="s">
        <v>1894</v>
      </c>
      <c r="T747" s="10" t="s">
        <v>1895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9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60"/>
        <v>0</v>
      </c>
      <c r="AI747" s="11">
        <v>0</v>
      </c>
      <c r="AJ747" s="11">
        <v>0</v>
      </c>
      <c r="AK747" s="40">
        <f t="shared" si="61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8"/>
        <v>0</v>
      </c>
      <c r="AQ747" s="33">
        <f t="shared" si="62"/>
        <v>0</v>
      </c>
      <c r="AR747" s="41">
        <v>0</v>
      </c>
    </row>
    <row r="748" spans="1:44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38">
        <v>70</v>
      </c>
      <c r="H748" s="6"/>
      <c r="I748" s="6"/>
      <c r="J748" s="6"/>
      <c r="K748" s="6"/>
      <c r="L748" s="6"/>
      <c r="M748" s="36" t="s">
        <v>2057</v>
      </c>
      <c r="N748" s="36" t="s">
        <v>2029</v>
      </c>
      <c r="O748" s="36">
        <v>4002</v>
      </c>
      <c r="P748" s="5" t="s">
        <v>999</v>
      </c>
      <c r="Q748" s="5">
        <v>1</v>
      </c>
      <c r="R748" s="26">
        <v>1</v>
      </c>
      <c r="S748" s="10" t="s">
        <v>1895</v>
      </c>
      <c r="T748" s="10" t="s">
        <v>1896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9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60"/>
        <v>0</v>
      </c>
      <c r="AI748" s="11">
        <v>0</v>
      </c>
      <c r="AJ748" s="11">
        <v>0</v>
      </c>
      <c r="AK748" s="40">
        <f t="shared" si="61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58"/>
        <v>0</v>
      </c>
      <c r="AQ748" s="33">
        <f t="shared" si="62"/>
        <v>0</v>
      </c>
      <c r="AR748" s="41">
        <v>0</v>
      </c>
    </row>
    <row r="749" spans="1:44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6"/>
      <c r="I749" s="6"/>
      <c r="J749" s="6"/>
      <c r="K749" s="6"/>
      <c r="L749" s="6"/>
      <c r="M749" s="36" t="s">
        <v>2057</v>
      </c>
      <c r="N749" s="36" t="s">
        <v>2029</v>
      </c>
      <c r="O749" s="36">
        <v>4002</v>
      </c>
      <c r="P749" s="5" t="s">
        <v>1000</v>
      </c>
      <c r="Q749" s="5">
        <v>3</v>
      </c>
      <c r="R749" s="26">
        <v>2</v>
      </c>
      <c r="S749" s="10" t="s">
        <v>1896</v>
      </c>
      <c r="T749" s="10" t="s">
        <v>1897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59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60"/>
        <v>0</v>
      </c>
      <c r="AI749" s="11">
        <v>0</v>
      </c>
      <c r="AJ749" s="11">
        <v>0</v>
      </c>
      <c r="AK749" s="40">
        <f t="shared" si="61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58"/>
        <v>0</v>
      </c>
      <c r="AQ749" s="33">
        <f t="shared" si="62"/>
        <v>0</v>
      </c>
      <c r="AR749" s="41">
        <v>0</v>
      </c>
    </row>
    <row r="750" spans="1:44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6"/>
      <c r="I750" s="6"/>
      <c r="J750" s="6"/>
      <c r="K750" s="6"/>
      <c r="L750" s="6"/>
      <c r="M750" s="36" t="s">
        <v>2057</v>
      </c>
      <c r="N750" s="36" t="s">
        <v>2029</v>
      </c>
      <c r="O750" s="36">
        <v>4002</v>
      </c>
      <c r="P750" s="5" t="s">
        <v>1001</v>
      </c>
      <c r="Q750" s="5">
        <v>1</v>
      </c>
      <c r="R750" s="26">
        <v>1</v>
      </c>
      <c r="S750" s="10" t="s">
        <v>1897</v>
      </c>
      <c r="T750" s="10" t="s">
        <v>1898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59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60"/>
        <v>0</v>
      </c>
      <c r="AI750" s="11">
        <v>0</v>
      </c>
      <c r="AJ750" s="11">
        <v>0</v>
      </c>
      <c r="AK750" s="40">
        <f t="shared" si="61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58"/>
        <v>0</v>
      </c>
      <c r="AQ750" s="33">
        <f t="shared" si="62"/>
        <v>0</v>
      </c>
      <c r="AR750" s="41">
        <v>0</v>
      </c>
    </row>
    <row r="751" spans="1:44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6"/>
      <c r="I751" s="6"/>
      <c r="J751" s="6"/>
      <c r="K751" s="6"/>
      <c r="L751" s="6"/>
      <c r="M751" s="36" t="s">
        <v>2057</v>
      </c>
      <c r="N751" s="36" t="s">
        <v>2029</v>
      </c>
      <c r="O751" s="36">
        <v>4002</v>
      </c>
      <c r="P751" s="5" t="s">
        <v>1002</v>
      </c>
      <c r="Q751" s="5">
        <v>2</v>
      </c>
      <c r="R751" s="26">
        <v>2</v>
      </c>
      <c r="S751" s="10" t="s">
        <v>1898</v>
      </c>
      <c r="T751" s="10" t="s">
        <v>1899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59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60"/>
        <v>0</v>
      </c>
      <c r="AI751" s="11">
        <v>0</v>
      </c>
      <c r="AJ751" s="11">
        <v>0</v>
      </c>
      <c r="AK751" s="40">
        <f t="shared" si="61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58"/>
        <v>0</v>
      </c>
      <c r="AQ751" s="33">
        <f t="shared" si="62"/>
        <v>0</v>
      </c>
      <c r="AR751" s="41">
        <v>0</v>
      </c>
    </row>
    <row r="752" spans="1:44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6"/>
      <c r="I752" s="6"/>
      <c r="J752" s="6"/>
      <c r="K752" s="6"/>
      <c r="L752" s="6"/>
      <c r="M752" s="36" t="s">
        <v>2047</v>
      </c>
      <c r="N752" s="36" t="s">
        <v>2033</v>
      </c>
      <c r="O752" s="36">
        <v>3302</v>
      </c>
      <c r="P752" s="5" t="s">
        <v>1003</v>
      </c>
      <c r="Q752" s="5">
        <v>1</v>
      </c>
      <c r="R752" s="26">
        <v>1</v>
      </c>
      <c r="S752" s="10" t="s">
        <v>1899</v>
      </c>
      <c r="T752" s="10" t="s">
        <v>1900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59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60"/>
        <v>0</v>
      </c>
      <c r="AI752" s="11">
        <v>0</v>
      </c>
      <c r="AJ752" s="11">
        <v>0</v>
      </c>
      <c r="AK752" s="40">
        <f t="shared" si="61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58"/>
        <v>0</v>
      </c>
      <c r="AQ752" s="33">
        <f t="shared" si="62"/>
        <v>0</v>
      </c>
      <c r="AR752" s="41">
        <v>0</v>
      </c>
    </row>
    <row r="753" spans="1:44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38">
        <v>100</v>
      </c>
      <c r="H753" s="6"/>
      <c r="I753" s="6"/>
      <c r="J753" s="6"/>
      <c r="K753" s="6"/>
      <c r="L753" s="6"/>
      <c r="M753" s="36" t="s">
        <v>2058</v>
      </c>
      <c r="N753" s="36" t="s">
        <v>2034</v>
      </c>
      <c r="O753" s="36" t="s">
        <v>2063</v>
      </c>
      <c r="P753" s="5" t="s">
        <v>1005</v>
      </c>
      <c r="Q753" s="5">
        <v>1</v>
      </c>
      <c r="R753" s="26">
        <v>1</v>
      </c>
      <c r="S753" s="10" t="s">
        <v>1900</v>
      </c>
      <c r="T753" s="10" t="s">
        <v>1901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59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60"/>
        <v>0</v>
      </c>
      <c r="AI753" s="11">
        <v>0</v>
      </c>
      <c r="AJ753" s="11">
        <v>0</v>
      </c>
      <c r="AK753" s="40">
        <f t="shared" si="61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58"/>
        <v>0</v>
      </c>
      <c r="AQ753" s="33">
        <f t="shared" si="62"/>
        <v>0</v>
      </c>
      <c r="AR753" s="41">
        <v>0</v>
      </c>
    </row>
    <row r="754" spans="1:44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38">
        <v>100</v>
      </c>
      <c r="H754" s="6"/>
      <c r="I754" s="6"/>
      <c r="J754" s="6"/>
      <c r="K754" s="6"/>
      <c r="L754" s="6"/>
      <c r="M754" s="36" t="s">
        <v>2059</v>
      </c>
      <c r="N754" s="36" t="s">
        <v>2035</v>
      </c>
      <c r="O754" s="36">
        <v>1704</v>
      </c>
      <c r="P754" s="5" t="s">
        <v>1008</v>
      </c>
      <c r="Q754" s="5">
        <v>1</v>
      </c>
      <c r="R754" s="26">
        <v>1</v>
      </c>
      <c r="S754" s="10" t="s">
        <v>1901</v>
      </c>
      <c r="T754" s="10" t="s">
        <v>1902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59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60"/>
        <v>0</v>
      </c>
      <c r="AI754" s="11">
        <v>0</v>
      </c>
      <c r="AJ754" s="11">
        <v>0</v>
      </c>
      <c r="AK754" s="40">
        <f t="shared" si="61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58"/>
        <v>0</v>
      </c>
      <c r="AQ754" s="33">
        <f t="shared" si="62"/>
        <v>0</v>
      </c>
      <c r="AR754" s="41">
        <v>0</v>
      </c>
    </row>
    <row r="755" spans="1:44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2149</v>
      </c>
      <c r="G755" s="38">
        <v>2.0019999999999998</v>
      </c>
      <c r="H755" s="6"/>
      <c r="I755" s="6"/>
      <c r="J755" s="6"/>
      <c r="K755" s="6"/>
      <c r="L755" s="6"/>
      <c r="M755" s="36" t="s">
        <v>2057</v>
      </c>
      <c r="N755" s="36" t="s">
        <v>2029</v>
      </c>
      <c r="O755" s="36">
        <v>4002</v>
      </c>
      <c r="P755" s="5" t="s">
        <v>1136</v>
      </c>
      <c r="Q755" s="5">
        <v>5600</v>
      </c>
      <c r="R755" s="26">
        <v>3600</v>
      </c>
      <c r="S755" s="10" t="s">
        <v>1902</v>
      </c>
      <c r="T755" s="10" t="s">
        <v>1903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59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60"/>
        <v>0</v>
      </c>
      <c r="AI755" s="11">
        <v>0</v>
      </c>
      <c r="AJ755" s="11">
        <v>0</v>
      </c>
      <c r="AK755" s="40">
        <f t="shared" si="61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58"/>
        <v>0</v>
      </c>
      <c r="AQ755" s="33">
        <f t="shared" si="62"/>
        <v>0</v>
      </c>
      <c r="AR755" s="41">
        <v>0</v>
      </c>
    </row>
    <row r="756" spans="1:44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2149</v>
      </c>
      <c r="G756" s="38">
        <v>2.0019999999999998</v>
      </c>
      <c r="H756" s="6"/>
      <c r="I756" s="6"/>
      <c r="J756" s="6"/>
      <c r="K756" s="6"/>
      <c r="L756" s="6"/>
      <c r="M756" s="36" t="s">
        <v>2057</v>
      </c>
      <c r="N756" s="36" t="s">
        <v>2029</v>
      </c>
      <c r="O756" s="36">
        <v>4002</v>
      </c>
      <c r="P756" s="5" t="s">
        <v>1137</v>
      </c>
      <c r="Q756" s="5">
        <v>10000</v>
      </c>
      <c r="R756" s="26">
        <v>7000</v>
      </c>
      <c r="S756" s="10" t="s">
        <v>1903</v>
      </c>
      <c r="T756" s="10" t="s">
        <v>1904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59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60"/>
        <v>0</v>
      </c>
      <c r="AI756" s="11">
        <v>0</v>
      </c>
      <c r="AJ756" s="11">
        <v>0</v>
      </c>
      <c r="AK756" s="40">
        <f t="shared" si="61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58"/>
        <v>0</v>
      </c>
      <c r="AQ756" s="33">
        <f t="shared" si="62"/>
        <v>0</v>
      </c>
      <c r="AR756" s="41">
        <v>0</v>
      </c>
    </row>
    <row r="757" spans="1:44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38">
        <v>95</v>
      </c>
      <c r="H757" s="6"/>
      <c r="I757" s="6"/>
      <c r="J757" s="6"/>
      <c r="K757" s="6"/>
      <c r="L757" s="6"/>
      <c r="M757" s="36" t="s">
        <v>2057</v>
      </c>
      <c r="N757" s="36" t="s">
        <v>2029</v>
      </c>
      <c r="O757" s="36">
        <v>4002</v>
      </c>
      <c r="P757" s="5" t="s">
        <v>1017</v>
      </c>
      <c r="Q757" s="5">
        <v>1</v>
      </c>
      <c r="R757" s="26">
        <v>0.9</v>
      </c>
      <c r="S757" s="10" t="s">
        <v>1904</v>
      </c>
      <c r="T757" s="10" t="s">
        <v>1905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59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60"/>
        <v>0</v>
      </c>
      <c r="AI757" s="11">
        <v>0</v>
      </c>
      <c r="AJ757" s="11">
        <v>0</v>
      </c>
      <c r="AK757" s="40">
        <f t="shared" si="61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8"/>
        <v>0</v>
      </c>
      <c r="AQ757" s="33">
        <f t="shared" si="62"/>
        <v>0</v>
      </c>
      <c r="AR757" s="41">
        <v>0</v>
      </c>
    </row>
    <row r="758" spans="1:44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38">
        <v>8</v>
      </c>
      <c r="H758" s="6"/>
      <c r="I758" s="6"/>
      <c r="J758" s="6"/>
      <c r="K758" s="6"/>
      <c r="L758" s="6"/>
      <c r="M758" s="36" t="s">
        <v>2060</v>
      </c>
      <c r="N758" s="36" t="s">
        <v>2036</v>
      </c>
      <c r="O758" s="36">
        <v>4002</v>
      </c>
      <c r="P758" s="5" t="s">
        <v>1009</v>
      </c>
      <c r="Q758" s="5">
        <v>30000</v>
      </c>
      <c r="R758" s="26">
        <v>9000</v>
      </c>
      <c r="S758" s="10" t="s">
        <v>1905</v>
      </c>
      <c r="T758" s="10" t="s">
        <v>1906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59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60"/>
        <v>0</v>
      </c>
      <c r="AI758" s="11">
        <v>0</v>
      </c>
      <c r="AJ758" s="11">
        <v>0</v>
      </c>
      <c r="AK758" s="40">
        <f t="shared" si="61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8"/>
        <v>0</v>
      </c>
      <c r="AQ758" s="33">
        <f t="shared" si="62"/>
        <v>0</v>
      </c>
      <c r="AR758" s="41">
        <v>0</v>
      </c>
    </row>
    <row r="759" spans="1:44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38">
        <v>8</v>
      </c>
      <c r="H759" s="6"/>
      <c r="I759" s="6"/>
      <c r="J759" s="6"/>
      <c r="K759" s="6"/>
      <c r="L759" s="6"/>
      <c r="M759" s="36" t="s">
        <v>2060</v>
      </c>
      <c r="N759" s="36" t="s">
        <v>2036</v>
      </c>
      <c r="O759" s="36">
        <v>4002</v>
      </c>
      <c r="P759" s="5" t="s">
        <v>1011</v>
      </c>
      <c r="Q759" s="5">
        <v>1</v>
      </c>
      <c r="R759" s="26" t="s">
        <v>1983</v>
      </c>
      <c r="S759" s="10" t="s">
        <v>1906</v>
      </c>
      <c r="T759" s="10" t="s">
        <v>1907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59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60"/>
        <v>0</v>
      </c>
      <c r="AI759" s="11">
        <v>0</v>
      </c>
      <c r="AJ759" s="11">
        <v>0</v>
      </c>
      <c r="AK759" s="40">
        <f t="shared" si="61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58"/>
        <v>0</v>
      </c>
      <c r="AQ759" s="33">
        <f t="shared" si="62"/>
        <v>0</v>
      </c>
      <c r="AR759" s="41">
        <v>0</v>
      </c>
    </row>
    <row r="760" spans="1:44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38">
        <v>8</v>
      </c>
      <c r="H760" s="6"/>
      <c r="I760" s="6"/>
      <c r="J760" s="6"/>
      <c r="K760" s="6"/>
      <c r="L760" s="6"/>
      <c r="M760" s="36" t="s">
        <v>2060</v>
      </c>
      <c r="N760" s="36" t="s">
        <v>2036</v>
      </c>
      <c r="O760" s="36">
        <v>4002</v>
      </c>
      <c r="P760" s="5" t="s">
        <v>1013</v>
      </c>
      <c r="Q760" s="5">
        <v>1</v>
      </c>
      <c r="R760" s="26">
        <v>0.5</v>
      </c>
      <c r="S760" s="10" t="s">
        <v>1907</v>
      </c>
      <c r="T760" s="10" t="s">
        <v>1908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59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60"/>
        <v>0</v>
      </c>
      <c r="AI760" s="11">
        <v>0</v>
      </c>
      <c r="AJ760" s="11">
        <v>0</v>
      </c>
      <c r="AK760" s="40">
        <f t="shared" si="61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58"/>
        <v>0</v>
      </c>
      <c r="AQ760" s="33">
        <f t="shared" si="62"/>
        <v>0</v>
      </c>
      <c r="AR760" s="41">
        <v>0</v>
      </c>
    </row>
    <row r="761" spans="1:44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6"/>
      <c r="I761" s="6"/>
      <c r="J761" s="6"/>
      <c r="K761" s="6"/>
      <c r="L761" s="6"/>
      <c r="M761" s="36" t="s">
        <v>2060</v>
      </c>
      <c r="N761" s="36" t="s">
        <v>2036</v>
      </c>
      <c r="O761" s="36">
        <v>4002</v>
      </c>
      <c r="P761" s="5" t="s">
        <v>1015</v>
      </c>
      <c r="Q761" s="5">
        <v>30</v>
      </c>
      <c r="R761" s="26">
        <v>10</v>
      </c>
      <c r="S761" s="10" t="s">
        <v>1908</v>
      </c>
      <c r="T761" s="10" t="s">
        <v>1909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59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60"/>
        <v>0</v>
      </c>
      <c r="AI761" s="11">
        <v>0</v>
      </c>
      <c r="AJ761" s="11">
        <v>0</v>
      </c>
      <c r="AK761" s="40">
        <f t="shared" si="61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8"/>
        <v>0</v>
      </c>
      <c r="AQ761" s="33">
        <f t="shared" si="62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38">
        <v>25</v>
      </c>
      <c r="H762" s="6"/>
      <c r="I762" s="6"/>
      <c r="J762" s="6"/>
      <c r="K762" s="6"/>
      <c r="L762" s="6"/>
      <c r="M762" s="36" t="s">
        <v>2060</v>
      </c>
      <c r="N762" s="36" t="s">
        <v>2036</v>
      </c>
      <c r="O762" s="36">
        <v>4002</v>
      </c>
      <c r="P762" s="5" t="s">
        <v>1016</v>
      </c>
      <c r="Q762" s="5">
        <v>1</v>
      </c>
      <c r="R762" s="26">
        <v>0.3</v>
      </c>
      <c r="S762" s="10" t="s">
        <v>1909</v>
      </c>
      <c r="T762" s="10" t="s">
        <v>1910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59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60"/>
        <v>0</v>
      </c>
      <c r="AI762" s="11">
        <v>0</v>
      </c>
      <c r="AJ762" s="11">
        <v>0</v>
      </c>
      <c r="AK762" s="40">
        <f t="shared" si="61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8"/>
        <v>0</v>
      </c>
      <c r="AQ762" s="33">
        <f t="shared" si="62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38">
        <v>25</v>
      </c>
      <c r="H763" s="6"/>
      <c r="I763" s="6"/>
      <c r="J763" s="6"/>
      <c r="K763" s="6"/>
      <c r="L763" s="6"/>
      <c r="M763" s="36" t="s">
        <v>2060</v>
      </c>
      <c r="N763" s="36" t="s">
        <v>2036</v>
      </c>
      <c r="O763" s="36">
        <v>4002</v>
      </c>
      <c r="P763" s="5" t="s">
        <v>1018</v>
      </c>
      <c r="Q763" s="5">
        <v>1</v>
      </c>
      <c r="R763" s="26">
        <v>0.2</v>
      </c>
      <c r="S763" s="10" t="s">
        <v>1910</v>
      </c>
      <c r="T763" s="10" t="s">
        <v>1911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59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60"/>
        <v>0</v>
      </c>
      <c r="AI763" s="11">
        <v>0</v>
      </c>
      <c r="AJ763" s="11">
        <v>0</v>
      </c>
      <c r="AK763" s="40">
        <f t="shared" si="61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8"/>
        <v>0</v>
      </c>
      <c r="AQ763" s="33">
        <f t="shared" si="62"/>
        <v>0</v>
      </c>
      <c r="AR763" s="41">
        <v>0</v>
      </c>
    </row>
    <row r="764" spans="1:44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38">
        <v>25</v>
      </c>
      <c r="H764" s="6"/>
      <c r="I764" s="6"/>
      <c r="J764" s="6"/>
      <c r="K764" s="6"/>
      <c r="L764" s="6"/>
      <c r="M764" s="36" t="s">
        <v>2060</v>
      </c>
      <c r="N764" s="36" t="s">
        <v>2036</v>
      </c>
      <c r="O764" s="36">
        <v>4002</v>
      </c>
      <c r="P764" s="5" t="s">
        <v>1019</v>
      </c>
      <c r="Q764" s="5">
        <v>1</v>
      </c>
      <c r="R764" s="26">
        <v>0.3</v>
      </c>
      <c r="S764" s="10" t="s">
        <v>1911</v>
      </c>
      <c r="T764" s="10" t="s">
        <v>1912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59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60"/>
        <v>0</v>
      </c>
      <c r="AI764" s="11">
        <v>0</v>
      </c>
      <c r="AJ764" s="11">
        <v>0</v>
      </c>
      <c r="AK764" s="40">
        <f t="shared" si="61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8"/>
        <v>0</v>
      </c>
      <c r="AQ764" s="33">
        <f t="shared" si="62"/>
        <v>0</v>
      </c>
      <c r="AR764" s="41">
        <v>0</v>
      </c>
    </row>
    <row r="765" spans="1:44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6"/>
      <c r="I765" s="6"/>
      <c r="J765" s="6"/>
      <c r="K765" s="6"/>
      <c r="L765" s="6"/>
      <c r="M765" s="36" t="s">
        <v>2060</v>
      </c>
      <c r="N765" s="36" t="s">
        <v>2036</v>
      </c>
      <c r="O765" s="36">
        <v>4002</v>
      </c>
      <c r="P765" s="5" t="s">
        <v>1020</v>
      </c>
      <c r="Q765" s="5">
        <v>1280</v>
      </c>
      <c r="R765" s="26">
        <v>317</v>
      </c>
      <c r="S765" s="10" t="s">
        <v>1912</v>
      </c>
      <c r="T765" s="10" t="s">
        <v>1913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59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60"/>
        <v>0</v>
      </c>
      <c r="AI765" s="11">
        <v>0</v>
      </c>
      <c r="AJ765" s="11">
        <v>0</v>
      </c>
      <c r="AK765" s="40">
        <f t="shared" si="61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8"/>
        <v>0</v>
      </c>
      <c r="AQ765" s="33">
        <f t="shared" si="62"/>
        <v>0</v>
      </c>
      <c r="AR765" s="41">
        <v>0</v>
      </c>
    </row>
    <row r="766" spans="1:44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38">
        <v>5</v>
      </c>
      <c r="H766" s="6"/>
      <c r="I766" s="6"/>
      <c r="J766" s="6"/>
      <c r="K766" s="6"/>
      <c r="L766" s="6"/>
      <c r="M766" s="36" t="s">
        <v>2045</v>
      </c>
      <c r="N766" s="36" t="s">
        <v>2031</v>
      </c>
      <c r="O766" s="36">
        <v>4599</v>
      </c>
      <c r="P766" s="5" t="s">
        <v>1034</v>
      </c>
      <c r="Q766" s="5">
        <v>4</v>
      </c>
      <c r="R766" s="26">
        <v>4</v>
      </c>
      <c r="S766" s="10" t="s">
        <v>1913</v>
      </c>
      <c r="T766" s="10" t="s">
        <v>1914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59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60"/>
        <v>0</v>
      </c>
      <c r="AI766" s="11">
        <v>0</v>
      </c>
      <c r="AJ766" s="11">
        <v>0</v>
      </c>
      <c r="AK766" s="40">
        <f t="shared" si="61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58"/>
        <v>0</v>
      </c>
      <c r="AQ766" s="33">
        <f t="shared" si="62"/>
        <v>0</v>
      </c>
      <c r="AR766" s="41">
        <v>0</v>
      </c>
    </row>
    <row r="767" spans="1:44" customFormat="1" ht="60" hidden="1" x14ac:dyDescent="0.25">
      <c r="A767" s="4" t="s">
        <v>829</v>
      </c>
      <c r="B767" s="4" t="s">
        <v>1165</v>
      </c>
      <c r="C767" s="4" t="s">
        <v>948</v>
      </c>
      <c r="D767" s="4" t="s">
        <v>1025</v>
      </c>
      <c r="E767" s="4" t="s">
        <v>1024</v>
      </c>
      <c r="F767" s="4">
        <v>50</v>
      </c>
      <c r="G767" s="38">
        <v>15</v>
      </c>
      <c r="H767" s="6"/>
      <c r="I767" s="6"/>
      <c r="J767" s="6"/>
      <c r="K767" s="6"/>
      <c r="L767" s="6"/>
      <c r="M767" s="36" t="s">
        <v>2045</v>
      </c>
      <c r="N767" s="36" t="s">
        <v>2031</v>
      </c>
      <c r="O767" s="36">
        <v>4599</v>
      </c>
      <c r="P767" s="5" t="s">
        <v>1026</v>
      </c>
      <c r="Q767" s="5">
        <v>1</v>
      </c>
      <c r="R767" s="26">
        <v>1</v>
      </c>
      <c r="S767" s="10" t="s">
        <v>1914</v>
      </c>
      <c r="T767" s="10" t="s">
        <v>1915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59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60"/>
        <v>0</v>
      </c>
      <c r="AI767" s="11">
        <v>0</v>
      </c>
      <c r="AJ767" s="11">
        <v>0</v>
      </c>
      <c r="AK767" s="40">
        <f t="shared" si="61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58"/>
        <v>0</v>
      </c>
      <c r="AQ767" s="33">
        <f t="shared" si="62"/>
        <v>0</v>
      </c>
      <c r="AR767" s="41">
        <v>0</v>
      </c>
    </row>
    <row r="768" spans="1:44" customFormat="1" ht="60" hidden="1" x14ac:dyDescent="0.25">
      <c r="A768" s="4" t="s">
        <v>829</v>
      </c>
      <c r="B768" s="4" t="s">
        <v>1166</v>
      </c>
      <c r="C768" s="4" t="s">
        <v>948</v>
      </c>
      <c r="D768" s="4" t="s">
        <v>1028</v>
      </c>
      <c r="E768" s="4" t="s">
        <v>1027</v>
      </c>
      <c r="F768" s="4">
        <v>60</v>
      </c>
      <c r="G768" s="38">
        <v>15</v>
      </c>
      <c r="H768" s="6"/>
      <c r="I768" s="6"/>
      <c r="J768" s="6"/>
      <c r="K768" s="6"/>
      <c r="L768" s="6"/>
      <c r="M768" s="36" t="s">
        <v>2045</v>
      </c>
      <c r="N768" s="36" t="s">
        <v>2031</v>
      </c>
      <c r="O768" s="36">
        <v>4599</v>
      </c>
      <c r="P768" s="5" t="s">
        <v>1029</v>
      </c>
      <c r="Q768" s="5">
        <v>1</v>
      </c>
      <c r="R768" s="26" t="s">
        <v>1983</v>
      </c>
      <c r="S768" s="10" t="s">
        <v>1915</v>
      </c>
      <c r="T768" s="10" t="s">
        <v>1916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59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60"/>
        <v>0</v>
      </c>
      <c r="AI768" s="11">
        <v>0</v>
      </c>
      <c r="AJ768" s="11">
        <v>0</v>
      </c>
      <c r="AK768" s="40">
        <f t="shared" si="61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58"/>
        <v>0</v>
      </c>
      <c r="AQ768" s="33">
        <f t="shared" si="62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1167</v>
      </c>
      <c r="C769" s="4" t="s">
        <v>948</v>
      </c>
      <c r="D769" s="4" t="s">
        <v>1028</v>
      </c>
      <c r="E769" s="4" t="s">
        <v>1027</v>
      </c>
      <c r="F769" s="4">
        <v>60</v>
      </c>
      <c r="G769" s="38">
        <v>15</v>
      </c>
      <c r="H769" s="6"/>
      <c r="I769" s="6"/>
      <c r="J769" s="6"/>
      <c r="K769" s="6"/>
      <c r="L769" s="6"/>
      <c r="M769" s="36" t="s">
        <v>2045</v>
      </c>
      <c r="N769" s="36" t="s">
        <v>2031</v>
      </c>
      <c r="O769" s="36">
        <v>4599</v>
      </c>
      <c r="P769" s="5" t="s">
        <v>1030</v>
      </c>
      <c r="Q769" s="5">
        <v>2</v>
      </c>
      <c r="R769" s="26">
        <v>0.5</v>
      </c>
      <c r="S769" s="10" t="s">
        <v>1916</v>
      </c>
      <c r="T769" s="10" t="s">
        <v>1917</v>
      </c>
      <c r="U769" s="9"/>
      <c r="V769" s="6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59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60"/>
        <v>0</v>
      </c>
      <c r="AI769" s="11">
        <v>0</v>
      </c>
      <c r="AJ769" s="11">
        <v>0</v>
      </c>
      <c r="AK769" s="40">
        <f t="shared" si="61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58"/>
        <v>0</v>
      </c>
      <c r="AQ769" s="33">
        <f t="shared" si="62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38">
        <v>15</v>
      </c>
      <c r="H770" s="6"/>
      <c r="I770" s="6"/>
      <c r="J770" s="6"/>
      <c r="K770" s="6"/>
      <c r="L770" s="6"/>
      <c r="M770" s="36" t="s">
        <v>2045</v>
      </c>
      <c r="N770" s="36" t="s">
        <v>2031</v>
      </c>
      <c r="O770" s="36">
        <v>4599</v>
      </c>
      <c r="P770" s="5" t="s">
        <v>1031</v>
      </c>
      <c r="Q770" s="5">
        <v>30</v>
      </c>
      <c r="R770" s="26">
        <v>8</v>
      </c>
      <c r="S770" s="10" t="s">
        <v>1917</v>
      </c>
      <c r="T770" s="10" t="s">
        <v>1918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59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60"/>
        <v>0</v>
      </c>
      <c r="AI770" s="11">
        <v>0</v>
      </c>
      <c r="AJ770" s="11">
        <v>0</v>
      </c>
      <c r="AK770" s="40">
        <f t="shared" si="61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58"/>
        <v>0</v>
      </c>
      <c r="AQ770" s="33">
        <f t="shared" si="62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1168</v>
      </c>
      <c r="C771" s="4" t="s">
        <v>948</v>
      </c>
      <c r="D771" s="4" t="s">
        <v>1032</v>
      </c>
      <c r="E771" s="4" t="s">
        <v>1044</v>
      </c>
      <c r="F771" s="4">
        <v>90</v>
      </c>
      <c r="G771" s="38">
        <v>33.299999999999997</v>
      </c>
      <c r="H771" s="6"/>
      <c r="I771" s="6"/>
      <c r="J771" s="6"/>
      <c r="K771" s="6"/>
      <c r="L771" s="6"/>
      <c r="M771" s="36" t="s">
        <v>2045</v>
      </c>
      <c r="N771" s="36" t="s">
        <v>2031</v>
      </c>
      <c r="O771" s="36">
        <v>4599</v>
      </c>
      <c r="P771" s="5" t="s">
        <v>1045</v>
      </c>
      <c r="Q771" s="5">
        <v>3</v>
      </c>
      <c r="R771" s="26">
        <v>1</v>
      </c>
      <c r="S771" s="10" t="s">
        <v>1918</v>
      </c>
      <c r="T771" s="10" t="s">
        <v>1919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59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60"/>
        <v>0</v>
      </c>
      <c r="AI771" s="11">
        <v>0</v>
      </c>
      <c r="AJ771" s="11">
        <v>0</v>
      </c>
      <c r="AK771" s="40">
        <f t="shared" si="61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58"/>
        <v>0</v>
      </c>
      <c r="AQ771" s="33">
        <f t="shared" si="62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1168</v>
      </c>
      <c r="C772" s="4" t="s">
        <v>948</v>
      </c>
      <c r="D772" s="4" t="s">
        <v>1032</v>
      </c>
      <c r="E772" s="4" t="s">
        <v>1044</v>
      </c>
      <c r="F772" s="4">
        <v>90</v>
      </c>
      <c r="G772" s="38">
        <v>40</v>
      </c>
      <c r="H772" s="6"/>
      <c r="I772" s="6"/>
      <c r="J772" s="6"/>
      <c r="K772" s="6"/>
      <c r="L772" s="6"/>
      <c r="M772" s="36" t="s">
        <v>2045</v>
      </c>
      <c r="N772" s="36" t="s">
        <v>2031</v>
      </c>
      <c r="O772" s="36">
        <v>4599</v>
      </c>
      <c r="P772" s="5" t="s">
        <v>1035</v>
      </c>
      <c r="Q772" s="5">
        <v>5</v>
      </c>
      <c r="R772" s="26">
        <v>2</v>
      </c>
      <c r="S772" s="10" t="s">
        <v>1919</v>
      </c>
      <c r="T772" s="10" t="s">
        <v>1920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59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60"/>
        <v>0</v>
      </c>
      <c r="AI772" s="11">
        <v>0</v>
      </c>
      <c r="AJ772" s="11">
        <v>0</v>
      </c>
      <c r="AK772" s="40">
        <f t="shared" si="61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58"/>
        <v>0</v>
      </c>
      <c r="AQ772" s="33">
        <f t="shared" si="62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1169</v>
      </c>
      <c r="C773" s="4" t="s">
        <v>948</v>
      </c>
      <c r="D773" s="4" t="s">
        <v>1037</v>
      </c>
      <c r="E773" s="4" t="s">
        <v>1036</v>
      </c>
      <c r="F773" s="4">
        <v>80</v>
      </c>
      <c r="G773" s="38">
        <v>80</v>
      </c>
      <c r="H773" s="6"/>
      <c r="I773" s="6"/>
      <c r="J773" s="6"/>
      <c r="K773" s="6"/>
      <c r="L773" s="6"/>
      <c r="M773" s="36" t="s">
        <v>2045</v>
      </c>
      <c r="N773" s="36" t="s">
        <v>2031</v>
      </c>
      <c r="O773" s="36">
        <v>4599</v>
      </c>
      <c r="P773" s="5" t="s">
        <v>1038</v>
      </c>
      <c r="Q773" s="5">
        <v>4</v>
      </c>
      <c r="R773" s="26">
        <v>1</v>
      </c>
      <c r="S773" s="10" t="s">
        <v>1920</v>
      </c>
      <c r="T773" s="10" t="s">
        <v>1921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59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60"/>
        <v>0</v>
      </c>
      <c r="AI773" s="11">
        <v>0</v>
      </c>
      <c r="AJ773" s="11">
        <v>0</v>
      </c>
      <c r="AK773" s="40">
        <f t="shared" si="61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58"/>
        <v>0</v>
      </c>
      <c r="AQ773" s="33">
        <f t="shared" si="62"/>
        <v>0</v>
      </c>
      <c r="AR773" s="41">
        <v>0</v>
      </c>
    </row>
    <row r="774" spans="1:44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38">
        <v>0.25</v>
      </c>
      <c r="H774" s="6"/>
      <c r="I774" s="6"/>
      <c r="J774" s="6"/>
      <c r="K774" s="6"/>
      <c r="L774" s="6"/>
      <c r="M774" s="36" t="s">
        <v>2061</v>
      </c>
      <c r="N774" s="36" t="s">
        <v>2037</v>
      </c>
      <c r="O774" s="36">
        <v>2302</v>
      </c>
      <c r="P774" s="5" t="s">
        <v>1041</v>
      </c>
      <c r="Q774" s="5">
        <v>1</v>
      </c>
      <c r="R774" s="26">
        <v>1</v>
      </c>
      <c r="S774" s="10" t="s">
        <v>1921</v>
      </c>
      <c r="T774" s="10" t="s">
        <v>1922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59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60"/>
        <v>0</v>
      </c>
      <c r="AI774" s="11">
        <v>0</v>
      </c>
      <c r="AJ774" s="11">
        <v>0</v>
      </c>
      <c r="AK774" s="40">
        <f t="shared" si="61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58"/>
        <v>0</v>
      </c>
      <c r="AQ774" s="33">
        <f t="shared" si="62"/>
        <v>0</v>
      </c>
      <c r="AR774" s="41">
        <v>0</v>
      </c>
    </row>
    <row r="775" spans="1:44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38">
        <v>0.25</v>
      </c>
      <c r="H775" s="6"/>
      <c r="I775" s="6"/>
      <c r="J775" s="6"/>
      <c r="K775" s="6"/>
      <c r="L775" s="6"/>
      <c r="M775" s="36" t="s">
        <v>2061</v>
      </c>
      <c r="N775" s="36" t="s">
        <v>2037</v>
      </c>
      <c r="O775" s="36">
        <v>2302</v>
      </c>
      <c r="P775" s="4" t="s">
        <v>1043</v>
      </c>
      <c r="Q775" s="4">
        <v>1</v>
      </c>
      <c r="R775" s="27">
        <v>1</v>
      </c>
      <c r="S775" s="8" t="s">
        <v>1922</v>
      </c>
      <c r="T775" s="8" t="s">
        <v>1923</v>
      </c>
      <c r="U775" s="6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59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60"/>
        <v>0</v>
      </c>
      <c r="AI775" s="11">
        <v>0</v>
      </c>
      <c r="AJ775" s="11">
        <v>0</v>
      </c>
      <c r="AK775" s="40">
        <f t="shared" si="61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58"/>
        <v>0</v>
      </c>
      <c r="AQ775" s="33">
        <f t="shared" si="62"/>
        <v>0</v>
      </c>
      <c r="AR775" s="41">
        <v>0</v>
      </c>
    </row>
    <row r="776" spans="1:44" customFormat="1" ht="120" hidden="1" x14ac:dyDescent="0.25">
      <c r="A776" s="4" t="s">
        <v>829</v>
      </c>
      <c r="B776" s="4" t="s">
        <v>2088</v>
      </c>
      <c r="C776" s="4" t="s">
        <v>1046</v>
      </c>
      <c r="D776" s="4" t="s">
        <v>1048</v>
      </c>
      <c r="E776" s="4" t="s">
        <v>1047</v>
      </c>
      <c r="F776" s="4" t="s">
        <v>1203</v>
      </c>
      <c r="G776" s="38">
        <v>5</v>
      </c>
      <c r="H776" s="6"/>
      <c r="I776" s="6"/>
      <c r="J776" s="6"/>
      <c r="K776" s="6"/>
      <c r="L776" s="6"/>
      <c r="M776" s="36" t="s">
        <v>2061</v>
      </c>
      <c r="N776" s="36" t="s">
        <v>2037</v>
      </c>
      <c r="O776" s="36">
        <v>2302</v>
      </c>
      <c r="P776" s="4" t="s">
        <v>1052</v>
      </c>
      <c r="Q776" s="4">
        <v>8</v>
      </c>
      <c r="R776" s="27">
        <v>2</v>
      </c>
      <c r="S776" s="8" t="s">
        <v>1923</v>
      </c>
      <c r="T776" s="8" t="s">
        <v>1924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59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60"/>
        <v>0</v>
      </c>
      <c r="AI776" s="11">
        <v>0</v>
      </c>
      <c r="AJ776" s="11">
        <v>0</v>
      </c>
      <c r="AK776" s="40">
        <f t="shared" si="61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58"/>
        <v>0</v>
      </c>
      <c r="AQ776" s="33">
        <f t="shared" si="62"/>
        <v>0</v>
      </c>
      <c r="AR776" s="41">
        <v>0</v>
      </c>
    </row>
    <row r="777" spans="1:44" customFormat="1" ht="120" hidden="1" x14ac:dyDescent="0.25">
      <c r="A777" s="4" t="s">
        <v>829</v>
      </c>
      <c r="B777" s="4" t="s">
        <v>2088</v>
      </c>
      <c r="C777" s="4" t="s">
        <v>1046</v>
      </c>
      <c r="D777" s="4" t="s">
        <v>1048</v>
      </c>
      <c r="E777" s="4" t="s">
        <v>1047</v>
      </c>
      <c r="F777" s="4" t="s">
        <v>1203</v>
      </c>
      <c r="G777" s="38">
        <v>5</v>
      </c>
      <c r="H777" s="6"/>
      <c r="I777" s="6"/>
      <c r="J777" s="6"/>
      <c r="K777" s="6"/>
      <c r="L777" s="6"/>
      <c r="M777" s="36" t="s">
        <v>2061</v>
      </c>
      <c r="N777" s="36" t="s">
        <v>2037</v>
      </c>
      <c r="O777" s="36">
        <v>2302</v>
      </c>
      <c r="P777" s="4" t="s">
        <v>1049</v>
      </c>
      <c r="Q777" s="4">
        <v>1</v>
      </c>
      <c r="R777" s="27" t="s">
        <v>1983</v>
      </c>
      <c r="S777" s="8" t="s">
        <v>1924</v>
      </c>
      <c r="T777" s="8" t="s">
        <v>1925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59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60"/>
        <v>0</v>
      </c>
      <c r="AI777" s="11">
        <v>0</v>
      </c>
      <c r="AJ777" s="11">
        <v>0</v>
      </c>
      <c r="AK777" s="40">
        <f t="shared" si="61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58"/>
        <v>0</v>
      </c>
      <c r="AQ777" s="33">
        <f>AB777+AH777+AK777+AP777</f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2088</v>
      </c>
      <c r="C778" s="4" t="s">
        <v>1046</v>
      </c>
      <c r="D778" s="4" t="s">
        <v>1050</v>
      </c>
      <c r="E778" s="4" t="s">
        <v>1057</v>
      </c>
      <c r="F778" s="4" t="s">
        <v>1204</v>
      </c>
      <c r="G778" s="38">
        <v>2</v>
      </c>
      <c r="H778" s="6"/>
      <c r="I778" s="6"/>
      <c r="J778" s="6"/>
      <c r="K778" s="6"/>
      <c r="L778" s="6"/>
      <c r="M778" s="36" t="s">
        <v>2061</v>
      </c>
      <c r="N778" s="36" t="s">
        <v>2037</v>
      </c>
      <c r="O778" s="36">
        <v>2302</v>
      </c>
      <c r="P778" s="4" t="s">
        <v>1051</v>
      </c>
      <c r="Q778" s="4">
        <v>0</v>
      </c>
      <c r="R778" s="27">
        <v>8</v>
      </c>
      <c r="S778" s="8" t="s">
        <v>1925</v>
      </c>
      <c r="T778" s="8" t="s">
        <v>1926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59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60"/>
        <v>0</v>
      </c>
      <c r="AI778" s="11">
        <v>0</v>
      </c>
      <c r="AJ778" s="11">
        <v>0</v>
      </c>
      <c r="AK778" s="40">
        <f t="shared" si="61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58"/>
        <v>0</v>
      </c>
      <c r="AQ778" s="33">
        <f t="shared" si="62"/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2088</v>
      </c>
      <c r="C779" s="4" t="s">
        <v>1046</v>
      </c>
      <c r="D779" s="4" t="s">
        <v>1050</v>
      </c>
      <c r="E779" s="4" t="s">
        <v>1057</v>
      </c>
      <c r="F779" s="4" t="s">
        <v>1204</v>
      </c>
      <c r="G779" s="38">
        <v>2</v>
      </c>
      <c r="H779" s="6"/>
      <c r="I779" s="6"/>
      <c r="J779" s="6"/>
      <c r="K779" s="6"/>
      <c r="L779" s="6"/>
      <c r="M779" s="36" t="s">
        <v>2061</v>
      </c>
      <c r="N779" s="36" t="s">
        <v>2037</v>
      </c>
      <c r="O779" s="36">
        <v>2302</v>
      </c>
      <c r="P779" s="4" t="s">
        <v>1053</v>
      </c>
      <c r="Q779" s="4">
        <v>1</v>
      </c>
      <c r="R779" s="27" t="s">
        <v>1983</v>
      </c>
      <c r="S779" s="8" t="s">
        <v>1926</v>
      </c>
      <c r="T779" s="8" t="s">
        <v>1927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59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60"/>
        <v>0</v>
      </c>
      <c r="AI779" s="11">
        <v>0</v>
      </c>
      <c r="AJ779" s="11">
        <v>0</v>
      </c>
      <c r="AK779" s="40">
        <f t="shared" si="61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58"/>
        <v>0</v>
      </c>
      <c r="AQ779" s="33">
        <f t="shared" si="62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2088</v>
      </c>
      <c r="C780" s="4" t="s">
        <v>1046</v>
      </c>
      <c r="D780" s="4" t="s">
        <v>1050</v>
      </c>
      <c r="E780" s="4" t="s">
        <v>1057</v>
      </c>
      <c r="F780" s="4" t="s">
        <v>1204</v>
      </c>
      <c r="G780" s="38">
        <v>2</v>
      </c>
      <c r="H780" s="6"/>
      <c r="I780" s="6"/>
      <c r="J780" s="6"/>
      <c r="K780" s="6"/>
      <c r="L780" s="6"/>
      <c r="M780" s="36" t="s">
        <v>2061</v>
      </c>
      <c r="N780" s="36" t="s">
        <v>2037</v>
      </c>
      <c r="O780" s="36">
        <v>2302</v>
      </c>
      <c r="P780" s="4" t="s">
        <v>1054</v>
      </c>
      <c r="Q780" s="4">
        <v>1</v>
      </c>
      <c r="R780" s="27" t="s">
        <v>1983</v>
      </c>
      <c r="S780" s="8" t="s">
        <v>1927</v>
      </c>
      <c r="T780" s="8" t="s">
        <v>1928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59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60"/>
        <v>0</v>
      </c>
      <c r="AI780" s="11">
        <v>0</v>
      </c>
      <c r="AJ780" s="11">
        <v>0</v>
      </c>
      <c r="AK780" s="40">
        <f t="shared" si="61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58"/>
        <v>0</v>
      </c>
      <c r="AQ780" s="33">
        <f t="shared" si="62"/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2088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6"/>
      <c r="I781" s="6"/>
      <c r="J781" s="6"/>
      <c r="K781" s="6"/>
      <c r="L781" s="6"/>
      <c r="M781" s="36" t="s">
        <v>2061</v>
      </c>
      <c r="N781" s="36" t="s">
        <v>2037</v>
      </c>
      <c r="O781" s="36">
        <v>2302</v>
      </c>
      <c r="P781" s="4" t="s">
        <v>1055</v>
      </c>
      <c r="Q781" s="4">
        <v>26</v>
      </c>
      <c r="R781" s="27">
        <v>8</v>
      </c>
      <c r="S781" s="8" t="s">
        <v>1928</v>
      </c>
      <c r="T781" s="8" t="s">
        <v>1929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59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60"/>
        <v>0</v>
      </c>
      <c r="AI781" s="11">
        <v>0</v>
      </c>
      <c r="AJ781" s="11">
        <v>0</v>
      </c>
      <c r="AK781" s="40">
        <f t="shared" si="61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58"/>
        <v>0</v>
      </c>
      <c r="AQ781" s="33">
        <f t="shared" si="62"/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2088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2061</v>
      </c>
      <c r="N782" s="36" t="s">
        <v>2037</v>
      </c>
      <c r="O782" s="36">
        <v>2302</v>
      </c>
      <c r="P782" s="4" t="s">
        <v>1056</v>
      </c>
      <c r="Q782" s="4">
        <v>450</v>
      </c>
      <c r="R782" s="27">
        <v>100</v>
      </c>
      <c r="S782" s="8" t="s">
        <v>1929</v>
      </c>
      <c r="T782" s="8" t="s">
        <v>1930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59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60"/>
        <v>0</v>
      </c>
      <c r="AI782" s="11">
        <v>0</v>
      </c>
      <c r="AJ782" s="11">
        <v>0</v>
      </c>
      <c r="AK782" s="40">
        <f t="shared" si="61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58"/>
        <v>0</v>
      </c>
      <c r="AQ782" s="33">
        <f t="shared" si="62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2088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2061</v>
      </c>
      <c r="N783" s="36" t="s">
        <v>2037</v>
      </c>
      <c r="O783" s="36">
        <v>2302</v>
      </c>
      <c r="P783" s="4" t="s">
        <v>1064</v>
      </c>
      <c r="Q783" s="4">
        <v>75</v>
      </c>
      <c r="R783" s="27" t="s">
        <v>1983</v>
      </c>
      <c r="S783" s="8" t="s">
        <v>1930</v>
      </c>
      <c r="T783" s="8" t="s">
        <v>1931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59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60"/>
        <v>0</v>
      </c>
      <c r="AI783" s="11">
        <v>0</v>
      </c>
      <c r="AJ783" s="11">
        <v>0</v>
      </c>
      <c r="AK783" s="40">
        <f t="shared" si="61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58"/>
        <v>0</v>
      </c>
      <c r="AQ783" s="33">
        <f t="shared" si="62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2088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2061</v>
      </c>
      <c r="N784" s="36" t="s">
        <v>2037</v>
      </c>
      <c r="O784" s="36">
        <v>2302</v>
      </c>
      <c r="P784" s="4" t="s">
        <v>1058</v>
      </c>
      <c r="Q784" s="4">
        <v>900</v>
      </c>
      <c r="R784" s="27" t="s">
        <v>1983</v>
      </c>
      <c r="S784" s="8" t="s">
        <v>1931</v>
      </c>
      <c r="T784" s="8" t="s">
        <v>1932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59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60"/>
        <v>0</v>
      </c>
      <c r="AI784" s="11">
        <v>0</v>
      </c>
      <c r="AJ784" s="11">
        <v>0</v>
      </c>
      <c r="AK784" s="40">
        <f t="shared" si="61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58"/>
        <v>0</v>
      </c>
      <c r="AQ784" s="33">
        <f t="shared" si="62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2088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2061</v>
      </c>
      <c r="N785" s="36" t="s">
        <v>2037</v>
      </c>
      <c r="O785" s="36">
        <v>2302</v>
      </c>
      <c r="P785" s="4" t="s">
        <v>1059</v>
      </c>
      <c r="Q785" s="4">
        <v>3000</v>
      </c>
      <c r="R785" s="27">
        <v>1000</v>
      </c>
      <c r="S785" s="8" t="s">
        <v>1932</v>
      </c>
      <c r="T785" s="8" t="s">
        <v>1933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59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60"/>
        <v>0</v>
      </c>
      <c r="AI785" s="11">
        <v>0</v>
      </c>
      <c r="AJ785" s="11">
        <v>0</v>
      </c>
      <c r="AK785" s="40">
        <f t="shared" si="61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58"/>
        <v>0</v>
      </c>
      <c r="AQ785" s="33">
        <f t="shared" si="62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2088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2061</v>
      </c>
      <c r="N786" s="36" t="s">
        <v>2037</v>
      </c>
      <c r="O786" s="36">
        <v>2302</v>
      </c>
      <c r="P786" s="4" t="s">
        <v>1060</v>
      </c>
      <c r="Q786" s="4">
        <v>3000</v>
      </c>
      <c r="R786" s="27">
        <v>1000</v>
      </c>
      <c r="S786" s="8" t="s">
        <v>1933</v>
      </c>
      <c r="T786" s="8" t="s">
        <v>1934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59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60"/>
        <v>0</v>
      </c>
      <c r="AI786" s="11">
        <v>0</v>
      </c>
      <c r="AJ786" s="11">
        <v>0</v>
      </c>
      <c r="AK786" s="40">
        <f t="shared" si="61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58"/>
        <v>0</v>
      </c>
      <c r="AQ786" s="33">
        <f t="shared" si="62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2088</v>
      </c>
      <c r="C787" s="4" t="s">
        <v>1046</v>
      </c>
      <c r="D787" s="4" t="s">
        <v>1062</v>
      </c>
      <c r="E787" s="4" t="s">
        <v>1061</v>
      </c>
      <c r="F787" s="4" t="s">
        <v>1205</v>
      </c>
      <c r="G787" s="38">
        <v>80</v>
      </c>
      <c r="H787" s="6"/>
      <c r="I787" s="6"/>
      <c r="J787" s="6"/>
      <c r="K787" s="6"/>
      <c r="L787" s="6"/>
      <c r="M787" s="36" t="s">
        <v>2061</v>
      </c>
      <c r="N787" s="36" t="s">
        <v>2037</v>
      </c>
      <c r="O787" s="36">
        <v>2302</v>
      </c>
      <c r="P787" s="4" t="s">
        <v>1063</v>
      </c>
      <c r="Q787" s="4">
        <v>1</v>
      </c>
      <c r="R787" s="27" t="s">
        <v>1983</v>
      </c>
      <c r="S787" s="8" t="s">
        <v>1934</v>
      </c>
      <c r="T787" s="8" t="s">
        <v>1935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59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60"/>
        <v>0</v>
      </c>
      <c r="AI787" s="11">
        <v>0</v>
      </c>
      <c r="AJ787" s="11">
        <v>0</v>
      </c>
      <c r="AK787" s="40">
        <f t="shared" si="61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58"/>
        <v>0</v>
      </c>
      <c r="AQ787" s="33">
        <f t="shared" si="62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2088</v>
      </c>
      <c r="C788" s="4" t="s">
        <v>1046</v>
      </c>
      <c r="D788" s="4" t="s">
        <v>1062</v>
      </c>
      <c r="E788" s="4" t="s">
        <v>1061</v>
      </c>
      <c r="F788" s="4" t="s">
        <v>1205</v>
      </c>
      <c r="G788" s="38">
        <v>80</v>
      </c>
      <c r="H788" s="6"/>
      <c r="I788" s="6"/>
      <c r="J788" s="6"/>
      <c r="K788" s="6"/>
      <c r="L788" s="6"/>
      <c r="M788" s="36" t="s">
        <v>2061</v>
      </c>
      <c r="N788" s="36" t="s">
        <v>2037</v>
      </c>
      <c r="O788" s="36">
        <v>2302</v>
      </c>
      <c r="P788" s="4" t="s">
        <v>1069</v>
      </c>
      <c r="Q788" s="4">
        <v>450</v>
      </c>
      <c r="R788" s="27">
        <v>200</v>
      </c>
      <c r="S788" s="8" t="s">
        <v>1935</v>
      </c>
      <c r="T788" s="8" t="s">
        <v>1936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59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60"/>
        <v>0</v>
      </c>
      <c r="AI788" s="11">
        <v>0</v>
      </c>
      <c r="AJ788" s="11">
        <v>0</v>
      </c>
      <c r="AK788" s="40">
        <f t="shared" si="61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58"/>
        <v>0</v>
      </c>
      <c r="AQ788" s="33">
        <f t="shared" si="62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2088</v>
      </c>
      <c r="C789" s="4" t="s">
        <v>1046</v>
      </c>
      <c r="D789" s="4" t="s">
        <v>1062</v>
      </c>
      <c r="E789" s="4" t="s">
        <v>1061</v>
      </c>
      <c r="F789" s="4" t="s">
        <v>1205</v>
      </c>
      <c r="G789" s="38">
        <v>80</v>
      </c>
      <c r="H789" s="6"/>
      <c r="I789" s="6"/>
      <c r="J789" s="6"/>
      <c r="K789" s="6"/>
      <c r="L789" s="6"/>
      <c r="M789" s="36" t="s">
        <v>2061</v>
      </c>
      <c r="N789" s="36" t="s">
        <v>2037</v>
      </c>
      <c r="O789" s="36">
        <v>2302</v>
      </c>
      <c r="P789" s="4" t="s">
        <v>1065</v>
      </c>
      <c r="Q789" s="4" t="s">
        <v>1071</v>
      </c>
      <c r="R789" s="27" t="s">
        <v>1983</v>
      </c>
      <c r="S789" s="8" t="s">
        <v>1936</v>
      </c>
      <c r="T789" s="8" t="s">
        <v>1937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59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60"/>
        <v>0</v>
      </c>
      <c r="AI789" s="11">
        <v>0</v>
      </c>
      <c r="AJ789" s="11">
        <v>0</v>
      </c>
      <c r="AK789" s="40">
        <f t="shared" si="61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58"/>
        <v>0</v>
      </c>
      <c r="AQ789" s="33">
        <f t="shared" si="62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2088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6"/>
      <c r="I790" s="6"/>
      <c r="J790" s="6"/>
      <c r="K790" s="6"/>
      <c r="L790" s="6"/>
      <c r="M790" s="36" t="s">
        <v>2061</v>
      </c>
      <c r="N790" s="36" t="s">
        <v>2037</v>
      </c>
      <c r="O790" s="36">
        <v>2302</v>
      </c>
      <c r="P790" s="4" t="s">
        <v>1066</v>
      </c>
      <c r="Q790" s="4" t="s">
        <v>1070</v>
      </c>
      <c r="R790" s="27">
        <v>10</v>
      </c>
      <c r="S790" s="8" t="s">
        <v>1937</v>
      </c>
      <c r="T790" s="8" t="s">
        <v>1938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59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60"/>
        <v>0</v>
      </c>
      <c r="AI790" s="11">
        <v>0</v>
      </c>
      <c r="AJ790" s="11">
        <v>0</v>
      </c>
      <c r="AK790" s="40">
        <f t="shared" si="61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58"/>
        <v>0</v>
      </c>
      <c r="AQ790" s="33">
        <f t="shared" si="62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2088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2061</v>
      </c>
      <c r="N791" s="36" t="s">
        <v>2037</v>
      </c>
      <c r="O791" s="36">
        <v>2302</v>
      </c>
      <c r="P791" s="4" t="s">
        <v>1067</v>
      </c>
      <c r="Q791" s="4">
        <v>1</v>
      </c>
      <c r="R791" s="27" t="s">
        <v>1983</v>
      </c>
      <c r="S791" s="8" t="s">
        <v>1938</v>
      </c>
      <c r="T791" s="8" t="s">
        <v>1939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59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60"/>
        <v>0</v>
      </c>
      <c r="AI791" s="11">
        <v>0</v>
      </c>
      <c r="AJ791" s="11">
        <v>0</v>
      </c>
      <c r="AK791" s="40">
        <f t="shared" si="61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58"/>
        <v>0</v>
      </c>
      <c r="AQ791" s="33">
        <f t="shared" si="62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2088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2061</v>
      </c>
      <c r="N792" s="36" t="s">
        <v>2037</v>
      </c>
      <c r="O792" s="36">
        <v>2302</v>
      </c>
      <c r="P792" s="4" t="s">
        <v>1068</v>
      </c>
      <c r="Q792" s="4" t="s">
        <v>1070</v>
      </c>
      <c r="R792" s="27" t="s">
        <v>1983</v>
      </c>
      <c r="S792" s="8" t="s">
        <v>1939</v>
      </c>
      <c r="T792" s="8" t="s">
        <v>1940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59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60"/>
        <v>0</v>
      </c>
      <c r="AI792" s="11">
        <v>0</v>
      </c>
      <c r="AJ792" s="11">
        <v>0</v>
      </c>
      <c r="AK792" s="40">
        <f t="shared" si="61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58"/>
        <v>0</v>
      </c>
      <c r="AQ792" s="33">
        <f t="shared" si="62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2088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2061</v>
      </c>
      <c r="N793" s="36" t="s">
        <v>2037</v>
      </c>
      <c r="O793" s="36">
        <v>2302</v>
      </c>
      <c r="P793" s="4" t="s">
        <v>1072</v>
      </c>
      <c r="Q793" s="4" t="s">
        <v>1074</v>
      </c>
      <c r="R793" s="27">
        <v>1</v>
      </c>
      <c r="S793" s="8" t="s">
        <v>1940</v>
      </c>
      <c r="T793" s="8" t="s">
        <v>1941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59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60"/>
        <v>0</v>
      </c>
      <c r="AI793" s="11">
        <v>0</v>
      </c>
      <c r="AJ793" s="11">
        <v>0</v>
      </c>
      <c r="AK793" s="40">
        <f t="shared" si="61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58"/>
        <v>0</v>
      </c>
      <c r="AQ793" s="33">
        <f t="shared" si="62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2088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2061</v>
      </c>
      <c r="N794" s="36" t="s">
        <v>2037</v>
      </c>
      <c r="O794" s="36">
        <v>2302</v>
      </c>
      <c r="P794" s="4" t="s">
        <v>1077</v>
      </c>
      <c r="Q794" s="4" t="s">
        <v>1075</v>
      </c>
      <c r="R794" s="27">
        <v>30</v>
      </c>
      <c r="S794" s="8" t="s">
        <v>1941</v>
      </c>
      <c r="T794" s="8" t="s">
        <v>1942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59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60"/>
        <v>0</v>
      </c>
      <c r="AI794" s="11">
        <v>0</v>
      </c>
      <c r="AJ794" s="11">
        <v>0</v>
      </c>
      <c r="AK794" s="40">
        <f t="shared" si="61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58"/>
        <v>0</v>
      </c>
      <c r="AQ794" s="33">
        <f t="shared" si="62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2088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2061</v>
      </c>
      <c r="N795" s="36" t="s">
        <v>2037</v>
      </c>
      <c r="O795" s="36">
        <v>2302</v>
      </c>
      <c r="P795" s="4" t="s">
        <v>1073</v>
      </c>
      <c r="Q795" s="4" t="s">
        <v>1076</v>
      </c>
      <c r="R795" s="27">
        <v>1</v>
      </c>
      <c r="S795" s="8" t="s">
        <v>1942</v>
      </c>
      <c r="T795" s="8" t="s">
        <v>1943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59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60"/>
        <v>0</v>
      </c>
      <c r="AI795" s="11">
        <v>0</v>
      </c>
      <c r="AJ795" s="11">
        <v>0</v>
      </c>
      <c r="AK795" s="40">
        <f t="shared" si="61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58"/>
        <v>0</v>
      </c>
      <c r="AQ795" s="33">
        <f t="shared" si="62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2088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2061</v>
      </c>
      <c r="N796" s="36" t="s">
        <v>2037</v>
      </c>
      <c r="O796" s="36">
        <v>2302</v>
      </c>
      <c r="P796" s="4" t="s">
        <v>1082</v>
      </c>
      <c r="Q796" s="4">
        <v>1</v>
      </c>
      <c r="R796" s="27" t="s">
        <v>1983</v>
      </c>
      <c r="S796" s="8" t="s">
        <v>1943</v>
      </c>
      <c r="T796" s="8" t="s">
        <v>1944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59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60"/>
        <v>0</v>
      </c>
      <c r="AI796" s="11">
        <v>0</v>
      </c>
      <c r="AJ796" s="11">
        <v>0</v>
      </c>
      <c r="AK796" s="40">
        <f t="shared" si="61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58"/>
        <v>0</v>
      </c>
      <c r="AQ796" s="33">
        <f t="shared" si="62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2088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2061</v>
      </c>
      <c r="N797" s="36" t="s">
        <v>2037</v>
      </c>
      <c r="O797" s="36">
        <v>2302</v>
      </c>
      <c r="P797" s="4" t="s">
        <v>1078</v>
      </c>
      <c r="Q797" s="4">
        <v>22</v>
      </c>
      <c r="R797" s="27" t="s">
        <v>1983</v>
      </c>
      <c r="S797" s="8" t="s">
        <v>1944</v>
      </c>
      <c r="T797" s="8" t="s">
        <v>1945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59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60"/>
        <v>0</v>
      </c>
      <c r="AI797" s="11">
        <v>0</v>
      </c>
      <c r="AJ797" s="11">
        <v>0</v>
      </c>
      <c r="AK797" s="40">
        <f t="shared" si="61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58"/>
        <v>0</v>
      </c>
      <c r="AQ797" s="33">
        <f t="shared" si="62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2088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2061</v>
      </c>
      <c r="N798" s="36" t="s">
        <v>2037</v>
      </c>
      <c r="O798" s="36">
        <v>2302</v>
      </c>
      <c r="P798" s="4" t="s">
        <v>1079</v>
      </c>
      <c r="Q798" s="4">
        <v>1</v>
      </c>
      <c r="R798" s="27" t="s">
        <v>1983</v>
      </c>
      <c r="S798" s="8" t="s">
        <v>1945</v>
      </c>
      <c r="T798" s="8" t="s">
        <v>1946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59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60"/>
        <v>0</v>
      </c>
      <c r="AI798" s="11">
        <v>0</v>
      </c>
      <c r="AJ798" s="11">
        <v>0</v>
      </c>
      <c r="AK798" s="40">
        <f t="shared" si="61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58"/>
        <v>0</v>
      </c>
      <c r="AQ798" s="33">
        <f t="shared" si="62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2088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2061</v>
      </c>
      <c r="N799" s="36" t="s">
        <v>2037</v>
      </c>
      <c r="O799" s="36">
        <v>2302</v>
      </c>
      <c r="P799" s="4" t="s">
        <v>1080</v>
      </c>
      <c r="Q799" s="4" t="s">
        <v>1071</v>
      </c>
      <c r="R799" s="27">
        <v>3</v>
      </c>
      <c r="S799" s="8" t="s">
        <v>1946</v>
      </c>
      <c r="T799" s="8" t="s">
        <v>1947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59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60"/>
        <v>0</v>
      </c>
      <c r="AI799" s="11">
        <v>0</v>
      </c>
      <c r="AJ799" s="11">
        <v>0</v>
      </c>
      <c r="AK799" s="40">
        <f t="shared" si="61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58"/>
        <v>0</v>
      </c>
      <c r="AQ799" s="33">
        <f t="shared" si="62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2088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2061</v>
      </c>
      <c r="N800" s="36" t="s">
        <v>2037</v>
      </c>
      <c r="O800" s="36">
        <v>2302</v>
      </c>
      <c r="P800" s="4" t="s">
        <v>1081</v>
      </c>
      <c r="Q800" s="4">
        <v>1</v>
      </c>
      <c r="R800" s="27" t="s">
        <v>1983</v>
      </c>
      <c r="S800" s="8" t="s">
        <v>1947</v>
      </c>
      <c r="T800" s="8" t="s">
        <v>1948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59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60"/>
        <v>0</v>
      </c>
      <c r="AI800" s="11">
        <v>0</v>
      </c>
      <c r="AJ800" s="11">
        <v>0</v>
      </c>
      <c r="AK800" s="40">
        <f t="shared" si="61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58"/>
        <v>0</v>
      </c>
      <c r="AQ800" s="33">
        <f t="shared" si="62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2088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2061</v>
      </c>
      <c r="N801" s="36" t="s">
        <v>2037</v>
      </c>
      <c r="O801" s="36">
        <v>2302</v>
      </c>
      <c r="P801" s="4" t="s">
        <v>1085</v>
      </c>
      <c r="Q801" s="4">
        <v>1</v>
      </c>
      <c r="R801" s="27">
        <v>1</v>
      </c>
      <c r="S801" s="8" t="s">
        <v>1948</v>
      </c>
      <c r="T801" s="8" t="s">
        <v>1949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59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60"/>
        <v>0</v>
      </c>
      <c r="AI801" s="11">
        <v>0</v>
      </c>
      <c r="AJ801" s="11">
        <v>0</v>
      </c>
      <c r="AK801" s="40">
        <f t="shared" si="61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58"/>
        <v>0</v>
      </c>
      <c r="AQ801" s="33">
        <f t="shared" si="62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2088</v>
      </c>
      <c r="C802" s="4" t="s">
        <v>1046</v>
      </c>
      <c r="D802" s="4" t="s">
        <v>1062</v>
      </c>
      <c r="E802" s="4" t="s">
        <v>1083</v>
      </c>
      <c r="F802" s="4" t="s">
        <v>1206</v>
      </c>
      <c r="G802" s="38">
        <v>80</v>
      </c>
      <c r="H802" s="6"/>
      <c r="I802" s="6"/>
      <c r="J802" s="6"/>
      <c r="K802" s="6"/>
      <c r="L802" s="6"/>
      <c r="M802" s="36" t="s">
        <v>2061</v>
      </c>
      <c r="N802" s="36" t="s">
        <v>2037</v>
      </c>
      <c r="O802" s="36">
        <v>2302</v>
      </c>
      <c r="P802" s="4" t="s">
        <v>1084</v>
      </c>
      <c r="Q802" s="4">
        <v>1</v>
      </c>
      <c r="R802" s="27" t="s">
        <v>1983</v>
      </c>
      <c r="S802" s="8" t="s">
        <v>1949</v>
      </c>
      <c r="T802" s="8" t="s">
        <v>1950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59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60"/>
        <v>0</v>
      </c>
      <c r="AI802" s="11">
        <v>0</v>
      </c>
      <c r="AJ802" s="11">
        <v>0</v>
      </c>
      <c r="AK802" s="40">
        <f t="shared" si="61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58"/>
        <v>0</v>
      </c>
      <c r="AQ802" s="33">
        <f t="shared" si="62"/>
        <v>0</v>
      </c>
      <c r="AR802" s="41">
        <v>0</v>
      </c>
    </row>
    <row r="803" spans="1:44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38">
        <v>25</v>
      </c>
      <c r="H803" s="6"/>
      <c r="I803" s="6"/>
      <c r="J803" s="6"/>
      <c r="K803" s="6"/>
      <c r="L803" s="6"/>
      <c r="M803" s="36" t="s">
        <v>2045</v>
      </c>
      <c r="N803" s="36" t="s">
        <v>2038</v>
      </c>
      <c r="O803" s="36">
        <v>4502</v>
      </c>
      <c r="P803" s="4" t="s">
        <v>1088</v>
      </c>
      <c r="Q803" s="4">
        <v>576</v>
      </c>
      <c r="R803" s="27">
        <v>180</v>
      </c>
      <c r="S803" s="8" t="s">
        <v>1950</v>
      </c>
      <c r="T803" s="8" t="s">
        <v>1951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59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60"/>
        <v>0</v>
      </c>
      <c r="AI803" s="11">
        <v>0</v>
      </c>
      <c r="AJ803" s="11">
        <v>0</v>
      </c>
      <c r="AK803" s="40">
        <f t="shared" si="61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58"/>
        <v>0</v>
      </c>
      <c r="AQ803" s="33">
        <f t="shared" si="62"/>
        <v>0</v>
      </c>
      <c r="AR803" s="41">
        <v>0</v>
      </c>
    </row>
    <row r="804" spans="1:44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38">
        <v>25</v>
      </c>
      <c r="H804" s="6"/>
      <c r="I804" s="6"/>
      <c r="J804" s="6"/>
      <c r="K804" s="6"/>
      <c r="L804" s="6"/>
      <c r="M804" s="36" t="s">
        <v>2045</v>
      </c>
      <c r="N804" s="36" t="s">
        <v>2038</v>
      </c>
      <c r="O804" s="36">
        <v>4502</v>
      </c>
      <c r="P804" s="4" t="s">
        <v>1090</v>
      </c>
      <c r="Q804" s="4">
        <v>381</v>
      </c>
      <c r="R804" s="27">
        <v>120</v>
      </c>
      <c r="S804" s="8" t="s">
        <v>1951</v>
      </c>
      <c r="T804" s="8" t="s">
        <v>1952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59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60"/>
        <v>0</v>
      </c>
      <c r="AI804" s="11">
        <v>0</v>
      </c>
      <c r="AJ804" s="11">
        <v>0</v>
      </c>
      <c r="AK804" s="40">
        <f t="shared" si="61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58"/>
        <v>0</v>
      </c>
      <c r="AQ804" s="33">
        <f t="shared" si="62"/>
        <v>0</v>
      </c>
      <c r="AR804" s="41">
        <v>0</v>
      </c>
    </row>
    <row r="805" spans="1:44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38">
        <v>25</v>
      </c>
      <c r="H805" s="6"/>
      <c r="I805" s="6"/>
      <c r="J805" s="6"/>
      <c r="K805" s="6"/>
      <c r="L805" s="6"/>
      <c r="M805" s="36" t="s">
        <v>2045</v>
      </c>
      <c r="N805" s="36" t="s">
        <v>2038</v>
      </c>
      <c r="O805" s="36">
        <v>4502</v>
      </c>
      <c r="P805" s="4" t="s">
        <v>1091</v>
      </c>
      <c r="Q805" s="4">
        <v>48</v>
      </c>
      <c r="R805" s="27">
        <v>15</v>
      </c>
      <c r="S805" s="8" t="s">
        <v>1952</v>
      </c>
      <c r="T805" s="8" t="s">
        <v>1953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59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60"/>
        <v>0</v>
      </c>
      <c r="AI805" s="11">
        <v>0</v>
      </c>
      <c r="AJ805" s="11">
        <v>0</v>
      </c>
      <c r="AK805" s="40">
        <f t="shared" si="61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58"/>
        <v>0</v>
      </c>
      <c r="AQ805" s="33">
        <f t="shared" si="62"/>
        <v>0</v>
      </c>
      <c r="AR805" s="41">
        <v>0</v>
      </c>
    </row>
    <row r="806" spans="1:44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6"/>
      <c r="I806" s="6"/>
      <c r="J806" s="6"/>
      <c r="K806" s="6"/>
      <c r="L806" s="6"/>
      <c r="M806" s="36" t="s">
        <v>2045</v>
      </c>
      <c r="N806" s="36" t="s">
        <v>2038</v>
      </c>
      <c r="O806" s="36">
        <v>4502</v>
      </c>
      <c r="P806" s="4" t="s">
        <v>1092</v>
      </c>
      <c r="Q806" s="4">
        <v>48</v>
      </c>
      <c r="R806" s="27">
        <v>15</v>
      </c>
      <c r="S806" s="8" t="s">
        <v>1953</v>
      </c>
      <c r="T806" s="8" t="s">
        <v>1954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59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60"/>
        <v>0</v>
      </c>
      <c r="AI806" s="11">
        <v>0</v>
      </c>
      <c r="AJ806" s="11">
        <v>0</v>
      </c>
      <c r="AK806" s="40">
        <f t="shared" si="61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58"/>
        <v>0</v>
      </c>
      <c r="AQ806" s="33">
        <f t="shared" si="62"/>
        <v>0</v>
      </c>
      <c r="AR806" s="41">
        <v>0</v>
      </c>
    </row>
    <row r="807" spans="1:44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6"/>
      <c r="I807" s="6"/>
      <c r="J807" s="6"/>
      <c r="K807" s="6"/>
      <c r="L807" s="6"/>
      <c r="M807" s="36" t="s">
        <v>2045</v>
      </c>
      <c r="N807" s="36" t="s">
        <v>2038</v>
      </c>
      <c r="O807" s="36">
        <v>4502</v>
      </c>
      <c r="P807" s="4" t="s">
        <v>1093</v>
      </c>
      <c r="Q807" s="4">
        <v>173</v>
      </c>
      <c r="R807" s="27">
        <v>41</v>
      </c>
      <c r="S807" s="8" t="s">
        <v>1954</v>
      </c>
      <c r="T807" s="8" t="s">
        <v>1955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59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60"/>
        <v>0</v>
      </c>
      <c r="AI807" s="11">
        <v>0</v>
      </c>
      <c r="AJ807" s="11">
        <v>0</v>
      </c>
      <c r="AK807" s="40">
        <f t="shared" si="61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58"/>
        <v>0</v>
      </c>
      <c r="AQ807" s="33">
        <f t="shared" si="62"/>
        <v>0</v>
      </c>
      <c r="AR807" s="41">
        <v>0</v>
      </c>
    </row>
    <row r="808" spans="1:44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6"/>
      <c r="I808" s="6"/>
      <c r="J808" s="6"/>
      <c r="K808" s="6"/>
      <c r="L808" s="6"/>
      <c r="M808" s="36" t="s">
        <v>2045</v>
      </c>
      <c r="N808" s="36" t="s">
        <v>2038</v>
      </c>
      <c r="O808" s="36">
        <v>4502</v>
      </c>
      <c r="P808" s="4" t="s">
        <v>1094</v>
      </c>
      <c r="Q808" s="4">
        <v>65</v>
      </c>
      <c r="R808" s="27">
        <v>65</v>
      </c>
      <c r="S808" s="8" t="s">
        <v>1955</v>
      </c>
      <c r="T808" s="8" t="s">
        <v>1956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59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60"/>
        <v>0</v>
      </c>
      <c r="AI808" s="11">
        <v>0</v>
      </c>
      <c r="AJ808" s="11">
        <v>0</v>
      </c>
      <c r="AK808" s="40">
        <f t="shared" si="61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58"/>
        <v>0</v>
      </c>
      <c r="AQ808" s="33">
        <f t="shared" si="62"/>
        <v>0</v>
      </c>
      <c r="AR808" s="41">
        <v>0</v>
      </c>
    </row>
    <row r="809" spans="1:44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6"/>
      <c r="I809" s="6"/>
      <c r="J809" s="6"/>
      <c r="K809" s="6"/>
      <c r="L809" s="6"/>
      <c r="M809" s="36" t="s">
        <v>2045</v>
      </c>
      <c r="N809" s="36" t="s">
        <v>2038</v>
      </c>
      <c r="O809" s="36">
        <v>4502</v>
      </c>
      <c r="P809" s="4" t="s">
        <v>1095</v>
      </c>
      <c r="Q809" s="4">
        <v>1</v>
      </c>
      <c r="R809" s="27">
        <v>1</v>
      </c>
      <c r="S809" s="8" t="s">
        <v>1956</v>
      </c>
      <c r="T809" s="8" t="s">
        <v>1957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59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60"/>
        <v>0</v>
      </c>
      <c r="AI809" s="11">
        <v>0</v>
      </c>
      <c r="AJ809" s="11">
        <v>0</v>
      </c>
      <c r="AK809" s="40">
        <f t="shared" si="61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ref="AP809:AP827" si="63">SUM(AL809:AO809)</f>
        <v>0</v>
      </c>
      <c r="AQ809" s="33">
        <f t="shared" si="62"/>
        <v>0</v>
      </c>
      <c r="AR809" s="41">
        <v>0</v>
      </c>
    </row>
    <row r="810" spans="1:44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6"/>
      <c r="I810" s="6"/>
      <c r="J810" s="6"/>
      <c r="K810" s="6"/>
      <c r="L810" s="6"/>
      <c r="M810" s="36" t="s">
        <v>2045</v>
      </c>
      <c r="N810" s="36" t="s">
        <v>2038</v>
      </c>
      <c r="O810" s="36">
        <v>4502</v>
      </c>
      <c r="P810" s="4" t="s">
        <v>1096</v>
      </c>
      <c r="Q810" s="4">
        <v>49</v>
      </c>
      <c r="R810" s="27">
        <v>8</v>
      </c>
      <c r="S810" s="8" t="s">
        <v>1957</v>
      </c>
      <c r="T810" s="8" t="s">
        <v>1958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ref="AB810:AB827" si="64">SUM(W810:AA810)</f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ref="AH810:AH827" si="65">SUM(AC810:AG810)</f>
        <v>0</v>
      </c>
      <c r="AI810" s="11">
        <v>0</v>
      </c>
      <c r="AJ810" s="11">
        <v>0</v>
      </c>
      <c r="AK810" s="40">
        <f t="shared" ref="AK810:AK827" si="66">SUM(AI810:AJ810)</f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3"/>
        <v>0</v>
      </c>
      <c r="AQ810" s="33">
        <f t="shared" ref="AQ810:AQ827" si="67">AB810+AH810+AK810+AP810</f>
        <v>0</v>
      </c>
      <c r="AR810" s="41">
        <v>0</v>
      </c>
    </row>
    <row r="811" spans="1:44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6"/>
      <c r="I811" s="6"/>
      <c r="J811" s="6"/>
      <c r="K811" s="6"/>
      <c r="L811" s="6"/>
      <c r="M811" s="36" t="s">
        <v>2045</v>
      </c>
      <c r="N811" s="36" t="s">
        <v>2038</v>
      </c>
      <c r="O811" s="36">
        <v>4502</v>
      </c>
      <c r="P811" s="4" t="s">
        <v>1098</v>
      </c>
      <c r="Q811" s="4">
        <v>38</v>
      </c>
      <c r="R811" s="27">
        <v>5</v>
      </c>
      <c r="S811" s="8" t="s">
        <v>1958</v>
      </c>
      <c r="T811" s="8" t="s">
        <v>1959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4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5"/>
        <v>0</v>
      </c>
      <c r="AI811" s="11">
        <v>0</v>
      </c>
      <c r="AJ811" s="11">
        <v>0</v>
      </c>
      <c r="AK811" s="40">
        <f t="shared" si="66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3"/>
        <v>0</v>
      </c>
      <c r="AQ811" s="33">
        <f t="shared" si="67"/>
        <v>0</v>
      </c>
      <c r="AR811" s="41">
        <v>0</v>
      </c>
    </row>
    <row r="812" spans="1:44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38">
        <v>25</v>
      </c>
      <c r="H812" s="6"/>
      <c r="I812" s="6"/>
      <c r="J812" s="6"/>
      <c r="K812" s="6"/>
      <c r="L812" s="6"/>
      <c r="M812" s="36" t="s">
        <v>2045</v>
      </c>
      <c r="N812" s="36" t="s">
        <v>2038</v>
      </c>
      <c r="O812" s="36">
        <v>4502</v>
      </c>
      <c r="P812" s="4" t="s">
        <v>1100</v>
      </c>
      <c r="Q812" s="4">
        <v>16</v>
      </c>
      <c r="R812" s="27">
        <v>4</v>
      </c>
      <c r="S812" s="8" t="s">
        <v>1959</v>
      </c>
      <c r="T812" s="8" t="s">
        <v>1960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4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5"/>
        <v>0</v>
      </c>
      <c r="AI812" s="11">
        <v>0</v>
      </c>
      <c r="AJ812" s="11">
        <v>0</v>
      </c>
      <c r="AK812" s="40">
        <f t="shared" si="66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3"/>
        <v>0</v>
      </c>
      <c r="AQ812" s="33">
        <f t="shared" si="67"/>
        <v>0</v>
      </c>
      <c r="AR812" s="41">
        <v>0</v>
      </c>
    </row>
    <row r="813" spans="1:44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38">
        <v>25</v>
      </c>
      <c r="H813" s="6"/>
      <c r="I813" s="6"/>
      <c r="J813" s="6"/>
      <c r="K813" s="6"/>
      <c r="L813" s="6"/>
      <c r="M813" s="36" t="s">
        <v>2045</v>
      </c>
      <c r="N813" s="36" t="s">
        <v>2038</v>
      </c>
      <c r="O813" s="36">
        <v>4502</v>
      </c>
      <c r="P813" s="4" t="s">
        <v>1101</v>
      </c>
      <c r="Q813" s="4">
        <v>29</v>
      </c>
      <c r="R813" s="27">
        <v>9</v>
      </c>
      <c r="S813" s="8" t="s">
        <v>1960</v>
      </c>
      <c r="T813" s="8" t="s">
        <v>1961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4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5"/>
        <v>0</v>
      </c>
      <c r="AI813" s="11">
        <v>0</v>
      </c>
      <c r="AJ813" s="11">
        <v>0</v>
      </c>
      <c r="AK813" s="40">
        <f t="shared" si="66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3"/>
        <v>0</v>
      </c>
      <c r="AQ813" s="33">
        <f t="shared" si="67"/>
        <v>0</v>
      </c>
      <c r="AR813" s="41">
        <v>0</v>
      </c>
    </row>
    <row r="814" spans="1:44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38">
        <v>25</v>
      </c>
      <c r="H814" s="6"/>
      <c r="I814" s="6"/>
      <c r="J814" s="6"/>
      <c r="K814" s="6"/>
      <c r="L814" s="6"/>
      <c r="M814" s="36" t="s">
        <v>2045</v>
      </c>
      <c r="N814" s="36" t="s">
        <v>2038</v>
      </c>
      <c r="O814" s="36">
        <v>4502</v>
      </c>
      <c r="P814" s="4" t="s">
        <v>1102</v>
      </c>
      <c r="Q814" s="4">
        <v>1</v>
      </c>
      <c r="R814" s="27">
        <v>1</v>
      </c>
      <c r="S814" s="8" t="s">
        <v>1961</v>
      </c>
      <c r="T814" s="8" t="s">
        <v>1962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4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5"/>
        <v>0</v>
      </c>
      <c r="AI814" s="11">
        <v>0</v>
      </c>
      <c r="AJ814" s="11">
        <v>0</v>
      </c>
      <c r="AK814" s="40">
        <f t="shared" si="66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3"/>
        <v>0</v>
      </c>
      <c r="AQ814" s="33">
        <f t="shared" si="67"/>
        <v>0</v>
      </c>
      <c r="AR814" s="41">
        <v>0</v>
      </c>
    </row>
    <row r="815" spans="1:44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6"/>
      <c r="I815" s="6"/>
      <c r="J815" s="6"/>
      <c r="K815" s="6"/>
      <c r="L815" s="6"/>
      <c r="M815" s="36" t="s">
        <v>2045</v>
      </c>
      <c r="N815" s="36" t="s">
        <v>2038</v>
      </c>
      <c r="O815" s="36">
        <v>4502</v>
      </c>
      <c r="P815" s="4" t="s">
        <v>1103</v>
      </c>
      <c r="Q815" s="4">
        <v>1</v>
      </c>
      <c r="R815" s="27">
        <v>1</v>
      </c>
      <c r="S815" s="8" t="s">
        <v>1962</v>
      </c>
      <c r="T815" s="8" t="s">
        <v>1963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4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5"/>
        <v>0</v>
      </c>
      <c r="AI815" s="11">
        <v>0</v>
      </c>
      <c r="AJ815" s="11">
        <v>0</v>
      </c>
      <c r="AK815" s="40">
        <f t="shared" si="66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3"/>
        <v>0</v>
      </c>
      <c r="AQ815" s="33">
        <f t="shared" si="67"/>
        <v>0</v>
      </c>
      <c r="AR815" s="41">
        <v>0</v>
      </c>
    </row>
    <row r="816" spans="1:44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38">
        <v>25</v>
      </c>
      <c r="H816" s="6"/>
      <c r="I816" s="6"/>
      <c r="J816" s="6"/>
      <c r="K816" s="6"/>
      <c r="L816" s="6"/>
      <c r="M816" s="36" t="s">
        <v>2045</v>
      </c>
      <c r="N816" s="36" t="s">
        <v>2038</v>
      </c>
      <c r="O816" s="36">
        <v>4502</v>
      </c>
      <c r="P816" s="4" t="s">
        <v>1105</v>
      </c>
      <c r="Q816" s="4">
        <v>87</v>
      </c>
      <c r="R816" s="27" t="s">
        <v>1983</v>
      </c>
      <c r="S816" s="8" t="s">
        <v>1963</v>
      </c>
      <c r="T816" s="8" t="s">
        <v>1964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4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5"/>
        <v>0</v>
      </c>
      <c r="AI816" s="11">
        <v>0</v>
      </c>
      <c r="AJ816" s="11">
        <v>0</v>
      </c>
      <c r="AK816" s="40">
        <f t="shared" si="66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3"/>
        <v>0</v>
      </c>
      <c r="AQ816" s="33">
        <f t="shared" si="67"/>
        <v>0</v>
      </c>
      <c r="AR816" s="41">
        <v>0</v>
      </c>
    </row>
    <row r="817" spans="1:44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38">
        <v>25</v>
      </c>
      <c r="H817" s="6"/>
      <c r="I817" s="6"/>
      <c r="J817" s="6"/>
      <c r="K817" s="6"/>
      <c r="L817" s="6"/>
      <c r="M817" s="36" t="s">
        <v>2045</v>
      </c>
      <c r="N817" s="36" t="s">
        <v>2038</v>
      </c>
      <c r="O817" s="36">
        <v>4502</v>
      </c>
      <c r="P817" s="4" t="s">
        <v>1106</v>
      </c>
      <c r="Q817" s="4">
        <v>5</v>
      </c>
      <c r="R817" s="27">
        <v>1</v>
      </c>
      <c r="S817" s="8" t="s">
        <v>1964</v>
      </c>
      <c r="T817" s="8" t="s">
        <v>1965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4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5"/>
        <v>0</v>
      </c>
      <c r="AI817" s="11">
        <v>0</v>
      </c>
      <c r="AJ817" s="11">
        <v>0</v>
      </c>
      <c r="AK817" s="40">
        <f t="shared" si="66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3"/>
        <v>0</v>
      </c>
      <c r="AQ817" s="33">
        <f t="shared" si="67"/>
        <v>0</v>
      </c>
      <c r="AR817" s="41">
        <v>0</v>
      </c>
    </row>
    <row r="818" spans="1:44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38">
        <v>25</v>
      </c>
      <c r="H818" s="6"/>
      <c r="I818" s="6"/>
      <c r="J818" s="6"/>
      <c r="K818" s="6"/>
      <c r="L818" s="6"/>
      <c r="M818" s="36" t="s">
        <v>2045</v>
      </c>
      <c r="N818" s="36" t="s">
        <v>2038</v>
      </c>
      <c r="O818" s="36">
        <v>4502</v>
      </c>
      <c r="P818" s="4" t="s">
        <v>1107</v>
      </c>
      <c r="Q818" s="4">
        <v>3700</v>
      </c>
      <c r="R818" s="27">
        <v>450</v>
      </c>
      <c r="S818" s="8" t="s">
        <v>1965</v>
      </c>
      <c r="T818" s="8" t="s">
        <v>1966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4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5"/>
        <v>0</v>
      </c>
      <c r="AI818" s="11">
        <v>0</v>
      </c>
      <c r="AJ818" s="11">
        <v>0</v>
      </c>
      <c r="AK818" s="40">
        <f t="shared" si="66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3"/>
        <v>0</v>
      </c>
      <c r="AQ818" s="33">
        <f t="shared" si="67"/>
        <v>0</v>
      </c>
      <c r="AR818" s="41">
        <v>0</v>
      </c>
    </row>
    <row r="819" spans="1:44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6"/>
      <c r="I819" s="6"/>
      <c r="J819" s="6"/>
      <c r="K819" s="6"/>
      <c r="L819" s="6"/>
      <c r="M819" s="36" t="s">
        <v>2045</v>
      </c>
      <c r="N819" s="36" t="s">
        <v>2038</v>
      </c>
      <c r="O819" s="36">
        <v>4502</v>
      </c>
      <c r="P819" s="4" t="s">
        <v>1108</v>
      </c>
      <c r="Q819" s="4">
        <v>1</v>
      </c>
      <c r="R819" s="27" t="s">
        <v>1983</v>
      </c>
      <c r="S819" s="8" t="s">
        <v>1966</v>
      </c>
      <c r="T819" s="8" t="s">
        <v>1967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4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5"/>
        <v>0</v>
      </c>
      <c r="AI819" s="11">
        <v>0</v>
      </c>
      <c r="AJ819" s="11">
        <v>0</v>
      </c>
      <c r="AK819" s="40">
        <f t="shared" si="66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3"/>
        <v>0</v>
      </c>
      <c r="AQ819" s="33">
        <f t="shared" si="67"/>
        <v>0</v>
      </c>
      <c r="AR819" s="41">
        <v>0</v>
      </c>
    </row>
    <row r="820" spans="1:44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6"/>
      <c r="I820" s="6"/>
      <c r="J820" s="6"/>
      <c r="K820" s="6"/>
      <c r="L820" s="6"/>
      <c r="M820" s="36" t="s">
        <v>2045</v>
      </c>
      <c r="N820" s="36" t="s">
        <v>2038</v>
      </c>
      <c r="O820" s="36">
        <v>4502</v>
      </c>
      <c r="P820" s="4" t="s">
        <v>1109</v>
      </c>
      <c r="Q820" s="4">
        <v>1</v>
      </c>
      <c r="R820" s="27">
        <v>1</v>
      </c>
      <c r="S820" s="8" t="s">
        <v>1967</v>
      </c>
      <c r="T820" s="8" t="s">
        <v>1968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4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5"/>
        <v>0</v>
      </c>
      <c r="AI820" s="11">
        <v>0</v>
      </c>
      <c r="AJ820" s="11">
        <v>0</v>
      </c>
      <c r="AK820" s="40">
        <f t="shared" si="66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3"/>
        <v>0</v>
      </c>
      <c r="AQ820" s="33">
        <f t="shared" si="67"/>
        <v>0</v>
      </c>
      <c r="AR820" s="41">
        <v>0</v>
      </c>
    </row>
    <row r="821" spans="1:44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2150</v>
      </c>
      <c r="G821" s="38">
        <v>25</v>
      </c>
      <c r="H821" s="6"/>
      <c r="I821" s="6"/>
      <c r="J821" s="6"/>
      <c r="K821" s="6"/>
      <c r="L821" s="6"/>
      <c r="M821" s="36" t="s">
        <v>2045</v>
      </c>
      <c r="N821" s="36" t="s">
        <v>2038</v>
      </c>
      <c r="O821" s="36">
        <v>4502</v>
      </c>
      <c r="P821" s="4" t="s">
        <v>1111</v>
      </c>
      <c r="Q821" s="4">
        <v>9</v>
      </c>
      <c r="R821" s="27">
        <v>9</v>
      </c>
      <c r="S821" s="8" t="s">
        <v>1968</v>
      </c>
      <c r="T821" s="8" t="s">
        <v>1969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4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5"/>
        <v>0</v>
      </c>
      <c r="AI821" s="11">
        <v>0</v>
      </c>
      <c r="AJ821" s="11">
        <v>0</v>
      </c>
      <c r="AK821" s="40">
        <f t="shared" si="66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3"/>
        <v>0</v>
      </c>
      <c r="AQ821" s="33">
        <f t="shared" si="67"/>
        <v>0</v>
      </c>
      <c r="AR821" s="41">
        <v>0</v>
      </c>
    </row>
    <row r="822" spans="1:44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2151</v>
      </c>
      <c r="G822" s="38">
        <v>25</v>
      </c>
      <c r="H822" s="6"/>
      <c r="I822" s="6"/>
      <c r="J822" s="6"/>
      <c r="K822" s="6"/>
      <c r="L822" s="6"/>
      <c r="M822" s="36" t="s">
        <v>2045</v>
      </c>
      <c r="N822" s="36" t="s">
        <v>2038</v>
      </c>
      <c r="O822" s="36">
        <v>4502</v>
      </c>
      <c r="P822" s="4" t="s">
        <v>1112</v>
      </c>
      <c r="Q822" s="4">
        <v>9</v>
      </c>
      <c r="R822" s="27">
        <v>2</v>
      </c>
      <c r="S822" s="8" t="s">
        <v>1969</v>
      </c>
      <c r="T822" s="8" t="s">
        <v>1970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4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5"/>
        <v>0</v>
      </c>
      <c r="AI822" s="11">
        <v>0</v>
      </c>
      <c r="AJ822" s="11">
        <v>0</v>
      </c>
      <c r="AK822" s="40">
        <f t="shared" si="66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3"/>
        <v>0</v>
      </c>
      <c r="AQ822" s="33">
        <f t="shared" si="67"/>
        <v>0</v>
      </c>
      <c r="AR822" s="41">
        <v>0</v>
      </c>
    </row>
    <row r="823" spans="1:44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2151</v>
      </c>
      <c r="G823" s="38">
        <v>25</v>
      </c>
      <c r="H823" s="6"/>
      <c r="I823" s="6"/>
      <c r="J823" s="6"/>
      <c r="K823" s="6"/>
      <c r="L823" s="6"/>
      <c r="M823" s="36" t="s">
        <v>2045</v>
      </c>
      <c r="N823" s="36" t="s">
        <v>2038</v>
      </c>
      <c r="O823" s="36">
        <v>4502</v>
      </c>
      <c r="P823" s="4" t="s">
        <v>1113</v>
      </c>
      <c r="Q823" s="4">
        <v>8</v>
      </c>
      <c r="R823" s="27">
        <v>8</v>
      </c>
      <c r="S823" s="8" t="s">
        <v>1970</v>
      </c>
      <c r="T823" s="8" t="s">
        <v>1971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4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5"/>
        <v>0</v>
      </c>
      <c r="AI823" s="11">
        <v>0</v>
      </c>
      <c r="AJ823" s="11">
        <v>0</v>
      </c>
      <c r="AK823" s="40">
        <f t="shared" si="66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3"/>
        <v>0</v>
      </c>
      <c r="AQ823" s="33">
        <f t="shared" si="67"/>
        <v>0</v>
      </c>
      <c r="AR823" s="41">
        <v>0</v>
      </c>
    </row>
    <row r="824" spans="1:44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2151</v>
      </c>
      <c r="G824" s="38">
        <v>25</v>
      </c>
      <c r="H824" s="6"/>
      <c r="I824" s="6"/>
      <c r="J824" s="6"/>
      <c r="K824" s="6"/>
      <c r="L824" s="6"/>
      <c r="M824" s="36" t="s">
        <v>2045</v>
      </c>
      <c r="N824" s="36" t="s">
        <v>2038</v>
      </c>
      <c r="O824" s="36">
        <v>4502</v>
      </c>
      <c r="P824" s="4" t="s">
        <v>1114</v>
      </c>
      <c r="Q824" s="4">
        <v>9</v>
      </c>
      <c r="R824" s="27">
        <v>2</v>
      </c>
      <c r="S824" s="8" t="s">
        <v>1971</v>
      </c>
      <c r="T824" s="8" t="s">
        <v>1972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4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5"/>
        <v>0</v>
      </c>
      <c r="AI824" s="11">
        <v>0</v>
      </c>
      <c r="AJ824" s="11">
        <v>0</v>
      </c>
      <c r="AK824" s="40">
        <f t="shared" si="66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3"/>
        <v>0</v>
      </c>
      <c r="AQ824" s="33">
        <f t="shared" si="67"/>
        <v>0</v>
      </c>
      <c r="AR824" s="41">
        <v>0</v>
      </c>
    </row>
    <row r="825" spans="1:44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2152</v>
      </c>
      <c r="G825" s="38">
        <v>25</v>
      </c>
      <c r="H825" s="6"/>
      <c r="I825" s="6"/>
      <c r="J825" s="6"/>
      <c r="K825" s="6"/>
      <c r="L825" s="6"/>
      <c r="M825" s="36" t="s">
        <v>2045</v>
      </c>
      <c r="N825" s="36" t="s">
        <v>2038</v>
      </c>
      <c r="O825" s="36">
        <v>4502</v>
      </c>
      <c r="P825" s="4" t="s">
        <v>1119</v>
      </c>
      <c r="Q825" s="4">
        <v>3</v>
      </c>
      <c r="R825" s="27">
        <v>1</v>
      </c>
      <c r="S825" s="8" t="s">
        <v>1972</v>
      </c>
      <c r="T825" s="8" t="s">
        <v>1973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4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5"/>
        <v>0</v>
      </c>
      <c r="AI825" s="11">
        <v>0</v>
      </c>
      <c r="AJ825" s="11">
        <v>0</v>
      </c>
      <c r="AK825" s="40">
        <f t="shared" si="66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3"/>
        <v>0</v>
      </c>
      <c r="AQ825" s="33">
        <f t="shared" si="67"/>
        <v>0</v>
      </c>
      <c r="AR825" s="41">
        <v>0</v>
      </c>
    </row>
    <row r="826" spans="1:44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2152</v>
      </c>
      <c r="G826" s="38">
        <v>25</v>
      </c>
      <c r="H826" s="6"/>
      <c r="I826" s="6"/>
      <c r="J826" s="6"/>
      <c r="K826" s="6"/>
      <c r="L826" s="6"/>
      <c r="M826" s="36" t="s">
        <v>2045</v>
      </c>
      <c r="N826" s="36" t="s">
        <v>2038</v>
      </c>
      <c r="O826" s="36">
        <v>4502</v>
      </c>
      <c r="P826" s="4" t="s">
        <v>1116</v>
      </c>
      <c r="Q826" s="4">
        <v>1</v>
      </c>
      <c r="R826" s="27">
        <v>1</v>
      </c>
      <c r="S826" s="8" t="s">
        <v>1973</v>
      </c>
      <c r="T826" s="8" t="s">
        <v>1974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4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5"/>
        <v>0</v>
      </c>
      <c r="AI826" s="11">
        <v>0</v>
      </c>
      <c r="AJ826" s="11">
        <v>0</v>
      </c>
      <c r="AK826" s="40">
        <f t="shared" si="66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3"/>
        <v>0</v>
      </c>
      <c r="AQ826" s="33">
        <f>AB826+AH826+AK826+AP826</f>
        <v>0</v>
      </c>
      <c r="AR826" s="41">
        <v>0</v>
      </c>
    </row>
    <row r="827" spans="1:44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38">
        <v>25</v>
      </c>
      <c r="H827" s="6"/>
      <c r="I827" s="6"/>
      <c r="J827" s="6"/>
      <c r="K827" s="6"/>
      <c r="L827" s="6"/>
      <c r="M827" s="36" t="s">
        <v>2045</v>
      </c>
      <c r="N827" s="36" t="s">
        <v>2038</v>
      </c>
      <c r="O827" s="36">
        <v>4502</v>
      </c>
      <c r="P827" s="4" t="s">
        <v>1117</v>
      </c>
      <c r="Q827" s="4">
        <v>25</v>
      </c>
      <c r="R827" s="27">
        <v>6</v>
      </c>
      <c r="S827" s="8" t="s">
        <v>1974</v>
      </c>
      <c r="T827" s="8" t="s">
        <v>1975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4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5"/>
        <v>0</v>
      </c>
      <c r="AI827" s="11">
        <v>0</v>
      </c>
      <c r="AJ827" s="11">
        <v>0</v>
      </c>
      <c r="AK827" s="40">
        <f t="shared" si="66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3"/>
        <v>0</v>
      </c>
      <c r="AQ827" s="33">
        <f t="shared" si="67"/>
        <v>0</v>
      </c>
      <c r="AR827" s="41">
        <v>0</v>
      </c>
    </row>
    <row r="828" spans="1:44" hidden="1" x14ac:dyDescent="0.25">
      <c r="G828" s="18"/>
      <c r="AA828" s="23">
        <f>SUM(AA722:AA729)</f>
        <v>0</v>
      </c>
      <c r="AB828" s="23"/>
      <c r="AC828" s="23">
        <f>SUM(AC722:AC729)</f>
        <v>0</v>
      </c>
      <c r="AD828" s="23">
        <f>AA828+AC828</f>
        <v>0</v>
      </c>
      <c r="AE828" s="24">
        <f>AD828-400000000</f>
        <v>-400000000</v>
      </c>
    </row>
    <row r="829" spans="1:44" x14ac:dyDescent="0.25">
      <c r="AA829" s="23"/>
      <c r="AB829" s="23"/>
      <c r="AC829" s="23"/>
    </row>
    <row r="834" spans="30:30" x14ac:dyDescent="0.25">
      <c r="AD834" s="24"/>
    </row>
    <row r="837" spans="30:30" x14ac:dyDescent="0.25">
      <c r="AD837" s="25"/>
    </row>
    <row r="838" spans="30:30" x14ac:dyDescent="0.25">
      <c r="AD838" s="24"/>
    </row>
  </sheetData>
  <sheetProtection autoFilter="0"/>
  <autoFilter ref="A40:AO828">
    <filterColumn colId="1">
      <filters>
        <filter val="AVANTE SETP"/>
        <filter val="Secretaría de Transito y Transporte Municipal / AVANTE SETP"/>
      </filters>
    </filterColumn>
  </autoFilter>
  <dataConsolidate/>
  <mergeCells count="24"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B2:AG2"/>
    <mergeCell ref="B3:AG3"/>
    <mergeCell ref="A1:A4"/>
    <mergeCell ref="B1:AG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C16:AC40 AD40:AG40">
      <formula1>$AC$16:$AC$27</formula1>
    </dataValidation>
    <dataValidation type="list" allowBlank="1" showInputMessage="1" showErrorMessage="1" sqref="AL13:AL15 AM15:AO15">
      <formula1>$AL$13:$AL$15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39"/>
      <c r="B1" s="140" t="s">
        <v>1189</v>
      </c>
      <c r="C1" s="140"/>
      <c r="D1" s="140"/>
      <c r="E1" s="140"/>
      <c r="F1" s="140"/>
      <c r="G1" s="140"/>
      <c r="H1" s="140"/>
      <c r="I1" s="140"/>
      <c r="J1" s="140"/>
      <c r="K1" s="140"/>
    </row>
    <row r="2" spans="1:11" ht="15.75" x14ac:dyDescent="0.3">
      <c r="A2" s="139"/>
      <c r="B2" s="141" t="s">
        <v>2160</v>
      </c>
      <c r="C2" s="142"/>
      <c r="D2" s="142"/>
      <c r="E2" s="142"/>
      <c r="F2" s="142"/>
      <c r="G2" s="142"/>
      <c r="H2" s="142"/>
      <c r="I2" s="142"/>
      <c r="J2" s="142"/>
      <c r="K2" s="142"/>
    </row>
    <row r="3" spans="1:11" x14ac:dyDescent="0.25">
      <c r="A3" s="139"/>
      <c r="B3" s="143" t="s">
        <v>1978</v>
      </c>
      <c r="C3" s="144"/>
      <c r="D3" s="144"/>
      <c r="E3" s="144"/>
      <c r="F3" s="144"/>
      <c r="G3" s="144"/>
      <c r="H3" s="144"/>
      <c r="I3" s="144"/>
      <c r="J3" s="144"/>
      <c r="K3" s="144"/>
    </row>
    <row r="4" spans="1:11" ht="30" customHeight="1" x14ac:dyDescent="0.25">
      <c r="A4" s="139"/>
      <c r="B4" s="145" t="s">
        <v>2173</v>
      </c>
      <c r="C4" s="145"/>
      <c r="D4" s="145"/>
      <c r="E4" s="146" t="s">
        <v>2174</v>
      </c>
      <c r="F4" s="146"/>
      <c r="G4" s="146" t="s">
        <v>2175</v>
      </c>
      <c r="H4" s="147"/>
      <c r="I4" s="147"/>
      <c r="J4" s="145" t="s">
        <v>2161</v>
      </c>
      <c r="K4" s="145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148"/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11" x14ac:dyDescent="0.25">
      <c r="A12" s="69"/>
      <c r="B12" s="149"/>
      <c r="C12" s="149"/>
      <c r="D12" s="149"/>
      <c r="E12" s="149"/>
      <c r="F12" s="149"/>
      <c r="G12" s="149"/>
      <c r="H12" s="69"/>
      <c r="I12" s="69"/>
      <c r="J12" s="69"/>
      <c r="K12" s="69"/>
    </row>
    <row r="13" spans="1:11" ht="25.5" x14ac:dyDescent="0.25">
      <c r="A13" s="70" t="s">
        <v>2182</v>
      </c>
      <c r="B13" s="150" t="s">
        <v>2162</v>
      </c>
      <c r="C13" s="150"/>
      <c r="D13" s="150"/>
      <c r="E13" s="150"/>
      <c r="F13" s="150"/>
      <c r="G13" s="150"/>
      <c r="H13" s="150" t="s">
        <v>2180</v>
      </c>
      <c r="I13" s="151"/>
      <c r="J13" s="150" t="s">
        <v>2181</v>
      </c>
      <c r="K13" s="151"/>
    </row>
    <row r="14" spans="1:11" ht="56.25" customHeight="1" x14ac:dyDescent="0.25">
      <c r="A14" s="71" t="s">
        <v>2163</v>
      </c>
      <c r="B14" s="136" t="s">
        <v>2183</v>
      </c>
      <c r="C14" s="136"/>
      <c r="D14" s="136"/>
      <c r="E14" s="136"/>
      <c r="F14" s="136"/>
      <c r="G14" s="136"/>
      <c r="H14" s="137">
        <v>42650</v>
      </c>
      <c r="I14" s="137"/>
      <c r="J14" s="138" t="s">
        <v>2164</v>
      </c>
      <c r="K14" s="138"/>
    </row>
    <row r="15" spans="1:11" ht="42.75" customHeight="1" x14ac:dyDescent="0.25">
      <c r="A15" s="71" t="s">
        <v>2184</v>
      </c>
      <c r="B15" s="136" t="s">
        <v>2176</v>
      </c>
      <c r="C15" s="136"/>
      <c r="D15" s="136"/>
      <c r="E15" s="136"/>
      <c r="F15" s="136"/>
      <c r="G15" s="136"/>
      <c r="H15" s="137">
        <v>42976</v>
      </c>
      <c r="I15" s="137"/>
      <c r="J15" s="138" t="s">
        <v>2177</v>
      </c>
      <c r="K15" s="138"/>
    </row>
    <row r="16" spans="1:11" ht="30" customHeight="1" x14ac:dyDescent="0.25">
      <c r="A16" s="71" t="s">
        <v>2185</v>
      </c>
      <c r="B16" s="136" t="s">
        <v>2178</v>
      </c>
      <c r="C16" s="136"/>
      <c r="D16" s="136"/>
      <c r="E16" s="136"/>
      <c r="F16" s="136"/>
      <c r="G16" s="136"/>
      <c r="H16" s="137">
        <v>43245</v>
      </c>
      <c r="I16" s="137"/>
      <c r="J16" s="138" t="s">
        <v>2179</v>
      </c>
      <c r="K16" s="138"/>
    </row>
    <row r="17" spans="1:11" ht="30" customHeight="1" x14ac:dyDescent="0.25">
      <c r="A17" s="71">
        <v>6</v>
      </c>
      <c r="B17" s="136" t="s">
        <v>2186</v>
      </c>
      <c r="C17" s="136"/>
      <c r="D17" s="136"/>
      <c r="E17" s="136"/>
      <c r="F17" s="136"/>
      <c r="G17" s="136"/>
      <c r="H17" s="137">
        <v>44456</v>
      </c>
      <c r="I17" s="137"/>
      <c r="J17" s="138" t="s">
        <v>2187</v>
      </c>
      <c r="K17" s="138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158" t="s">
        <v>2165</v>
      </c>
      <c r="B24" s="159"/>
      <c r="C24" s="160"/>
      <c r="D24" s="161" t="s">
        <v>2166</v>
      </c>
      <c r="E24" s="162"/>
      <c r="F24" s="162"/>
      <c r="G24" s="163"/>
      <c r="H24" s="164" t="s">
        <v>2167</v>
      </c>
      <c r="I24" s="165"/>
      <c r="J24" s="165"/>
      <c r="K24" s="166"/>
    </row>
    <row r="25" spans="1:11" ht="33" customHeight="1" x14ac:dyDescent="0.3">
      <c r="A25" s="176"/>
      <c r="B25" s="177"/>
      <c r="C25" s="178"/>
      <c r="D25" s="167"/>
      <c r="E25" s="168"/>
      <c r="F25" s="168"/>
      <c r="G25" s="169"/>
      <c r="H25" s="170"/>
      <c r="I25" s="171"/>
      <c r="J25" s="171"/>
      <c r="K25" s="172"/>
    </row>
    <row r="26" spans="1:11" ht="15.75" x14ac:dyDescent="0.3">
      <c r="A26" s="173" t="s">
        <v>2168</v>
      </c>
      <c r="B26" s="174"/>
      <c r="C26" s="175"/>
      <c r="D26" s="173" t="s">
        <v>2169</v>
      </c>
      <c r="E26" s="174"/>
      <c r="F26" s="174"/>
      <c r="G26" s="175"/>
      <c r="H26" s="173" t="s">
        <v>2169</v>
      </c>
      <c r="I26" s="174"/>
      <c r="J26" s="174"/>
      <c r="K26" s="175"/>
    </row>
    <row r="27" spans="1:11" ht="15" customHeight="1" x14ac:dyDescent="0.25">
      <c r="A27" s="152" t="s">
        <v>2170</v>
      </c>
      <c r="B27" s="153"/>
      <c r="C27" s="154"/>
      <c r="D27" s="152" t="s">
        <v>2171</v>
      </c>
      <c r="E27" s="153"/>
      <c r="F27" s="153"/>
      <c r="G27" s="154"/>
      <c r="H27" s="155" t="s">
        <v>2172</v>
      </c>
      <c r="I27" s="156"/>
      <c r="J27" s="156"/>
      <c r="K27" s="157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2093</v>
      </c>
      <c r="D2" s="30" t="s">
        <v>2104</v>
      </c>
      <c r="F2" s="30" t="s">
        <v>2111</v>
      </c>
    </row>
    <row r="3" spans="2:6" ht="30" x14ac:dyDescent="0.25">
      <c r="B3" s="32" t="s">
        <v>2098</v>
      </c>
      <c r="D3" s="32" t="s">
        <v>2105</v>
      </c>
      <c r="F3" s="32" t="s">
        <v>2116</v>
      </c>
    </row>
    <row r="4" spans="2:6" ht="45" x14ac:dyDescent="0.25">
      <c r="B4" s="32" t="s">
        <v>2094</v>
      </c>
      <c r="D4" s="32" t="s">
        <v>2106</v>
      </c>
      <c r="F4" s="32" t="s">
        <v>2117</v>
      </c>
    </row>
    <row r="5" spans="2:6" ht="30" x14ac:dyDescent="0.25">
      <c r="B5" s="32" t="s">
        <v>2095</v>
      </c>
      <c r="D5" s="32" t="s">
        <v>2107</v>
      </c>
      <c r="F5" s="32"/>
    </row>
    <row r="6" spans="2:6" ht="45" x14ac:dyDescent="0.25">
      <c r="B6" s="32" t="s">
        <v>2099</v>
      </c>
      <c r="D6" s="32" t="s">
        <v>2108</v>
      </c>
      <c r="F6" s="32"/>
    </row>
    <row r="7" spans="2:6" ht="30" x14ac:dyDescent="0.25">
      <c r="B7" s="32" t="s">
        <v>2096</v>
      </c>
      <c r="D7" s="32" t="s">
        <v>2109</v>
      </c>
      <c r="F7" s="32"/>
    </row>
    <row r="8" spans="2:6" ht="30" x14ac:dyDescent="0.25">
      <c r="B8" s="32" t="s">
        <v>2097</v>
      </c>
      <c r="D8" s="32" t="s">
        <v>2110</v>
      </c>
      <c r="F8" s="32"/>
    </row>
    <row r="9" spans="2:6" ht="30" x14ac:dyDescent="0.25">
      <c r="B9" s="32" t="s">
        <v>2100</v>
      </c>
      <c r="D9" s="32" t="s">
        <v>2112</v>
      </c>
      <c r="F9" s="32"/>
    </row>
    <row r="10" spans="2:6" x14ac:dyDescent="0.25">
      <c r="B10" s="32" t="s">
        <v>2101</v>
      </c>
      <c r="D10" s="32" t="s">
        <v>2113</v>
      </c>
      <c r="F10" s="32"/>
    </row>
    <row r="11" spans="2:6" x14ac:dyDescent="0.25">
      <c r="B11" s="32" t="s">
        <v>2102</v>
      </c>
      <c r="D11" s="32" t="s">
        <v>2114</v>
      </c>
      <c r="F11" s="32"/>
    </row>
    <row r="12" spans="2:6" ht="30" x14ac:dyDescent="0.25">
      <c r="B12" s="32" t="s">
        <v>2103</v>
      </c>
      <c r="D12" s="32"/>
      <c r="F12" s="32"/>
    </row>
    <row r="13" spans="2:6" x14ac:dyDescent="0.25">
      <c r="B13" s="32" t="s">
        <v>2115</v>
      </c>
    </row>
    <row r="22" spans="2:2" x14ac:dyDescent="0.25">
      <c r="B22" t="s">
        <v>2077</v>
      </c>
    </row>
    <row r="23" spans="2:2" x14ac:dyDescent="0.25">
      <c r="B23" t="s">
        <v>2078</v>
      </c>
    </row>
    <row r="24" spans="2:2" x14ac:dyDescent="0.25">
      <c r="B24" t="s">
        <v>2079</v>
      </c>
    </row>
    <row r="25" spans="2:2" x14ac:dyDescent="0.25">
      <c r="B25" t="s">
        <v>2143</v>
      </c>
    </row>
    <row r="26" spans="2:2" x14ac:dyDescent="0.25">
      <c r="B26" t="s">
        <v>2144</v>
      </c>
    </row>
    <row r="27" spans="2:2" x14ac:dyDescent="0.25">
      <c r="B27" t="s">
        <v>2145</v>
      </c>
    </row>
    <row r="28" spans="2:2" x14ac:dyDescent="0.25">
      <c r="B28" t="s">
        <v>2080</v>
      </c>
    </row>
    <row r="29" spans="2:2" x14ac:dyDescent="0.25">
      <c r="B29" t="s">
        <v>2082</v>
      </c>
    </row>
    <row r="30" spans="2:2" x14ac:dyDescent="0.25">
      <c r="B30" t="s">
        <v>2081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1979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2147</v>
      </c>
      <c r="C3" t="s">
        <v>2104</v>
      </c>
      <c r="D3" t="s">
        <v>2148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2093</v>
      </c>
      <c r="D2" s="30" t="s">
        <v>2104</v>
      </c>
      <c r="F2" s="30" t="s">
        <v>2111</v>
      </c>
    </row>
    <row r="3" spans="2:6" ht="30" x14ac:dyDescent="0.25">
      <c r="B3" s="32" t="s">
        <v>2098</v>
      </c>
      <c r="D3" s="32" t="s">
        <v>2105</v>
      </c>
      <c r="F3" s="32" t="s">
        <v>2116</v>
      </c>
    </row>
    <row r="4" spans="2:6" ht="45" x14ac:dyDescent="0.25">
      <c r="B4" s="32" t="s">
        <v>2094</v>
      </c>
      <c r="D4" s="32" t="s">
        <v>2106</v>
      </c>
      <c r="F4" s="32" t="s">
        <v>2117</v>
      </c>
    </row>
    <row r="5" spans="2:6" ht="30" x14ac:dyDescent="0.25">
      <c r="B5" s="32" t="s">
        <v>2095</v>
      </c>
      <c r="D5" s="32" t="s">
        <v>2107</v>
      </c>
      <c r="F5" s="32"/>
    </row>
    <row r="6" spans="2:6" ht="45" x14ac:dyDescent="0.25">
      <c r="B6" s="32" t="s">
        <v>2099</v>
      </c>
      <c r="D6" s="32" t="s">
        <v>2108</v>
      </c>
      <c r="F6" s="32"/>
    </row>
    <row r="7" spans="2:6" ht="30" x14ac:dyDescent="0.25">
      <c r="B7" s="32" t="s">
        <v>2096</v>
      </c>
      <c r="D7" s="32" t="s">
        <v>2109</v>
      </c>
      <c r="F7" s="32"/>
    </row>
    <row r="8" spans="2:6" ht="30" x14ac:dyDescent="0.25">
      <c r="B8" s="32" t="s">
        <v>2097</v>
      </c>
      <c r="D8" s="32" t="s">
        <v>2110</v>
      </c>
      <c r="F8" s="32"/>
    </row>
    <row r="9" spans="2:6" ht="30" x14ac:dyDescent="0.25">
      <c r="B9" s="32" t="s">
        <v>2100</v>
      </c>
      <c r="D9" s="32" t="s">
        <v>2112</v>
      </c>
      <c r="F9" s="32"/>
    </row>
    <row r="10" spans="2:6" x14ac:dyDescent="0.25">
      <c r="B10" s="32" t="s">
        <v>2101</v>
      </c>
      <c r="D10" s="32" t="s">
        <v>2113</v>
      </c>
      <c r="F10" s="32"/>
    </row>
    <row r="11" spans="2:6" x14ac:dyDescent="0.25">
      <c r="B11" s="32" t="s">
        <v>2102</v>
      </c>
      <c r="D11" s="32" t="s">
        <v>2114</v>
      </c>
      <c r="F11" s="32"/>
    </row>
    <row r="12" spans="2:6" ht="30" x14ac:dyDescent="0.25">
      <c r="B12" s="32" t="s">
        <v>2103</v>
      </c>
      <c r="D12" s="32"/>
      <c r="F12" s="32"/>
    </row>
    <row r="13" spans="2:6" x14ac:dyDescent="0.25">
      <c r="B13" s="32" t="s">
        <v>2115</v>
      </c>
    </row>
    <row r="18" spans="2:2" x14ac:dyDescent="0.25">
      <c r="B18" t="s">
        <v>2077</v>
      </c>
    </row>
    <row r="19" spans="2:2" x14ac:dyDescent="0.25">
      <c r="B19" t="s">
        <v>2078</v>
      </c>
    </row>
    <row r="20" spans="2:2" x14ac:dyDescent="0.25">
      <c r="B20" t="s">
        <v>2079</v>
      </c>
    </row>
    <row r="21" spans="2:2" x14ac:dyDescent="0.25">
      <c r="B21" t="s">
        <v>2083</v>
      </c>
    </row>
    <row r="22" spans="2:2" x14ac:dyDescent="0.25">
      <c r="B22" t="s">
        <v>2080</v>
      </c>
    </row>
    <row r="23" spans="2:2" x14ac:dyDescent="0.25">
      <c r="B23" t="s">
        <v>2082</v>
      </c>
    </row>
    <row r="24" spans="2:2" x14ac:dyDescent="0.25">
      <c r="B24" t="s">
        <v>2081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1979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2022-01-11T22:29:09Z</dcterms:modified>
</cp:coreProperties>
</file>