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GERENCIA PÚBLICA\"/>
    </mc:Choice>
  </mc:AlternateContent>
  <bookViews>
    <workbookView xWindow="0" yWindow="0" windowWidth="20490" windowHeight="7065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1" i="2" l="1"/>
  <c r="AF723" i="2"/>
  <c r="AV45" i="2"/>
  <c r="AO48" i="2"/>
  <c r="AO43" i="2"/>
  <c r="AL42" i="2"/>
  <c r="AF67" i="2"/>
  <c r="AF41" i="2"/>
  <c r="AW41" i="2" s="1"/>
  <c r="AF724" i="2"/>
  <c r="AF42" i="2"/>
  <c r="AO41" i="2"/>
  <c r="AL41" i="2"/>
  <c r="AO49" i="2"/>
  <c r="AV49" i="2"/>
  <c r="AO42" i="2"/>
  <c r="AO110" i="2"/>
  <c r="AO230" i="2"/>
  <c r="AO216" i="2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W501" i="2" s="1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W61" i="2" s="1"/>
  <c r="AL62" i="2"/>
  <c r="AL63" i="2"/>
  <c r="AL64" i="2"/>
  <c r="AL65" i="2"/>
  <c r="AL66" i="2"/>
  <c r="AL67" i="2"/>
  <c r="AL68" i="2"/>
  <c r="AL69" i="2"/>
  <c r="AW69" i="2" s="1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W109" i="2" s="1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W263" i="2" s="1"/>
  <c r="AL264" i="2"/>
  <c r="AL265" i="2"/>
  <c r="AL266" i="2"/>
  <c r="AL267" i="2"/>
  <c r="AL268" i="2"/>
  <c r="AL269" i="2"/>
  <c r="AL270" i="2"/>
  <c r="AL271" i="2"/>
  <c r="AW271" i="2" s="1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W375" i="2" s="1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W393" i="2" s="1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W455" i="2" s="1"/>
  <c r="AL456" i="2"/>
  <c r="AL457" i="2"/>
  <c r="AL458" i="2"/>
  <c r="AL459" i="2"/>
  <c r="AL460" i="2"/>
  <c r="AL461" i="2"/>
  <c r="AL462" i="2"/>
  <c r="AL463" i="2"/>
  <c r="AW463" i="2" s="1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W527" i="2" s="1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W647" i="2" s="1"/>
  <c r="AL648" i="2"/>
  <c r="AL649" i="2"/>
  <c r="AL650" i="2"/>
  <c r="AL651" i="2"/>
  <c r="AL652" i="2"/>
  <c r="AL653" i="2"/>
  <c r="AL654" i="2"/>
  <c r="AL655" i="2"/>
  <c r="AW655" i="2" s="1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W723" i="2" s="1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W751" i="2" s="1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W799" i="2" s="1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/>
  <c r="AF44" i="2"/>
  <c r="AF45" i="2"/>
  <c r="AF46" i="2"/>
  <c r="AF47" i="2"/>
  <c r="AW47" i="2" s="1"/>
  <c r="AF48" i="2"/>
  <c r="AW48" i="2" s="1"/>
  <c r="AF49" i="2"/>
  <c r="AW49" i="2"/>
  <c r="AF50" i="2"/>
  <c r="AF51" i="2"/>
  <c r="AF52" i="2"/>
  <c r="AF53" i="2"/>
  <c r="AF54" i="2"/>
  <c r="AF55" i="2"/>
  <c r="AW55" i="2" s="1"/>
  <c r="AF56" i="2"/>
  <c r="AF57" i="2"/>
  <c r="AF58" i="2"/>
  <c r="AF59" i="2"/>
  <c r="AW59" i="2" s="1"/>
  <c r="AF60" i="2"/>
  <c r="AF61" i="2"/>
  <c r="AF62" i="2"/>
  <c r="AW62" i="2" s="1"/>
  <c r="AF63" i="2"/>
  <c r="AF64" i="2"/>
  <c r="AW64" i="2"/>
  <c r="AF65" i="2"/>
  <c r="AF66" i="2"/>
  <c r="AF68" i="2"/>
  <c r="AF69" i="2"/>
  <c r="AF70" i="2"/>
  <c r="AF71" i="2"/>
  <c r="AF72" i="2"/>
  <c r="AF73" i="2"/>
  <c r="AF74" i="2"/>
  <c r="AW74" i="2" s="1"/>
  <c r="AF75" i="2"/>
  <c r="AW75" i="2"/>
  <c r="AF76" i="2"/>
  <c r="AF77" i="2"/>
  <c r="AF78" i="2"/>
  <c r="AW78" i="2" s="1"/>
  <c r="AF79" i="2"/>
  <c r="AF80" i="2"/>
  <c r="AW80" i="2" s="1"/>
  <c r="AF81" i="2"/>
  <c r="AW81" i="2" s="1"/>
  <c r="AF82" i="2"/>
  <c r="AF83" i="2"/>
  <c r="AF84" i="2"/>
  <c r="AF85" i="2"/>
  <c r="AW85" i="2" s="1"/>
  <c r="AF86" i="2"/>
  <c r="AW86" i="2" s="1"/>
  <c r="AF87" i="2"/>
  <c r="AF88" i="2"/>
  <c r="AF89" i="2"/>
  <c r="AF90" i="2"/>
  <c r="AF91" i="2"/>
  <c r="AW91" i="2" s="1"/>
  <c r="AF92" i="2"/>
  <c r="AW92" i="2" s="1"/>
  <c r="AF93" i="2"/>
  <c r="AF94" i="2"/>
  <c r="AF95" i="2"/>
  <c r="AW95" i="2" s="1"/>
  <c r="AF96" i="2"/>
  <c r="AF97" i="2"/>
  <c r="AW97" i="2" s="1"/>
  <c r="AF98" i="2"/>
  <c r="AF99" i="2"/>
  <c r="AF100" i="2"/>
  <c r="AF101" i="2"/>
  <c r="AW101" i="2" s="1"/>
  <c r="AF102" i="2"/>
  <c r="AW102" i="2" s="1"/>
  <c r="AF103" i="2"/>
  <c r="AF104" i="2"/>
  <c r="AF105" i="2"/>
  <c r="AW105" i="2" s="1"/>
  <c r="AF106" i="2"/>
  <c r="AF107" i="2"/>
  <c r="AF108" i="2"/>
  <c r="AF109" i="2"/>
  <c r="AF110" i="2"/>
  <c r="AW110" i="2" s="1"/>
  <c r="AF111" i="2"/>
  <c r="AW111" i="2" s="1"/>
  <c r="AF112" i="2"/>
  <c r="AF113" i="2"/>
  <c r="AW113" i="2" s="1"/>
  <c r="AF114" i="2"/>
  <c r="AW114" i="2" s="1"/>
  <c r="AF115" i="2"/>
  <c r="AF116" i="2"/>
  <c r="AW116" i="2" s="1"/>
  <c r="AF117" i="2"/>
  <c r="AF118" i="2"/>
  <c r="AW118" i="2" s="1"/>
  <c r="AF119" i="2"/>
  <c r="AW119" i="2"/>
  <c r="AF120" i="2"/>
  <c r="AF121" i="2"/>
  <c r="AW121" i="2"/>
  <c r="AF122" i="2"/>
  <c r="AF123" i="2"/>
  <c r="AW123" i="2" s="1"/>
  <c r="AF124" i="2"/>
  <c r="AF125" i="2"/>
  <c r="AF126" i="2"/>
  <c r="AF127" i="2"/>
  <c r="AW127" i="2"/>
  <c r="AF128" i="2"/>
  <c r="AF129" i="2"/>
  <c r="AW129" i="2" s="1"/>
  <c r="AF130" i="2"/>
  <c r="AF131" i="2"/>
  <c r="AF132" i="2"/>
  <c r="AW132" i="2"/>
  <c r="AF133" i="2"/>
  <c r="AW133" i="2"/>
  <c r="AF134" i="2"/>
  <c r="AF135" i="2"/>
  <c r="AF136" i="2"/>
  <c r="AF137" i="2"/>
  <c r="AF138" i="2"/>
  <c r="AF139" i="2"/>
  <c r="AW139" i="2" s="1"/>
  <c r="AF140" i="2"/>
  <c r="AF141" i="2"/>
  <c r="AF142" i="2"/>
  <c r="AF143" i="2"/>
  <c r="AF144" i="2"/>
  <c r="AF145" i="2"/>
  <c r="AF146" i="2"/>
  <c r="AF147" i="2"/>
  <c r="AW147" i="2" s="1"/>
  <c r="AF148" i="2"/>
  <c r="AF149" i="2"/>
  <c r="AF150" i="2"/>
  <c r="AF151" i="2"/>
  <c r="AF152" i="2"/>
  <c r="AF153" i="2"/>
  <c r="AF154" i="2"/>
  <c r="AF155" i="2"/>
  <c r="AW155" i="2" s="1"/>
  <c r="AF156" i="2"/>
  <c r="AF157" i="2"/>
  <c r="AF158" i="2"/>
  <c r="AF159" i="2"/>
  <c r="AF160" i="2"/>
  <c r="AF161" i="2"/>
  <c r="AF162" i="2"/>
  <c r="AF163" i="2"/>
  <c r="AW163" i="2" s="1"/>
  <c r="AF164" i="2"/>
  <c r="AF165" i="2"/>
  <c r="AF166" i="2"/>
  <c r="AF167" i="2"/>
  <c r="AF168" i="2"/>
  <c r="AF169" i="2"/>
  <c r="AF170" i="2"/>
  <c r="AF171" i="2"/>
  <c r="AW171" i="2" s="1"/>
  <c r="AF172" i="2"/>
  <c r="AF173" i="2"/>
  <c r="AF174" i="2"/>
  <c r="AF175" i="2"/>
  <c r="AF176" i="2"/>
  <c r="AF177" i="2"/>
  <c r="AF178" i="2"/>
  <c r="AF179" i="2"/>
  <c r="AW179" i="2" s="1"/>
  <c r="AF180" i="2"/>
  <c r="AF181" i="2"/>
  <c r="AF182" i="2"/>
  <c r="AF183" i="2"/>
  <c r="AF184" i="2"/>
  <c r="AF185" i="2"/>
  <c r="AF186" i="2"/>
  <c r="AF187" i="2"/>
  <c r="AW187" i="2" s="1"/>
  <c r="AF188" i="2"/>
  <c r="AF189" i="2"/>
  <c r="AW189" i="2" s="1"/>
  <c r="AF190" i="2"/>
  <c r="AF191" i="2"/>
  <c r="AF192" i="2"/>
  <c r="AF193" i="2"/>
  <c r="AF194" i="2"/>
  <c r="AF195" i="2"/>
  <c r="AW195" i="2" s="1"/>
  <c r="AF196" i="2"/>
  <c r="AF197" i="2"/>
  <c r="AF198" i="2"/>
  <c r="AF199" i="2"/>
  <c r="AF200" i="2"/>
  <c r="AF201" i="2"/>
  <c r="AF202" i="2"/>
  <c r="AF203" i="2"/>
  <c r="AW203" i="2" s="1"/>
  <c r="AF204" i="2"/>
  <c r="AF205" i="2"/>
  <c r="AF206" i="2"/>
  <c r="AF207" i="2"/>
  <c r="AF208" i="2"/>
  <c r="AF209" i="2"/>
  <c r="AF210" i="2"/>
  <c r="AF211" i="2"/>
  <c r="AW211" i="2" s="1"/>
  <c r="AF212" i="2"/>
  <c r="AF213" i="2"/>
  <c r="AF214" i="2"/>
  <c r="AF215" i="2"/>
  <c r="AF216" i="2"/>
  <c r="AF217" i="2"/>
  <c r="AF218" i="2"/>
  <c r="AF219" i="2"/>
  <c r="AW219" i="2" s="1"/>
  <c r="AF220" i="2"/>
  <c r="AF221" i="2"/>
  <c r="AW221" i="2" s="1"/>
  <c r="AF222" i="2"/>
  <c r="AF223" i="2"/>
  <c r="AF224" i="2"/>
  <c r="AF225" i="2"/>
  <c r="AF226" i="2"/>
  <c r="AW226" i="2" s="1"/>
  <c r="AF227" i="2"/>
  <c r="AW227" i="2" s="1"/>
  <c r="AF228" i="2"/>
  <c r="AW228" i="2" s="1"/>
  <c r="AF229" i="2"/>
  <c r="AW229" i="2" s="1"/>
  <c r="AF230" i="2"/>
  <c r="AF231" i="2"/>
  <c r="AF232" i="2"/>
  <c r="AF233" i="2"/>
  <c r="AF234" i="2"/>
  <c r="AF235" i="2"/>
  <c r="AW235" i="2" s="1"/>
  <c r="AF236" i="2"/>
  <c r="AW236" i="2" s="1"/>
  <c r="AF237" i="2"/>
  <c r="AF238" i="2"/>
  <c r="AF239" i="2"/>
  <c r="AF240" i="2"/>
  <c r="AW240" i="2" s="1"/>
  <c r="AF241" i="2"/>
  <c r="AF242" i="2"/>
  <c r="AW242" i="2" s="1"/>
  <c r="AF243" i="2"/>
  <c r="AW243" i="2" s="1"/>
  <c r="AF244" i="2"/>
  <c r="AF245" i="2"/>
  <c r="AF246" i="2"/>
  <c r="AF247" i="2"/>
  <c r="AW247" i="2" s="1"/>
  <c r="AF248" i="2"/>
  <c r="AF249" i="2"/>
  <c r="AF250" i="2"/>
  <c r="AW250" i="2" s="1"/>
  <c r="AF251" i="2"/>
  <c r="AF252" i="2"/>
  <c r="AF253" i="2"/>
  <c r="AF254" i="2"/>
  <c r="AF255" i="2"/>
  <c r="AF256" i="2"/>
  <c r="AW256" i="2" s="1"/>
  <c r="AF257" i="2"/>
  <c r="AW257" i="2" s="1"/>
  <c r="AF258" i="2"/>
  <c r="AW258" i="2" s="1"/>
  <c r="AF259" i="2"/>
  <c r="AF260" i="2"/>
  <c r="AF261" i="2"/>
  <c r="AF262" i="2"/>
  <c r="AF263" i="2"/>
  <c r="AF264" i="2"/>
  <c r="AF265" i="2"/>
  <c r="AF266" i="2"/>
  <c r="AW266" i="2" s="1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W283" i="2" s="1"/>
  <c r="AF284" i="2"/>
  <c r="AF285" i="2"/>
  <c r="AF286" i="2"/>
  <c r="AF287" i="2"/>
  <c r="AF288" i="2"/>
  <c r="AF289" i="2"/>
  <c r="AF290" i="2"/>
  <c r="AW290" i="2" s="1"/>
  <c r="AF291" i="2"/>
  <c r="AF292" i="2"/>
  <c r="AF293" i="2"/>
  <c r="AF294" i="2"/>
  <c r="AF295" i="2"/>
  <c r="AF296" i="2"/>
  <c r="AW296" i="2" s="1"/>
  <c r="AF297" i="2"/>
  <c r="AW297" i="2" s="1"/>
  <c r="AF298" i="2"/>
  <c r="AF299" i="2"/>
  <c r="AW299" i="2" s="1"/>
  <c r="AF300" i="2"/>
  <c r="AF301" i="2"/>
  <c r="AF302" i="2"/>
  <c r="AF303" i="2"/>
  <c r="AF304" i="2"/>
  <c r="AW304" i="2" s="1"/>
  <c r="AF305" i="2"/>
  <c r="AF306" i="2"/>
  <c r="AW306" i="2" s="1"/>
  <c r="AF307" i="2"/>
  <c r="AW307" i="2" s="1"/>
  <c r="AF308" i="2"/>
  <c r="AF309" i="2"/>
  <c r="AF310" i="2"/>
  <c r="AF311" i="2"/>
  <c r="AW311" i="2"/>
  <c r="AF312" i="2"/>
  <c r="AF313" i="2"/>
  <c r="AW313" i="2" s="1"/>
  <c r="AF314" i="2"/>
  <c r="AW314" i="2" s="1"/>
  <c r="AF315" i="2"/>
  <c r="AF316" i="2"/>
  <c r="AF317" i="2"/>
  <c r="AF318" i="2"/>
  <c r="AF319" i="2"/>
  <c r="AW319" i="2" s="1"/>
  <c r="AF320" i="2"/>
  <c r="AW320" i="2" s="1"/>
  <c r="AF321" i="2"/>
  <c r="AW321" i="2" s="1"/>
  <c r="AF322" i="2"/>
  <c r="AF323" i="2"/>
  <c r="AF324" i="2"/>
  <c r="AF325" i="2"/>
  <c r="AF326" i="2"/>
  <c r="AF327" i="2"/>
  <c r="AW327" i="2" s="1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W342" i="2" s="1"/>
  <c r="AF343" i="2"/>
  <c r="AF344" i="2"/>
  <c r="AF345" i="2"/>
  <c r="AF346" i="2"/>
  <c r="AF347" i="2"/>
  <c r="AF348" i="2"/>
  <c r="AF349" i="2"/>
  <c r="AF350" i="2"/>
  <c r="AW350" i="2" s="1"/>
  <c r="AF351" i="2"/>
  <c r="AF352" i="2"/>
  <c r="AF353" i="2"/>
  <c r="AF354" i="2"/>
  <c r="AW354" i="2" s="1"/>
  <c r="AF355" i="2"/>
  <c r="AF356" i="2"/>
  <c r="AF357" i="2"/>
  <c r="AW357" i="2" s="1"/>
  <c r="AF358" i="2"/>
  <c r="AF359" i="2"/>
  <c r="AF360" i="2"/>
  <c r="AW360" i="2" s="1"/>
  <c r="AF361" i="2"/>
  <c r="AF362" i="2"/>
  <c r="AF363" i="2"/>
  <c r="AW363" i="2" s="1"/>
  <c r="AF364" i="2"/>
  <c r="AF365" i="2"/>
  <c r="AW365" i="2" s="1"/>
  <c r="AF366" i="2"/>
  <c r="AF367" i="2"/>
  <c r="AF368" i="2"/>
  <c r="AW368" i="2" s="1"/>
  <c r="AF369" i="2"/>
  <c r="AF370" i="2"/>
  <c r="AW370" i="2" s="1"/>
  <c r="AF371" i="2"/>
  <c r="AF372" i="2"/>
  <c r="AF373" i="2"/>
  <c r="AF374" i="2"/>
  <c r="AF375" i="2"/>
  <c r="AF376" i="2"/>
  <c r="AF377" i="2"/>
  <c r="AW377" i="2" s="1"/>
  <c r="AF378" i="2"/>
  <c r="AW378" i="2" s="1"/>
  <c r="AF379" i="2"/>
  <c r="AF380" i="2"/>
  <c r="AF381" i="2"/>
  <c r="AW381" i="2" s="1"/>
  <c r="AF382" i="2"/>
  <c r="AF383" i="2"/>
  <c r="AF384" i="2"/>
  <c r="AW384" i="2" s="1"/>
  <c r="AF385" i="2"/>
  <c r="AF386" i="2"/>
  <c r="AF387" i="2"/>
  <c r="AF388" i="2"/>
  <c r="AF389" i="2"/>
  <c r="AW389" i="2" s="1"/>
  <c r="AF390" i="2"/>
  <c r="AF391" i="2"/>
  <c r="AW391" i="2" s="1"/>
  <c r="AF392" i="2"/>
  <c r="AF393" i="2"/>
  <c r="AF394" i="2"/>
  <c r="AF395" i="2"/>
  <c r="AF396" i="2"/>
  <c r="AF397" i="2"/>
  <c r="AF398" i="2"/>
  <c r="AF399" i="2"/>
  <c r="AW399" i="2" s="1"/>
  <c r="AF400" i="2"/>
  <c r="AF401" i="2"/>
  <c r="AF402" i="2"/>
  <c r="AF403" i="2"/>
  <c r="AW403" i="2" s="1"/>
  <c r="AF404" i="2"/>
  <c r="AF405" i="2"/>
  <c r="AF406" i="2"/>
  <c r="AF407" i="2"/>
  <c r="AF408" i="2"/>
  <c r="AF409" i="2"/>
  <c r="AF410" i="2"/>
  <c r="AF411" i="2"/>
  <c r="AW411" i="2" s="1"/>
  <c r="AF412" i="2"/>
  <c r="AF413" i="2"/>
  <c r="AF414" i="2"/>
  <c r="AF415" i="2"/>
  <c r="AF416" i="2"/>
  <c r="AF417" i="2"/>
  <c r="AF418" i="2"/>
  <c r="AW418" i="2" s="1"/>
  <c r="AF419" i="2"/>
  <c r="AW419" i="2" s="1"/>
  <c r="AF420" i="2"/>
  <c r="AF421" i="2"/>
  <c r="AW421" i="2" s="1"/>
  <c r="AF422" i="2"/>
  <c r="AF423" i="2"/>
  <c r="AF424" i="2"/>
  <c r="AF425" i="2"/>
  <c r="AF426" i="2"/>
  <c r="AF427" i="2"/>
  <c r="AW427" i="2" s="1"/>
  <c r="AF428" i="2"/>
  <c r="AW428" i="2" s="1"/>
  <c r="AF429" i="2"/>
  <c r="AW429" i="2" s="1"/>
  <c r="AF430" i="2"/>
  <c r="AF431" i="2"/>
  <c r="AF432" i="2"/>
  <c r="AW432" i="2" s="1"/>
  <c r="AF433" i="2"/>
  <c r="AF434" i="2"/>
  <c r="AW434" i="2" s="1"/>
  <c r="AF435" i="2"/>
  <c r="AW435" i="2" s="1"/>
  <c r="AF436" i="2"/>
  <c r="AF437" i="2"/>
  <c r="AW437" i="2" s="1"/>
  <c r="AF438" i="2"/>
  <c r="AF439" i="2"/>
  <c r="AW439" i="2" s="1"/>
  <c r="AF440" i="2"/>
  <c r="AF441" i="2"/>
  <c r="AW441" i="2" s="1"/>
  <c r="AF442" i="2"/>
  <c r="AW442" i="2" s="1"/>
  <c r="AF443" i="2"/>
  <c r="AF444" i="2"/>
  <c r="AF445" i="2"/>
  <c r="AF446" i="2"/>
  <c r="AF447" i="2"/>
  <c r="AF448" i="2"/>
  <c r="AW448" i="2" s="1"/>
  <c r="AF449" i="2"/>
  <c r="AW449" i="2" s="1"/>
  <c r="AF450" i="2"/>
  <c r="AW450" i="2" s="1"/>
  <c r="AF451" i="2"/>
  <c r="AF452" i="2"/>
  <c r="AF453" i="2"/>
  <c r="AF454" i="2"/>
  <c r="AF455" i="2"/>
  <c r="AF456" i="2"/>
  <c r="AW456" i="2" s="1"/>
  <c r="AF457" i="2"/>
  <c r="AF458" i="2"/>
  <c r="AF459" i="2"/>
  <c r="AF460" i="2"/>
  <c r="AF461" i="2"/>
  <c r="AW461" i="2" s="1"/>
  <c r="AF462" i="2"/>
  <c r="AF463" i="2"/>
  <c r="AF464" i="2"/>
  <c r="AF465" i="2"/>
  <c r="AF466" i="2"/>
  <c r="AW466" i="2" s="1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W480" i="2" s="1"/>
  <c r="AF481" i="2"/>
  <c r="AF482" i="2"/>
  <c r="AW482" i="2" s="1"/>
  <c r="AF483" i="2"/>
  <c r="AF484" i="2"/>
  <c r="AF485" i="2"/>
  <c r="AF486" i="2"/>
  <c r="AF487" i="2"/>
  <c r="AF488" i="2"/>
  <c r="AW488" i="2" s="1"/>
  <c r="AF489" i="2"/>
  <c r="AW489" i="2" s="1"/>
  <c r="AF490" i="2"/>
  <c r="AF491" i="2"/>
  <c r="AW491" i="2" s="1"/>
  <c r="AF492" i="2"/>
  <c r="AF493" i="2"/>
  <c r="AF494" i="2"/>
  <c r="AF495" i="2"/>
  <c r="AF496" i="2"/>
  <c r="AW496" i="2" s="1"/>
  <c r="AF497" i="2"/>
  <c r="AF498" i="2"/>
  <c r="AW498" i="2" s="1"/>
  <c r="AF499" i="2"/>
  <c r="AF500" i="2"/>
  <c r="AF501" i="2"/>
  <c r="AF502" i="2"/>
  <c r="AF503" i="2"/>
  <c r="AW503" i="2"/>
  <c r="AF504" i="2"/>
  <c r="AW504" i="2" s="1"/>
  <c r="AF505" i="2"/>
  <c r="AF506" i="2"/>
  <c r="AW506" i="2" s="1"/>
  <c r="AF507" i="2"/>
  <c r="AF508" i="2"/>
  <c r="AF509" i="2"/>
  <c r="AF510" i="2"/>
  <c r="AF511" i="2"/>
  <c r="AW511" i="2" s="1"/>
  <c r="AF512" i="2"/>
  <c r="AW512" i="2" s="1"/>
  <c r="AF513" i="2"/>
  <c r="AF514" i="2"/>
  <c r="AF515" i="2"/>
  <c r="AF516" i="2"/>
  <c r="AF517" i="2"/>
  <c r="AF518" i="2"/>
  <c r="AW518" i="2" s="1"/>
  <c r="AF519" i="2"/>
  <c r="AW519" i="2" s="1"/>
  <c r="AF520" i="2"/>
  <c r="AW520" i="2" s="1"/>
  <c r="AF521" i="2"/>
  <c r="AF522" i="2"/>
  <c r="AF523" i="2"/>
  <c r="AF524" i="2"/>
  <c r="AF525" i="2"/>
  <c r="AW525" i="2" s="1"/>
  <c r="AF526" i="2"/>
  <c r="AF527" i="2"/>
  <c r="AF528" i="2"/>
  <c r="AF529" i="2"/>
  <c r="AF530" i="2"/>
  <c r="AF531" i="2"/>
  <c r="AF532" i="2"/>
  <c r="AW532" i="2" s="1"/>
  <c r="AF533" i="2"/>
  <c r="AW533" i="2" s="1"/>
  <c r="AF534" i="2"/>
  <c r="AF535" i="2"/>
  <c r="AF536" i="2"/>
  <c r="AF537" i="2"/>
  <c r="AF538" i="2"/>
  <c r="AF539" i="2"/>
  <c r="AF540" i="2"/>
  <c r="AF541" i="2"/>
  <c r="AW541" i="2" s="1"/>
  <c r="AF542" i="2"/>
  <c r="AF543" i="2"/>
  <c r="AF544" i="2"/>
  <c r="AF545" i="2"/>
  <c r="AF546" i="2"/>
  <c r="AW546" i="2" s="1"/>
  <c r="AF547" i="2"/>
  <c r="AF548" i="2"/>
  <c r="AW548" i="2" s="1"/>
  <c r="AF549" i="2"/>
  <c r="AW549" i="2" s="1"/>
  <c r="AF550" i="2"/>
  <c r="AF551" i="2"/>
  <c r="AF552" i="2"/>
  <c r="AF553" i="2"/>
  <c r="AF554" i="2"/>
  <c r="AF555" i="2"/>
  <c r="AW555" i="2" s="1"/>
  <c r="AF556" i="2"/>
  <c r="AW556" i="2" s="1"/>
  <c r="AF557" i="2"/>
  <c r="AW557" i="2" s="1"/>
  <c r="AF558" i="2"/>
  <c r="AF559" i="2"/>
  <c r="AF560" i="2"/>
  <c r="AF561" i="2"/>
  <c r="AF562" i="2"/>
  <c r="AW562" i="2" s="1"/>
  <c r="AF563" i="2"/>
  <c r="AF564" i="2"/>
  <c r="AF565" i="2"/>
  <c r="AW565" i="2" s="1"/>
  <c r="AF566" i="2"/>
  <c r="AW566" i="2" s="1"/>
  <c r="AF567" i="2"/>
  <c r="AW567" i="2" s="1"/>
  <c r="AF568" i="2"/>
  <c r="AF569" i="2"/>
  <c r="AF570" i="2"/>
  <c r="AW570" i="2" s="1"/>
  <c r="AF571" i="2"/>
  <c r="AF572" i="2"/>
  <c r="AF573" i="2"/>
  <c r="AF574" i="2"/>
  <c r="AF575" i="2"/>
  <c r="AF576" i="2"/>
  <c r="AW576" i="2" s="1"/>
  <c r="AF577" i="2"/>
  <c r="AF578" i="2"/>
  <c r="AW578" i="2" s="1"/>
  <c r="AF579" i="2"/>
  <c r="AF580" i="2"/>
  <c r="AF581" i="2"/>
  <c r="AF582" i="2"/>
  <c r="AF583" i="2"/>
  <c r="AW583" i="2" s="1"/>
  <c r="AF584" i="2"/>
  <c r="AF585" i="2"/>
  <c r="AF586" i="2"/>
  <c r="AF587" i="2"/>
  <c r="AW587" i="2" s="1"/>
  <c r="AF588" i="2"/>
  <c r="AW588" i="2" s="1"/>
  <c r="AF589" i="2"/>
  <c r="AW589" i="2" s="1"/>
  <c r="AF590" i="2"/>
  <c r="AF591" i="2"/>
  <c r="AF592" i="2"/>
  <c r="AF593" i="2"/>
  <c r="AF594" i="2"/>
  <c r="AF595" i="2"/>
  <c r="AF596" i="2"/>
  <c r="AW596" i="2" s="1"/>
  <c r="AF597" i="2"/>
  <c r="AF598" i="2"/>
  <c r="AF599" i="2"/>
  <c r="AF600" i="2"/>
  <c r="AF601" i="2"/>
  <c r="AF602" i="2"/>
  <c r="AF603" i="2"/>
  <c r="AW603" i="2" s="1"/>
  <c r="AF604" i="2"/>
  <c r="AF605" i="2"/>
  <c r="AW605" i="2" s="1"/>
  <c r="AF606" i="2"/>
  <c r="AF607" i="2"/>
  <c r="AF608" i="2"/>
  <c r="AF609" i="2"/>
  <c r="AF610" i="2"/>
  <c r="AW610" i="2" s="1"/>
  <c r="AF611" i="2"/>
  <c r="AW611" i="2" s="1"/>
  <c r="AF612" i="2"/>
  <c r="AW612" i="2" s="1"/>
  <c r="AF613" i="2"/>
  <c r="AF614" i="2"/>
  <c r="AF615" i="2"/>
  <c r="AF616" i="2"/>
  <c r="AF617" i="2"/>
  <c r="AW617" i="2" s="1"/>
  <c r="AF618" i="2"/>
  <c r="AF619" i="2"/>
  <c r="AW619" i="2" s="1"/>
  <c r="AF620" i="2"/>
  <c r="AW620" i="2" s="1"/>
  <c r="AF621" i="2"/>
  <c r="AF622" i="2"/>
  <c r="AF623" i="2"/>
  <c r="AF624" i="2"/>
  <c r="AW624" i="2" s="1"/>
  <c r="AF625" i="2"/>
  <c r="AF626" i="2"/>
  <c r="AW626" i="2" s="1"/>
  <c r="AF627" i="2"/>
  <c r="AW627" i="2" s="1"/>
  <c r="AF628" i="2"/>
  <c r="AF629" i="2"/>
  <c r="AW629" i="2" s="1"/>
  <c r="AF630" i="2"/>
  <c r="AF631" i="2"/>
  <c r="AW631" i="2" s="1"/>
  <c r="AF632" i="2"/>
  <c r="AF633" i="2"/>
  <c r="AW633" i="2" s="1"/>
  <c r="AF634" i="2"/>
  <c r="AW634" i="2" s="1"/>
  <c r="AF635" i="2"/>
  <c r="AF636" i="2"/>
  <c r="AF637" i="2"/>
  <c r="AF638" i="2"/>
  <c r="AF639" i="2"/>
  <c r="AF640" i="2"/>
  <c r="AW640" i="2" s="1"/>
  <c r="AF641" i="2"/>
  <c r="AW641" i="2" s="1"/>
  <c r="AF642" i="2"/>
  <c r="AF643" i="2"/>
  <c r="AF644" i="2"/>
  <c r="AW644" i="2" s="1"/>
  <c r="AF645" i="2"/>
  <c r="AW645" i="2" s="1"/>
  <c r="AF646" i="2"/>
  <c r="AF647" i="2"/>
  <c r="AF648" i="2"/>
  <c r="AW648" i="2" s="1"/>
  <c r="AF649" i="2"/>
  <c r="AF650" i="2"/>
  <c r="AF651" i="2"/>
  <c r="AF652" i="2"/>
  <c r="AF653" i="2"/>
  <c r="AF654" i="2"/>
  <c r="AF655" i="2"/>
  <c r="AF656" i="2"/>
  <c r="AF657" i="2"/>
  <c r="AF658" i="2"/>
  <c r="AW658" i="2" s="1"/>
  <c r="AF659" i="2"/>
  <c r="AF660" i="2"/>
  <c r="AF661" i="2"/>
  <c r="AF662" i="2"/>
  <c r="AW662" i="2" s="1"/>
  <c r="AF663" i="2"/>
  <c r="AF664" i="2"/>
  <c r="AF665" i="2"/>
  <c r="AF666" i="2"/>
  <c r="AW666" i="2" s="1"/>
  <c r="AF667" i="2"/>
  <c r="AF668" i="2"/>
  <c r="AF669" i="2"/>
  <c r="AF670" i="2"/>
  <c r="AF671" i="2"/>
  <c r="AF672" i="2"/>
  <c r="AW672" i="2" s="1"/>
  <c r="AF673" i="2"/>
  <c r="AF674" i="2"/>
  <c r="AW674" i="2" s="1"/>
  <c r="AF675" i="2"/>
  <c r="AF676" i="2"/>
  <c r="AF677" i="2"/>
  <c r="AF678" i="2"/>
  <c r="AF679" i="2"/>
  <c r="AF680" i="2"/>
  <c r="AW680" i="2" s="1"/>
  <c r="AF681" i="2"/>
  <c r="AW681" i="2" s="1"/>
  <c r="AF682" i="2"/>
  <c r="AW682" i="2" s="1"/>
  <c r="AF683" i="2"/>
  <c r="AW683" i="2" s="1"/>
  <c r="AF684" i="2"/>
  <c r="AF685" i="2"/>
  <c r="AF686" i="2"/>
  <c r="AF687" i="2"/>
  <c r="AF688" i="2"/>
  <c r="AW688" i="2" s="1"/>
  <c r="AF689" i="2"/>
  <c r="AF690" i="2"/>
  <c r="AW690" i="2" s="1"/>
  <c r="AF691" i="2"/>
  <c r="AF692" i="2"/>
  <c r="AF693" i="2"/>
  <c r="AF694" i="2"/>
  <c r="AF695" i="2"/>
  <c r="AW695" i="2"/>
  <c r="AF696" i="2"/>
  <c r="AF697" i="2"/>
  <c r="AW697" i="2" s="1"/>
  <c r="AF698" i="2"/>
  <c r="AW698" i="2" s="1"/>
  <c r="AF699" i="2"/>
  <c r="AW699" i="2" s="1"/>
  <c r="AF700" i="2"/>
  <c r="AF701" i="2"/>
  <c r="AF702" i="2"/>
  <c r="AF703" i="2"/>
  <c r="AW703" i="2" s="1"/>
  <c r="AF704" i="2"/>
  <c r="AW704" i="2" s="1"/>
  <c r="AF705" i="2"/>
  <c r="AW705" i="2" s="1"/>
  <c r="AF706" i="2"/>
  <c r="AF707" i="2"/>
  <c r="AF708" i="2"/>
  <c r="AF709" i="2"/>
  <c r="AF710" i="2"/>
  <c r="AW710" i="2" s="1"/>
  <c r="AF711" i="2"/>
  <c r="AW711" i="2" s="1"/>
  <c r="AF712" i="2"/>
  <c r="AW712" i="2" s="1"/>
  <c r="AF713" i="2"/>
  <c r="AF714" i="2"/>
  <c r="AF715" i="2"/>
  <c r="AF716" i="2"/>
  <c r="AF717" i="2"/>
  <c r="AW717" i="2" s="1"/>
  <c r="AF718" i="2"/>
  <c r="AF719" i="2"/>
  <c r="AF720" i="2"/>
  <c r="AW720" i="2" s="1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W734" i="2" s="1"/>
  <c r="AF735" i="2"/>
  <c r="AF736" i="2"/>
  <c r="AW736" i="2" s="1"/>
  <c r="AF737" i="2"/>
  <c r="AF738" i="2"/>
  <c r="AW738" i="2" s="1"/>
  <c r="AF739" i="2"/>
  <c r="AF740" i="2"/>
  <c r="AW740" i="2" s="1"/>
  <c r="AF741" i="2"/>
  <c r="AW741" i="2" s="1"/>
  <c r="AF742" i="2"/>
  <c r="AF743" i="2"/>
  <c r="AF744" i="2"/>
  <c r="AW744" i="2" s="1"/>
  <c r="AF745" i="2"/>
  <c r="AF746" i="2"/>
  <c r="AW746" i="2" s="1"/>
  <c r="AF747" i="2"/>
  <c r="AF748" i="2"/>
  <c r="AW748" i="2" s="1"/>
  <c r="AF749" i="2"/>
  <c r="AF750" i="2"/>
  <c r="AF751" i="2"/>
  <c r="AF752" i="2"/>
  <c r="AW752" i="2" s="1"/>
  <c r="AF753" i="2"/>
  <c r="AF754" i="2"/>
  <c r="AW754" i="2" s="1"/>
  <c r="AF755" i="2"/>
  <c r="AW755" i="2" s="1"/>
  <c r="AF756" i="2"/>
  <c r="AF757" i="2"/>
  <c r="AF758" i="2"/>
  <c r="AF759" i="2"/>
  <c r="AF760" i="2"/>
  <c r="AW760" i="2" s="1"/>
  <c r="AF761" i="2"/>
  <c r="AF762" i="2"/>
  <c r="AW762" i="2" s="1"/>
  <c r="AF763" i="2"/>
  <c r="AF764" i="2"/>
  <c r="AW764" i="2" s="1"/>
  <c r="AF765" i="2"/>
  <c r="AF766" i="2"/>
  <c r="AF767" i="2"/>
  <c r="AF768" i="2"/>
  <c r="AF769" i="2"/>
  <c r="AF770" i="2"/>
  <c r="AW770" i="2" s="1"/>
  <c r="AF771" i="2"/>
  <c r="AW771" i="2" s="1"/>
  <c r="AF772" i="2"/>
  <c r="AW772" i="2" s="1"/>
  <c r="AF773" i="2"/>
  <c r="AF774" i="2"/>
  <c r="AF775" i="2"/>
  <c r="AW775" i="2" s="1"/>
  <c r="AF776" i="2"/>
  <c r="AW776" i="2" s="1"/>
  <c r="AF777" i="2"/>
  <c r="AW777" i="2" s="1"/>
  <c r="AF778" i="2"/>
  <c r="AW778" i="2" s="1"/>
  <c r="AF779" i="2"/>
  <c r="AW779" i="2" s="1"/>
  <c r="AF780" i="2"/>
  <c r="AF781" i="2"/>
  <c r="AF782" i="2"/>
  <c r="AF783" i="2"/>
  <c r="AW783" i="2" s="1"/>
  <c r="AF784" i="2"/>
  <c r="AF785" i="2"/>
  <c r="AW785" i="2" s="1"/>
  <c r="AF786" i="2"/>
  <c r="AW786" i="2" s="1"/>
  <c r="AF787" i="2"/>
  <c r="AF788" i="2"/>
  <c r="AF789" i="2"/>
  <c r="AF790" i="2"/>
  <c r="AF791" i="2"/>
  <c r="AF792" i="2"/>
  <c r="AW792" i="2" s="1"/>
  <c r="AF793" i="2"/>
  <c r="AF794" i="2"/>
  <c r="AW794" i="2" s="1"/>
  <c r="AF795" i="2"/>
  <c r="AW795" i="2" s="1"/>
  <c r="AF796" i="2"/>
  <c r="AW796" i="2" s="1"/>
  <c r="AF797" i="2"/>
  <c r="AF798" i="2"/>
  <c r="AF799" i="2"/>
  <c r="AF800" i="2"/>
  <c r="AW800" i="2" s="1"/>
  <c r="AF801" i="2"/>
  <c r="AF802" i="2"/>
  <c r="AF803" i="2"/>
  <c r="AF804" i="2"/>
  <c r="AF805" i="2"/>
  <c r="AW805" i="2" s="1"/>
  <c r="AF806" i="2"/>
  <c r="AF807" i="2"/>
  <c r="AF808" i="2"/>
  <c r="AF809" i="2"/>
  <c r="AF810" i="2"/>
  <c r="AW810" i="2" s="1"/>
  <c r="AF811" i="2"/>
  <c r="AF812" i="2"/>
  <c r="AF813" i="2"/>
  <c r="AF814" i="2"/>
  <c r="AW814" i="2" s="1"/>
  <c r="AF815" i="2"/>
  <c r="AF816" i="2"/>
  <c r="AW816" i="2" s="1"/>
  <c r="AF817" i="2"/>
  <c r="AF818" i="2"/>
  <c r="AW818" i="2" s="1"/>
  <c r="AF819" i="2"/>
  <c r="AW819" i="2" s="1"/>
  <c r="AF820" i="2"/>
  <c r="AF821" i="2"/>
  <c r="AF822" i="2"/>
  <c r="AF823" i="2"/>
  <c r="AF824" i="2"/>
  <c r="AW824" i="2" s="1"/>
  <c r="AF825" i="2"/>
  <c r="AF826" i="2"/>
  <c r="AF827" i="2"/>
  <c r="AW56" i="2"/>
  <c r="AW73" i="2"/>
  <c r="AW57" i="2"/>
  <c r="AW216" i="2"/>
  <c r="AW82" i="2"/>
  <c r="AW66" i="2"/>
  <c r="AW46" i="2"/>
  <c r="AW294" i="2"/>
  <c r="AW278" i="2"/>
  <c r="AW390" i="2"/>
  <c r="AW366" i="2"/>
  <c r="AW286" i="2"/>
  <c r="AW773" i="2"/>
  <c r="AW733" i="2"/>
  <c r="AW469" i="2"/>
  <c r="AW453" i="2"/>
  <c r="AW445" i="2"/>
  <c r="AW215" i="2"/>
  <c r="AW175" i="2"/>
  <c r="AW159" i="2"/>
  <c r="AW151" i="2"/>
  <c r="AW517" i="2"/>
  <c r="AW509" i="2"/>
  <c r="AW493" i="2"/>
  <c r="AW413" i="2"/>
  <c r="AW405" i="2"/>
  <c r="AW397" i="2"/>
  <c r="AW373" i="2"/>
  <c r="AW349" i="2"/>
  <c r="AW341" i="2"/>
  <c r="AW333" i="2"/>
  <c r="AW325" i="2"/>
  <c r="AW317" i="2"/>
  <c r="AW309" i="2"/>
  <c r="AW301" i="2"/>
  <c r="AW285" i="2"/>
  <c r="AW277" i="2"/>
  <c r="AW269" i="2"/>
  <c r="AW261" i="2"/>
  <c r="AW253" i="2"/>
  <c r="AW245" i="2"/>
  <c r="AW237" i="2"/>
  <c r="AW50" i="2"/>
  <c r="AW709" i="2"/>
  <c r="AW701" i="2"/>
  <c r="AW693" i="2"/>
  <c r="AW685" i="2"/>
  <c r="AW661" i="2"/>
  <c r="AW653" i="2"/>
  <c r="AW637" i="2"/>
  <c r="AW621" i="2"/>
  <c r="AW613" i="2"/>
  <c r="AW597" i="2"/>
  <c r="AW581" i="2"/>
  <c r="AW573" i="2"/>
  <c r="AW205" i="2"/>
  <c r="AW79" i="2"/>
  <c r="AW826" i="2"/>
  <c r="AW802" i="2"/>
  <c r="AW730" i="2"/>
  <c r="AW505" i="2"/>
  <c r="AW481" i="2"/>
  <c r="AW425" i="2"/>
  <c r="AW417" i="2"/>
  <c r="AW361" i="2"/>
  <c r="AW353" i="2"/>
  <c r="AW289" i="2"/>
  <c r="AW249" i="2"/>
  <c r="AW233" i="2"/>
  <c r="AW225" i="2"/>
  <c r="AW670" i="2"/>
  <c r="AW646" i="2"/>
  <c r="AW714" i="2"/>
  <c r="AW706" i="2"/>
  <c r="AW650" i="2"/>
  <c r="AW642" i="2"/>
  <c r="AW618" i="2"/>
  <c r="AW602" i="2"/>
  <c r="AW594" i="2"/>
  <c r="AW586" i="2"/>
  <c r="AW554" i="2"/>
  <c r="AW538" i="2"/>
  <c r="AW530" i="2"/>
  <c r="AW522" i="2"/>
  <c r="AW514" i="2"/>
  <c r="AW490" i="2"/>
  <c r="AW474" i="2"/>
  <c r="AW458" i="2"/>
  <c r="AW426" i="2"/>
  <c r="AW410" i="2"/>
  <c r="AW402" i="2"/>
  <c r="AW394" i="2"/>
  <c r="AW386" i="2"/>
  <c r="AW362" i="2"/>
  <c r="AW346" i="2"/>
  <c r="AW338" i="2"/>
  <c r="AW330" i="2"/>
  <c r="AW322" i="2"/>
  <c r="AW298" i="2"/>
  <c r="AW282" i="2"/>
  <c r="AW274" i="2"/>
  <c r="AW234" i="2"/>
  <c r="AW218" i="2"/>
  <c r="AW722" i="2"/>
  <c r="AW88" i="2"/>
  <c r="AW721" i="2"/>
  <c r="AW593" i="2"/>
  <c r="AW577" i="2"/>
  <c r="AW569" i="2"/>
  <c r="AW529" i="2"/>
  <c r="AW513" i="2"/>
  <c r="AW209" i="2"/>
  <c r="AW201" i="2"/>
  <c r="AW193" i="2"/>
  <c r="AW185" i="2"/>
  <c r="AW177" i="2"/>
  <c r="AW169" i="2"/>
  <c r="AW161" i="2"/>
  <c r="AW153" i="2"/>
  <c r="AW145" i="2"/>
  <c r="AW137" i="2"/>
  <c r="AW737" i="2"/>
  <c r="AW89" i="2"/>
  <c r="AW820" i="2"/>
  <c r="AW804" i="2"/>
  <c r="AW788" i="2"/>
  <c r="AW716" i="2"/>
  <c r="AW676" i="2"/>
  <c r="AW652" i="2"/>
  <c r="AW500" i="2"/>
  <c r="AW412" i="2"/>
  <c r="AW380" i="2"/>
  <c r="AW372" i="2"/>
  <c r="AW348" i="2"/>
  <c r="AW332" i="2"/>
  <c r="AW308" i="2"/>
  <c r="AW300" i="2"/>
  <c r="AW276" i="2"/>
  <c r="AW260" i="2"/>
  <c r="AW244" i="2"/>
  <c r="AW812" i="2"/>
  <c r="AW780" i="2"/>
  <c r="AW756" i="2"/>
  <c r="AW732" i="2"/>
  <c r="AW692" i="2"/>
  <c r="AW668" i="2"/>
  <c r="AW628" i="2"/>
  <c r="AW524" i="2"/>
  <c r="AW476" i="2"/>
  <c r="AW452" i="2"/>
  <c r="AW420" i="2"/>
  <c r="AW404" i="2"/>
  <c r="AW696" i="2"/>
  <c r="AW128" i="2"/>
  <c r="AW120" i="2"/>
  <c r="AW112" i="2"/>
  <c r="AW104" i="2"/>
  <c r="AW96" i="2"/>
  <c r="AW70" i="2"/>
  <c r="AW632" i="2"/>
  <c r="AW616" i="2"/>
  <c r="AW608" i="2"/>
  <c r="AW584" i="2"/>
  <c r="AW568" i="2"/>
  <c r="AW552" i="2"/>
  <c r="AW544" i="2"/>
  <c r="AW440" i="2"/>
  <c r="AW424" i="2"/>
  <c r="AW416" i="2"/>
  <c r="AW392" i="2"/>
  <c r="AW376" i="2"/>
  <c r="AW352" i="2"/>
  <c r="AW328" i="2"/>
  <c r="AW312" i="2"/>
  <c r="AW288" i="2"/>
  <c r="AW264" i="2"/>
  <c r="AW248" i="2"/>
  <c r="AW232" i="2"/>
  <c r="AW224" i="2"/>
  <c r="AW192" i="2"/>
  <c r="AW176" i="2"/>
  <c r="AW160" i="2"/>
  <c r="AW152" i="2"/>
  <c r="AW212" i="2"/>
  <c r="AW196" i="2"/>
  <c r="AW180" i="2"/>
  <c r="AW172" i="2"/>
  <c r="AW148" i="2"/>
  <c r="AW827" i="2"/>
  <c r="AW72" i="2"/>
  <c r="AW63" i="2"/>
  <c r="AW811" i="2"/>
  <c r="AW803" i="2"/>
  <c r="AW787" i="2"/>
  <c r="AW763" i="2"/>
  <c r="AW747" i="2"/>
  <c r="AW739" i="2"/>
  <c r="AW731" i="2"/>
  <c r="AW715" i="2"/>
  <c r="AW707" i="2"/>
  <c r="AW691" i="2"/>
  <c r="AW675" i="2"/>
  <c r="AW667" i="2"/>
  <c r="AW659" i="2"/>
  <c r="AW651" i="2"/>
  <c r="AW643" i="2"/>
  <c r="AW635" i="2"/>
  <c r="AW595" i="2"/>
  <c r="AW579" i="2"/>
  <c r="AW571" i="2"/>
  <c r="AW563" i="2"/>
  <c r="AW547" i="2"/>
  <c r="AW539" i="2"/>
  <c r="AW531" i="2"/>
  <c r="AW523" i="2"/>
  <c r="AW515" i="2"/>
  <c r="AW507" i="2"/>
  <c r="AW499" i="2"/>
  <c r="AW483" i="2"/>
  <c r="AW475" i="2"/>
  <c r="AW467" i="2"/>
  <c r="AW459" i="2"/>
  <c r="AW451" i="2"/>
  <c r="AW443" i="2"/>
  <c r="AW395" i="2"/>
  <c r="AW387" i="2"/>
  <c r="AW379" i="2"/>
  <c r="AW371" i="2"/>
  <c r="AW355" i="2"/>
  <c r="AW347" i="2"/>
  <c r="AW339" i="2"/>
  <c r="AW331" i="2"/>
  <c r="AW323" i="2"/>
  <c r="AW315" i="2"/>
  <c r="AW291" i="2"/>
  <c r="AW275" i="2"/>
  <c r="AW267" i="2"/>
  <c r="AW259" i="2"/>
  <c r="AW251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06" i="2"/>
  <c r="AW98" i="2"/>
  <c r="AW510" i="2"/>
  <c r="AG828" i="2"/>
  <c r="AE828" i="2"/>
  <c r="AW807" i="2" l="1"/>
  <c r="AW767" i="2"/>
  <c r="AW743" i="2"/>
  <c r="AW735" i="2"/>
  <c r="AW687" i="2"/>
  <c r="AW663" i="2"/>
  <c r="AW495" i="2"/>
  <c r="AW471" i="2"/>
  <c r="AW303" i="2"/>
  <c r="AW279" i="2"/>
  <c r="AW125" i="2"/>
  <c r="AW806" i="2"/>
  <c r="AW790" i="2"/>
  <c r="AW774" i="2"/>
  <c r="AW766" i="2"/>
  <c r="AW725" i="2"/>
  <c r="AW677" i="2"/>
  <c r="AW669" i="2"/>
  <c r="AW639" i="2"/>
  <c r="AW485" i="2"/>
  <c r="AW477" i="2"/>
  <c r="AW447" i="2"/>
  <c r="AW293" i="2"/>
  <c r="AW255" i="2"/>
  <c r="AW623" i="2"/>
  <c r="AW599" i="2"/>
  <c r="AW591" i="2"/>
  <c r="AW431" i="2"/>
  <c r="AW407" i="2"/>
  <c r="AW239" i="2"/>
  <c r="AW77" i="2"/>
  <c r="AW575" i="2"/>
  <c r="AW214" i="2"/>
  <c r="AW206" i="2"/>
  <c r="AW198" i="2"/>
  <c r="AW190" i="2"/>
  <c r="AW182" i="2"/>
  <c r="AW174" i="2"/>
  <c r="AW166" i="2"/>
  <c r="AW158" i="2"/>
  <c r="AW150" i="2"/>
  <c r="AW142" i="2"/>
  <c r="AW134" i="2"/>
  <c r="AW559" i="2"/>
  <c r="AW535" i="2"/>
  <c r="AW383" i="2"/>
  <c r="AW53" i="2"/>
  <c r="AW825" i="2"/>
  <c r="AW817" i="2"/>
  <c r="AW809" i="2"/>
  <c r="AW801" i="2"/>
  <c r="AW761" i="2"/>
  <c r="AW753" i="2"/>
  <c r="AW745" i="2"/>
  <c r="AW729" i="2"/>
  <c r="AW713" i="2"/>
  <c r="AW689" i="2"/>
  <c r="AW673" i="2"/>
  <c r="AW665" i="2"/>
  <c r="AW657" i="2"/>
  <c r="AW649" i="2"/>
  <c r="AW625" i="2"/>
  <c r="AW609" i="2"/>
  <c r="AW601" i="2"/>
  <c r="AW585" i="2"/>
  <c r="AW561" i="2"/>
  <c r="AW545" i="2"/>
  <c r="AW537" i="2"/>
  <c r="AW521" i="2"/>
  <c r="AW497" i="2"/>
  <c r="AW473" i="2"/>
  <c r="AW465" i="2"/>
  <c r="AW457" i="2"/>
  <c r="AW433" i="2"/>
  <c r="AW409" i="2"/>
  <c r="AW401" i="2"/>
  <c r="AW369" i="2"/>
  <c r="AW719" i="2"/>
  <c r="AW367" i="2"/>
  <c r="AW343" i="2"/>
  <c r="AW335" i="2"/>
  <c r="AW45" i="2"/>
  <c r="AW808" i="2"/>
  <c r="AW784" i="2"/>
  <c r="AW768" i="2"/>
  <c r="AW664" i="2"/>
  <c r="AW656" i="2"/>
  <c r="AW600" i="2"/>
  <c r="AW592" i="2"/>
  <c r="AW536" i="2"/>
  <c r="AW528" i="2"/>
  <c r="AW750" i="2"/>
  <c r="AW742" i="2"/>
  <c r="AW718" i="2"/>
  <c r="AW702" i="2"/>
  <c r="AW694" i="2"/>
  <c r="AW686" i="2"/>
  <c r="AW678" i="2"/>
  <c r="AW654" i="2"/>
  <c r="AW638" i="2"/>
  <c r="AW630" i="2"/>
  <c r="AW622" i="2"/>
  <c r="AW614" i="2"/>
  <c r="AW598" i="2"/>
  <c r="AW590" i="2"/>
  <c r="AW574" i="2"/>
  <c r="AW558" i="2"/>
  <c r="AW550" i="2"/>
  <c r="AW526" i="2"/>
  <c r="AW502" i="2"/>
  <c r="AW494" i="2"/>
  <c r="AW486" i="2"/>
  <c r="AW470" i="2"/>
  <c r="AW462" i="2"/>
  <c r="AW454" i="2"/>
  <c r="AW446" i="2"/>
  <c r="AW438" i="2"/>
  <c r="AW430" i="2"/>
  <c r="AW422" i="2"/>
  <c r="AW398" i="2"/>
  <c r="AW382" i="2"/>
  <c r="AW374" i="2"/>
  <c r="AW358" i="2"/>
  <c r="AW334" i="2"/>
  <c r="AW318" i="2"/>
  <c r="AW310" i="2"/>
  <c r="AW302" i="2"/>
  <c r="AW270" i="2"/>
  <c r="AW254" i="2"/>
  <c r="AW246" i="2"/>
  <c r="AW238" i="2"/>
  <c r="AW230" i="2"/>
  <c r="AW181" i="2"/>
  <c r="AW141" i="2"/>
  <c r="AW124" i="2"/>
  <c r="AW108" i="2"/>
  <c r="AW100" i="2"/>
  <c r="AW84" i="2"/>
  <c r="AW76" i="2"/>
  <c r="AW68" i="2"/>
  <c r="AW60" i="2"/>
  <c r="AW52" i="2"/>
  <c r="AW44" i="2"/>
  <c r="AW813" i="2"/>
  <c r="AW797" i="2"/>
  <c r="AW781" i="2"/>
  <c r="AW749" i="2"/>
  <c r="AW724" i="2"/>
  <c r="AW708" i="2"/>
  <c r="AW700" i="2"/>
  <c r="AW636" i="2"/>
  <c r="AW604" i="2"/>
  <c r="AW580" i="2"/>
  <c r="AW572" i="2"/>
  <c r="AW564" i="2"/>
  <c r="AW540" i="2"/>
  <c r="AW516" i="2"/>
  <c r="AW508" i="2"/>
  <c r="AW460" i="2"/>
  <c r="AW444" i="2"/>
  <c r="AW436" i="2"/>
  <c r="AW396" i="2"/>
  <c r="AW388" i="2"/>
  <c r="AW324" i="2"/>
  <c r="AW316" i="2"/>
  <c r="AW284" i="2"/>
  <c r="AW268" i="2"/>
  <c r="AW252" i="2"/>
  <c r="AW220" i="2"/>
  <c r="AW131" i="2"/>
  <c r="AW115" i="2"/>
  <c r="AW90" i="2"/>
  <c r="AW65" i="2"/>
  <c r="AW83" i="2"/>
  <c r="AW67" i="2"/>
  <c r="AW51" i="2"/>
  <c r="AW345" i="2"/>
  <c r="AW337" i="2"/>
  <c r="AW329" i="2"/>
  <c r="AW305" i="2"/>
  <c r="AW281" i="2"/>
  <c r="AW273" i="2"/>
  <c r="AW265" i="2"/>
  <c r="AW241" i="2"/>
  <c r="AW217" i="2"/>
  <c r="AW208" i="2"/>
  <c r="AW200" i="2"/>
  <c r="AW184" i="2"/>
  <c r="AW168" i="2"/>
  <c r="AW144" i="2"/>
  <c r="AW136" i="2"/>
  <c r="AW103" i="2"/>
  <c r="AW87" i="2"/>
  <c r="AW71" i="2"/>
  <c r="AW727" i="2"/>
  <c r="AW679" i="2"/>
  <c r="AW671" i="2"/>
  <c r="AW615" i="2"/>
  <c r="AW607" i="2"/>
  <c r="AW551" i="2"/>
  <c r="AW543" i="2"/>
  <c r="AW487" i="2"/>
  <c r="AW479" i="2"/>
  <c r="AW423" i="2"/>
  <c r="AW415" i="2"/>
  <c r="AW359" i="2"/>
  <c r="AW351" i="2"/>
  <c r="AW295" i="2"/>
  <c r="AW287" i="2"/>
  <c r="AW231" i="2"/>
  <c r="AW223" i="2"/>
  <c r="AW93" i="2"/>
  <c r="AW472" i="2"/>
  <c r="AW464" i="2"/>
  <c r="AW408" i="2"/>
  <c r="AW400" i="2"/>
  <c r="AW344" i="2"/>
  <c r="AW336" i="2"/>
  <c r="AW280" i="2"/>
  <c r="AW272" i="2"/>
  <c r="AW207" i="2"/>
  <c r="AW199" i="2"/>
  <c r="AW191" i="2"/>
  <c r="AW183" i="2"/>
  <c r="AW167" i="2"/>
  <c r="AW143" i="2"/>
  <c r="AW135" i="2"/>
  <c r="AW126" i="2"/>
  <c r="AW94" i="2"/>
  <c r="AW54" i="2"/>
  <c r="AW823" i="2"/>
  <c r="AW815" i="2"/>
  <c r="AW791" i="2"/>
  <c r="AW759" i="2"/>
  <c r="AW117" i="2"/>
  <c r="AW58" i="2"/>
  <c r="AW204" i="2"/>
  <c r="AW188" i="2"/>
  <c r="AW164" i="2"/>
  <c r="AW156" i="2"/>
  <c r="AW140" i="2"/>
  <c r="AW99" i="2"/>
  <c r="AW793" i="2"/>
  <c r="AW478" i="2"/>
  <c r="AW364" i="2"/>
  <c r="AW356" i="2"/>
  <c r="AW340" i="2"/>
  <c r="AW326" i="2"/>
  <c r="AW822" i="2"/>
  <c r="AW769" i="2"/>
  <c r="AW684" i="2"/>
  <c r="AW660" i="2"/>
  <c r="AW726" i="2"/>
  <c r="AW821" i="2"/>
  <c r="AW606" i="2"/>
  <c r="AW553" i="2"/>
  <c r="AW492" i="2"/>
  <c r="AW484" i="2"/>
  <c r="AW468" i="2"/>
  <c r="AW385" i="2"/>
  <c r="AW798" i="2"/>
  <c r="AW560" i="2"/>
  <c r="AW414" i="2"/>
  <c r="AW406" i="2"/>
  <c r="AW292" i="2"/>
  <c r="AW262" i="2"/>
  <c r="AW107" i="2"/>
  <c r="AW782" i="2"/>
  <c r="AW758" i="2"/>
  <c r="AW582" i="2"/>
  <c r="AW222" i="2"/>
  <c r="AW789" i="2"/>
  <c r="AW765" i="2"/>
  <c r="AW757" i="2"/>
  <c r="AW542" i="2"/>
  <c r="AW534" i="2"/>
  <c r="AW213" i="2"/>
  <c r="AW197" i="2"/>
  <c r="AW173" i="2"/>
  <c r="AW165" i="2"/>
  <c r="AW157" i="2"/>
  <c r="AW149" i="2"/>
  <c r="AH828" i="2"/>
  <c r="AI828" i="2" s="1"/>
  <c r="AW728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<sst xmlns="http://schemas.openxmlformats.org/spreadsheetml/2006/main" count="8733" uniqueCount="2258">
  <si>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</si>
  <si>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</si>
  <si>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</si>
  <si>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</si>
  <si>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</si>
  <si>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</si>
  <si>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</si>
  <si>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</si>
  <si>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</si>
  <si>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</si>
  <si>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</si>
  <si>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</si>
  <si>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</si>
  <si>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</si>
  <si>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</si>
  <si>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</si>
  <si>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</si>
  <si>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</si>
  <si>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</si>
  <si>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</si>
  <si>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</si>
  <si>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</si>
  <si>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</si>
  <si>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</si>
  <si>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</si>
  <si>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</si>
  <si>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</si>
  <si>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</si>
  <si>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</si>
  <si>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</si>
  <si>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</si>
  <si>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</si>
  <si>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</si>
  <si>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</si>
  <si>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</si>
  <si>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</si>
  <si>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</si>
  <si>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</si>
  <si>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</si>
  <si>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</si>
  <si>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</si>
  <si>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</si>
  <si>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</si>
  <si>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</si>
  <si>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</si>
  <si>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</si>
  <si>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</si>
  <si>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</si>
  <si>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</si>
  <si>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</si>
  <si>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</si>
  <si>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</si>
  <si>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</si>
  <si>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</si>
  <si>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</si>
  <si>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</si>
  <si>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</si>
  <si>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</si>
  <si>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</si>
  <si>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</si>
  <si>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</si>
  <si>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</si>
  <si>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</si>
  <si>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</si>
  <si>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</si>
  <si>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</si>
  <si>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</si>
  <si>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</si>
  <si>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</si>
  <si>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</si>
  <si>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</si>
  <si>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</si>
  <si>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</si>
  <si>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</si>
  <si>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</si>
  <si>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</si>
  <si>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</si>
  <si>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</si>
  <si>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</si>
  <si>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</si>
  <si>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</si>
  <si>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</si>
  <si>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</si>
  <si>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</si>
  <si>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</si>
  <si>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</si>
  <si>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</si>
  <si>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</si>
  <si>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</si>
  <si>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</si>
  <si>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</si>
  <si>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</si>
  <si>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</si>
  <si>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</si>
  <si>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</si>
  <si>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</si>
  <si>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</si>
  <si>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</si>
  <si>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</si>
  <si>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</si>
  <si>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</si>
  <si>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</si>
  <si>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</si>
  <si>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</si>
  <si>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</si>
  <si>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</si>
  <si>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</si>
  <si>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</si>
  <si>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</si>
  <si>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</si>
  <si>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</si>
  <si>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</si>
  <si>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</si>
  <si>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</si>
  <si>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</si>
  <si>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</si>
  <si>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</si>
  <si>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</si>
  <si>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</si>
  <si>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</si>
  <si>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</si>
  <si>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</si>
  <si>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</si>
  <si>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</si>
  <si>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</si>
  <si>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</si>
  <si>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</si>
  <si>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</si>
  <si>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</si>
  <si>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</si>
  <si>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</si>
  <si>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</si>
  <si>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</si>
  <si>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</si>
  <si>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</si>
  <si>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</si>
  <si>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</si>
  <si>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</si>
  <si>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</si>
  <si>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</si>
  <si>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</si>
  <si>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</si>
  <si>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</si>
  <si>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</si>
  <si>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</si>
  <si>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</si>
  <si>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</si>
  <si>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</si>
  <si>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</si>
  <si>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</si>
  <si>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</si>
  <si>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</si>
  <si>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</si>
  <si>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</si>
  <si>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</si>
  <si>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</si>
  <si>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</si>
  <si>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</si>
  <si>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</si>
  <si>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</si>
  <si>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</si>
  <si>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</si>
  <si>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</si>
  <si>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</si>
  <si>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</si>
  <si>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</si>
  <si>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</si>
  <si>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</si>
  <si>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</si>
  <si>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</si>
  <si>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</si>
  <si>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</si>
  <si>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</si>
  <si>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</si>
  <si>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</si>
  <si>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</si>
  <si>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</si>
  <si>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</si>
  <si>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</si>
  <si>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</si>
  <si>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</si>
  <si>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</si>
  <si>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</si>
  <si>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</si>
  <si>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</si>
  <si>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</si>
  <si>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</si>
  <si>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</si>
  <si>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</si>
  <si>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</si>
  <si>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</si>
  <si>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</si>
  <si>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</si>
  <si>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</si>
  <si>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</si>
  <si>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</si>
  <si>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</si>
  <si>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</si>
  <si>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</si>
  <si>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</si>
  <si>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</si>
  <si>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</si>
  <si>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</si>
  <si>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</si>
  <si>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</si>
  <si>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</si>
  <si>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</si>
  <si>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</si>
  <si>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</si>
  <si>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</si>
  <si>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</si>
  <si>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</si>
  <si>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</si>
  <si>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</si>
  <si>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</si>
  <si>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</si>
  <si>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</si>
  <si>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</si>
  <si>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</si>
  <si>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</si>
  <si>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</si>
  <si>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</si>
  <si>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</si>
  <si>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</si>
  <si>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</si>
  <si>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</si>
  <si>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</si>
  <si>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</si>
  <si>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</si>
  <si>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</si>
  <si>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</si>
  <si>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</si>
  <si>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</si>
  <si>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</si>
  <si>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</si>
  <si>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</si>
  <si>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</si>
  <si>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</si>
  <si>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</si>
  <si>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</si>
  <si>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</si>
  <si>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</si>
  <si>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</si>
  <si>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</si>
  <si>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</si>
  <si>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</si>
  <si>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</si>
  <si>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</si>
  <si>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</si>
  <si>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</si>
  <si>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</si>
  <si>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</si>
  <si>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</si>
  <si>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</si>
  <si>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</si>
  <si>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</si>
  <si>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</si>
  <si>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</si>
  <si>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</si>
  <si>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</si>
  <si>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</si>
  <si>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</si>
  <si>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</si>
  <si>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</si>
  <si>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</si>
  <si>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</si>
  <si>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</si>
  <si>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</si>
  <si>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</si>
  <si>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</si>
  <si>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</si>
  <si>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</si>
  <si>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</si>
  <si>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</si>
  <si>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</si>
  <si>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</si>
  <si>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</si>
  <si>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</si>
  <si>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</si>
  <si>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</si>
  <si>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</si>
  <si>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</si>
  <si>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</si>
  <si>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</si>
  <si>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</si>
  <si>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</si>
  <si>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</si>
  <si>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</si>
  <si>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</si>
  <si>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</si>
  <si>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</si>
  <si>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</si>
  <si>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</si>
  <si>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</si>
  <si>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</si>
  <si>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</si>
  <si>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</si>
  <si>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</si>
  <si>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</si>
  <si>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</si>
  <si>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</si>
  <si>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</si>
  <si>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</si>
  <si>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</si>
  <si>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</si>
  <si>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</si>
  <si>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</si>
  <si>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</si>
  <si>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</si>
  <si>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</si>
  <si>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</si>
  <si>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</si>
  <si>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</si>
  <si>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</si>
  <si>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</si>
  <si>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</si>
  <si>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</si>
  <si>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</si>
  <si>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</si>
  <si>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</si>
  <si>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</si>
  <si>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</si>
  <si>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</si>
  <si>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</si>
  <si>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</si>
  <si>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</si>
  <si>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</si>
  <si>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</si>
  <si>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</si>
  <si>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</si>
  <si>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</si>
  <si>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</si>
  <si>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</si>
  <si>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</si>
  <si>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</si>
  <si>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</si>
  <si>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</si>
  <si>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</si>
  <si>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</si>
  <si>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</si>
  <si>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</si>
  <si>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</si>
  <si>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</si>
  <si>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</si>
  <si>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</si>
  <si>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</si>
  <si>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</si>
  <si>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</si>
  <si>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</si>
  <si>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</si>
  <si>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</si>
  <si>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</si>
  <si>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</si>
  <si>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</si>
  <si>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</si>
  <si>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</si>
  <si>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</si>
  <si>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</si>
  <si>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</si>
  <si>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</si>
  <si>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</si>
  <si>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</si>
  <si>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</si>
  <si>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</si>
  <si>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</si>
  <si>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</si>
  <si>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</si>
  <si>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</si>
  <si>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</si>
  <si>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</si>
  <si>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</si>
  <si>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</si>
  <si>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</si>
  <si>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</si>
  <si>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</si>
  <si>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</si>
  <si>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</si>
  <si>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</si>
  <si>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</si>
  <si>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</si>
  <si>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</si>
  <si>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</si>
  <si>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</si>
  <si>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</si>
  <si>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</si>
  <si>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</si>
  <si>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</si>
  <si>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</si>
  <si>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</si>
  <si>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</si>
  <si>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</si>
  <si>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</si>
  <si>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</si>
  <si>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</si>
  <si>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</si>
  <si>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</si>
  <si>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</si>
  <si>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</si>
  <si>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</si>
  <si>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</si>
  <si>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</si>
  <si>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</si>
  <si>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</si>
  <si>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</si>
  <si>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</si>
  <si>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</si>
  <si>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</si>
  <si>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</si>
  <si>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</si>
  <si>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</si>
  <si>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</si>
  <si>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</si>
  <si>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</si>
  <si>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</si>
  <si>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</si>
  <si>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</si>
  <si>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</si>
  <si>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</si>
  <si>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</si>
  <si>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</si>
  <si>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</si>
  <si>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</si>
  <si>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</si>
  <si>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</si>
  <si>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</si>
  <si>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</si>
  <si>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</si>
  <si>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</si>
  <si>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</si>
  <si>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</si>
  <si>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</si>
  <si>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</si>
  <si>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</si>
  <si>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</si>
  <si>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</si>
  <si>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</si>
  <si>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</si>
  <si>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</si>
  <si>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</si>
  <si>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</si>
  <si>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</si>
  <si>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</si>
  <si>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</si>
  <si>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</si>
  <si>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</si>
  <si>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</si>
  <si>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</si>
  <si>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</si>
  <si>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</si>
  <si>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</si>
  <si>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</si>
  <si>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</si>
  <si>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</si>
  <si>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</si>
  <si>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</si>
  <si>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</si>
  <si>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</si>
  <si>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</si>
  <si>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</si>
  <si>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</si>
  <si>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</si>
  <si>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</si>
  <si>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</si>
  <si>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</si>
  <si>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</si>
  <si>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</si>
  <si>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</si>
  <si>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</si>
  <si>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</si>
  <si>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</si>
  <si>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</si>
  <si>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</si>
  <si>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</si>
  <si>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</si>
  <si>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</si>
  <si>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</si>
  <si>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</si>
  <si>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</si>
  <si>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</si>
  <si>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</si>
  <si>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</si>
  <si>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</si>
  <si>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</si>
  <si>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</si>
  <si>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</si>
  <si>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</si>
  <si>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</si>
  <si>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</si>
  <si>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</si>
  <si>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</si>
  <si>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</si>
  <si>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</si>
  <si>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</si>
  <si>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</si>
  <si>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</si>
  <si>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</si>
  <si>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</si>
  <si>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</si>
  <si>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</si>
  <si>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</si>
  <si>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</si>
  <si>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</si>
  <si>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</si>
  <si>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</si>
  <si>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</si>
  <si>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</si>
  <si>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</si>
  <si>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</si>
  <si>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</si>
  <si>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</si>
  <si>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</si>
  <si>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</si>
  <si>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</si>
  <si>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</si>
  <si>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</si>
  <si>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</si>
  <si>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</si>
  <si>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</si>
  <si>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</si>
  <si>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</si>
  <si>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</si>
  <si>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</si>
  <si>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</si>
  <si>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</si>
  <si>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</si>
  <si>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</si>
  <si>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</si>
  <si>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</si>
  <si>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</si>
  <si>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</si>
  <si>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</si>
  <si>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</si>
  <si>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</si>
  <si>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</si>
  <si>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</si>
  <si>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</si>
  <si>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</si>
  <si>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</si>
  <si>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</si>
  <si>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</si>
  <si>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</si>
  <si>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</si>
  <si>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</si>
  <si>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</si>
  <si>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</si>
  <si>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</si>
  <si>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</si>
  <si>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</si>
  <si>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</si>
  <si>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</si>
  <si>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</si>
  <si>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</si>
  <si>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</si>
  <si>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</si>
  <si>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</si>
  <si>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</si>
  <si>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</si>
  <si>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</si>
  <si>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</si>
  <si>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</si>
  <si>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</si>
  <si>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</si>
  <si>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</si>
  <si>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</si>
  <si>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</si>
  <si>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</si>
  <si>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</si>
  <si>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</si>
  <si>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</si>
  <si>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</si>
  <si>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</si>
  <si>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</si>
  <si>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</si>
  <si>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</si>
  <si>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</si>
  <si>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</si>
  <si>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</si>
  <si>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</si>
  <si>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</si>
  <si>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</si>
  <si>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</si>
  <si>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</si>
  <si>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</si>
  <si>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</si>
  <si>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</si>
  <si>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</si>
  <si>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</si>
  <si>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</si>
  <si>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</si>
  <si>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</si>
  <si>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</si>
  <si>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</si>
  <si>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</si>
  <si>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</si>
  <si>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</si>
  <si>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</si>
  <si>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</si>
  <si>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</si>
  <si>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</si>
  <si>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</si>
  <si>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</si>
  <si>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</si>
  <si>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</si>
  <si>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</si>
  <si>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</si>
  <si>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</si>
  <si>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</si>
  <si>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</si>
  <si>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</si>
  <si>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</si>
  <si>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</si>
  <si>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</si>
  <si>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</si>
  <si>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</si>
  <si>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</si>
  <si>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</si>
  <si>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</si>
  <si>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</si>
  <si>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</si>
  <si>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</si>
  <si>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</si>
  <si>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</si>
  <si>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</si>
  <si>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</si>
  <si>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</si>
  <si>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</si>
  <si>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</si>
  <si>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</si>
  <si>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</si>
  <si>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</si>
  <si>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</si>
  <si>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</si>
  <si>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</si>
  <si>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</si>
  <si>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</si>
  <si>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</si>
  <si>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</si>
  <si>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</si>
  <si>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</si>
  <si>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</si>
  <si>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</si>
  <si>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</si>
  <si>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</si>
  <si>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</si>
  <si>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</si>
  <si>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</si>
  <si>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</si>
  <si>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</si>
  <si>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</si>
  <si>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</si>
  <si>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</si>
  <si>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</si>
  <si>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</si>
  <si>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</si>
  <si>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</si>
  <si>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</si>
  <si>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</si>
  <si>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</si>
  <si>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</si>
  <si>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</si>
  <si>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</si>
  <si>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</si>
  <si>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</si>
  <si>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</si>
  <si>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</si>
  <si>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</si>
  <si>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</si>
  <si>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</si>
  <si>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</si>
  <si>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</si>
  <si>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</si>
  <si>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</si>
  <si>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</si>
  <si>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</si>
  <si>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</si>
  <si>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</si>
  <si>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</si>
  <si>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</si>
  <si>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</si>
  <si>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</si>
  <si>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</si>
  <si>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</si>
  <si>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</si>
  <si>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</si>
  <si>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</si>
  <si>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</si>
  <si>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</si>
  <si>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</si>
  <si>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</si>
  <si>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</si>
  <si>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</si>
  <si>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</si>
  <si>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</si>
  <si>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</si>
  <si>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</si>
  <si>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</si>
  <si>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</si>
  <si>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</si>
  <si>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</si>
  <si>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</si>
  <si>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</si>
  <si>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</si>
  <si>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</si>
  <si>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</si>
  <si>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</si>
  <si>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</si>
  <si>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</si>
  <si>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</si>
  <si>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</si>
  <si>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</si>
  <si>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</si>
  <si>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</si>
  <si>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</si>
  <si>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</si>
  <si>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</si>
  <si>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</si>
  <si>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</si>
  <si>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</si>
  <si>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</si>
  <si>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</si>
  <si>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</si>
  <si>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</si>
  <si>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</si>
  <si>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</si>
  <si>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</si>
  <si>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</si>
  <si>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</si>
  <si>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</si>
  <si>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</si>
  <si>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</si>
  <si>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</si>
  <si>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</si>
  <si>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</si>
  <si>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</si>
  <si>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</si>
  <si>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</si>
  <si>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</si>
  <si>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</si>
  <si>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</si>
  <si>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</si>
  <si>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</si>
  <si>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</si>
  <si>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</si>
  <si>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</si>
  <si>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</si>
  <si>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</si>
  <si>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</si>
  <si>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</si>
  <si>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</si>
  <si>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</si>
  <si>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</si>
  <si>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</si>
  <si>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</si>
  <si>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</si>
  <si>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</si>
  <si>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</si>
  <si>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</si>
  <si>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</si>
  <si>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</si>
  <si>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</si>
  <si>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</si>
  <si>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</si>
  <si>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</si>
  <si>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</si>
  <si>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</si>
  <si>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</si>
  <si>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</si>
  <si>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</si>
  <si>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</si>
  <si>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</si>
  <si>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</si>
  <si>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</si>
  <si>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</si>
  <si>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</si>
  <si>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</si>
  <si>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</si>
  <si>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</si>
  <si>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</si>
  <si>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</si>
  <si>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</si>
  <si>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</si>
  <si>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</si>
  <si>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</si>
  <si>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</si>
  <si>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</si>
  <si>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</si>
  <si>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</si>
  <si>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</si>
  <si>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</si>
  <si>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</si>
  <si>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</si>
  <si>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</si>
  <si>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</si>
  <si>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</si>
  <si>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</si>
  <si>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</si>
  <si>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</si>
  <si>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</si>
  <si>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</si>
  <si>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</si>
  <si>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</si>
  <si>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</si>
  <si>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</si>
  <si>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</si>
  <si>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</si>
  <si>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</si>
  <si>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</si>
  <si>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</si>
  <si>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</si>
  <si>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</si>
  <si>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</si>
  <si>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</si>
  <si>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</si>
  <si>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</si>
  <si>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</si>
  <si>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</si>
  <si>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</si>
  <si>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</si>
  <si>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</si>
  <si>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</si>
  <si>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</si>
  <si>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</si>
  <si>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</si>
  <si>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</si>
  <si>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</si>
  <si>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</si>
  <si>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</si>
  <si>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</si>
  <si>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</si>
  <si>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</si>
  <si>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</si>
  <si>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</si>
  <si>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</si>
  <si>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</si>
  <si>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</si>
  <si>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</si>
  <si>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</si>
  <si>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</si>
  <si>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</si>
  <si>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</si>
  <si>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</si>
  <si>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</si>
  <si>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</si>
  <si>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</si>
  <si>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</si>
  <si>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</si>
  <si>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</si>
  <si>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</si>
  <si>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</si>
  <si>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</si>
  <si>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</si>
  <si>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</si>
  <si>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</si>
  <si>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</si>
  <si>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</si>
  <si>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</si>
  <si>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</si>
  <si>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</si>
  <si>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</si>
  <si>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</si>
  <si>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</si>
  <si>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</si>
  <si>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</si>
  <si>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</si>
  <si>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</si>
  <si>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</si>
  <si>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</si>
  <si>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</si>
  <si>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</si>
  <si>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</si>
  <si>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</si>
  <si>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</si>
  <si>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</si>
  <si>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</si>
  <si>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</si>
  <si>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</si>
  <si>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</si>
  <si>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</si>
  <si>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</si>
  <si>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</si>
  <si>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</si>
  <si>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</si>
  <si>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</si>
  <si>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</si>
  <si>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</si>
  <si>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</si>
  <si>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</si>
  <si>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</si>
  <si>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</si>
  <si>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</si>
  <si>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</si>
  <si>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</si>
  <si>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</si>
  <si>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</si>
  <si>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</si>
  <si>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</si>
  <si>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</si>
  <si>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</si>
  <si>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</si>
  <si>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</si>
  <si>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</si>
  <si>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</si>
  <si>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</si>
  <si>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</si>
  <si>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</si>
  <si>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</si>
  <si>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</si>
  <si>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</si>
  <si>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</si>
  <si>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</si>
  <si>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</si>
  <si>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</si>
  <si>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</si>
  <si>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</si>
  <si>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</si>
  <si>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</si>
  <si>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</si>
  <si>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</si>
  <si>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</si>
  <si>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</si>
  <si>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</si>
  <si>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</si>
  <si>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</si>
  <si>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</si>
  <si>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</si>
  <si>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</si>
  <si>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</si>
  <si>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</si>
  <si>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</si>
  <si>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</si>
  <si>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</si>
  <si>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</si>
  <si>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</si>
  <si>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</si>
  <si>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</si>
  <si>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</si>
  <si>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</si>
  <si>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</si>
  <si>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</si>
  <si>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</si>
  <si>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</si>
  <si>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</si>
  <si>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</si>
  <si>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</si>
  <si>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</si>
  <si>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</si>
  <si>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</si>
  <si>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</si>
  <si>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</si>
  <si>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</si>
  <si>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</si>
  <si>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</si>
  <si>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</si>
  <si>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</si>
  <si>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</si>
  <si>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</si>
  <si>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</si>
  <si>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</si>
  <si>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</si>
  <si>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</si>
  <si>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</si>
  <si>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</si>
  <si>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</si>
  <si>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</si>
  <si>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</si>
  <si>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</si>
  <si>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</si>
  <si>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</si>
  <si>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</si>
  <si>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</si>
  <si>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</si>
  <si>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</si>
  <si>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</si>
  <si>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</si>
  <si>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</si>
  <si>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</si>
  <si>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</si>
  <si>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</si>
  <si>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</si>
  <si>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</si>
  <si>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</si>
  <si>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</si>
  <si>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</si>
  <si>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</si>
  <si>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</si>
  <si>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</si>
  <si>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</si>
  <si>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</si>
  <si>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</si>
  <si>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</si>
  <si>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</si>
  <si>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</si>
  <si>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</si>
  <si>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</si>
  <si>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</si>
  <si>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</si>
  <si>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</si>
  <si>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</si>
  <si>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</si>
  <si>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</si>
  <si>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</si>
  <si>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</si>
  <si>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</si>
  <si>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</si>
  <si>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</si>
  <si>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</si>
  <si>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</si>
  <si>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</si>
  <si>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</si>
  <si>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</si>
  <si>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</si>
  <si>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</si>
  <si>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</si>
  <si>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</si>
  <si>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</si>
  <si>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</si>
  <si>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</si>
  <si>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</si>
  <si>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</si>
  <si>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</si>
  <si>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</si>
  <si>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</si>
  <si>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</si>
  <si>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</si>
  <si>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</si>
  <si>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</si>
  <si>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</si>
  <si>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</si>
  <si>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</si>
  <si>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</si>
  <si>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</si>
  <si>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</si>
  <si>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</si>
  <si>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</si>
  <si>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</si>
  <si>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</si>
  <si>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</si>
  <si>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</si>
  <si>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</si>
  <si>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</si>
  <si>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</si>
  <si>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</si>
  <si>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</si>
  <si>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</si>
  <si>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</si>
  <si>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</si>
  <si>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</si>
  <si>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</si>
  <si>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</si>
  <si>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</si>
  <si>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</si>
  <si>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</si>
  <si>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</si>
  <si>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</si>
  <si>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</si>
  <si>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</si>
  <si>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</si>
  <si>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</si>
  <si>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</si>
  <si>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</si>
  <si>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</si>
  <si>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</si>
  <si>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</si>
  <si>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</si>
  <si>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</si>
  <si>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</si>
  <si>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</si>
  <si>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</si>
  <si>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</si>
  <si>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</si>
  <si>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</si>
  <si>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</si>
  <si>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</si>
  <si>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</si>
  <si>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</si>
  <si>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</si>
  <si>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</si>
  <si>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</si>
  <si>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</si>
  <si>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</si>
  <si>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</si>
  <si>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</si>
  <si>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</si>
  <si>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</si>
  <si>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</si>
  <si>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</si>
  <si>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</si>
  <si>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</si>
  <si>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</si>
  <si>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</si>
  <si>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</si>
  <si>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</si>
  <si>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</si>
  <si>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</si>
  <si>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</si>
  <si>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</si>
  <si>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</si>
  <si>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</si>
  <si>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</si>
  <si>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</si>
  <si>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</si>
  <si>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</si>
  <si>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</si>
  <si>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</si>
  <si>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</si>
  <si>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</si>
  <si>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</si>
  <si>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</si>
  <si>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</si>
  <si>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</si>
  <si>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</si>
  <si>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</si>
  <si>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</si>
  <si>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</si>
  <si>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</si>
  <si>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</si>
  <si>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</si>
  <si>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</si>
  <si>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</si>
  <si>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</si>
  <si>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</si>
  <si>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</si>
  <si>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</si>
  <si>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</si>
  <si>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</si>
  <si>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</si>
  <si>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</si>
  <si>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</si>
  <si>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</si>
  <si>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</si>
  <si>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</si>
  <si>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</si>
  <si>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</si>
  <si>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</si>
  <si>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</si>
  <si>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</si>
  <si>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</si>
  <si>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</si>
  <si>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</si>
  <si>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</si>
  <si>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</si>
  <si>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</si>
  <si>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</si>
  <si>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</si>
  <si>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</si>
  <si>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</si>
  <si>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</si>
  <si>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</si>
  <si>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</si>
  <si>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</si>
  <si>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</si>
  <si>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</si>
  <si>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</si>
  <si>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</si>
  <si>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</si>
  <si>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</si>
  <si>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</si>
  <si>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</si>
  <si>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</si>
  <si>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</si>
  <si>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</si>
  <si>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</si>
  <si>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</si>
  <si>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</si>
  <si>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</si>
  <si>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</si>
  <si>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</si>
  <si>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</si>
  <si>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</si>
  <si>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</si>
  <si>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</si>
  <si>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</si>
  <si>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</si>
  <si>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</si>
  <si>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</si>
  <si>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</si>
  <si>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</si>
  <si>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</si>
  <si>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</si>
  <si>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</si>
  <si>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</si>
  <si>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</si>
  <si>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</si>
  <si>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</si>
  <si>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</si>
  <si>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</si>
  <si>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</si>
  <si>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</si>
  <si>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</si>
  <si>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</si>
  <si>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</si>
  <si>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</si>
  <si>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</si>
  <si>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</si>
  <si>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</si>
  <si>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</si>
  <si>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</si>
  <si>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</si>
  <si>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</si>
  <si>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</si>
  <si>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</si>
  <si>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</si>
  <si>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</si>
  <si>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</si>
  <si>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</si>
  <si>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</si>
  <si>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</si>
  <si>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</si>
  <si>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</si>
  <si>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</si>
  <si>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</si>
  <si>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</si>
  <si>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</si>
  <si>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</si>
  <si>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</si>
  <si>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</si>
  <si>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</si>
  <si>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</si>
  <si>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</si>
  <si>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</si>
  <si>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</si>
  <si>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</si>
  <si>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</si>
  <si>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</si>
  <si>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</si>
  <si>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</si>
  <si>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</si>
  <si>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</si>
  <si>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</si>
  <si>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</si>
  <si>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</si>
  <si>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</si>
  <si>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</si>
  <si>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</si>
  <si>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</si>
  <si>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</si>
  <si>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</si>
  <si>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</si>
  <si>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</si>
  <si>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</si>
  <si>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</si>
  <si>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</si>
  <si>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</si>
  <si>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</si>
  <si>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</si>
  <si>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</si>
  <si>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</si>
  <si>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</si>
  <si>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</si>
  <si>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</si>
  <si>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</si>
  <si>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</si>
  <si>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</si>
  <si>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</si>
  <si>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</si>
  <si>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</si>
  <si>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</si>
  <si>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</si>
  <si>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</si>
  <si>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</si>
  <si>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</si>
  <si>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</si>
  <si>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</si>
  <si>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</si>
  <si>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</si>
  <si>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</si>
  <si>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</si>
  <si>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</si>
  <si>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</si>
  <si>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</si>
  <si>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</si>
  <si>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</si>
  <si>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</si>
  <si>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</si>
  <si>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</si>
  <si>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</si>
  <si>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</si>
  <si>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</si>
  <si>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</si>
  <si>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</si>
  <si>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</si>
  <si>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</si>
  <si>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</si>
  <si>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</si>
  <si>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</si>
  <si>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</si>
  <si>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</si>
  <si>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</si>
  <si>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</si>
  <si>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</si>
  <si>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</si>
  <si>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</si>
  <si>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</si>
  <si>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</si>
  <si>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</si>
  <si>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</si>
  <si>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</si>
  <si>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</si>
  <si>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</si>
  <si>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</si>
  <si>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</si>
  <si>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</si>
  <si>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</si>
  <si>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</si>
  <si>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</si>
  <si>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</si>
  <si>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</si>
  <si>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</si>
  <si>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</si>
  <si>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</si>
  <si>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</si>
  <si>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</si>
  <si>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</si>
  <si>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</si>
  <si>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</si>
  <si>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</si>
  <si>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</si>
  <si>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</si>
  <si>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</si>
  <si>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</si>
  <si>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</si>
  <si>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</si>
  <si>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</si>
  <si>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</si>
  <si>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</si>
  <si>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</si>
  <si>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</si>
  <si>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</si>
  <si>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</si>
  <si>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</si>
  <si>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</si>
  <si>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</si>
  <si>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</si>
  <si>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</si>
  <si>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</si>
  <si>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</si>
  <si>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</si>
  <si>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</si>
  <si>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</si>
  <si>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</si>
  <si>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</si>
  <si>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</si>
  <si>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</si>
  <si>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</si>
  <si>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</si>
  <si>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</si>
  <si>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</si>
  <si>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</si>
  <si>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</si>
  <si>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</si>
  <si>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</si>
  <si>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</si>
  <si>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</si>
  <si>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</si>
  <si>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</si>
  <si>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</si>
  <si>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</si>
  <si>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</si>
  <si>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</si>
  <si>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</si>
  <si>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</si>
  <si>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</si>
  <si>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</si>
  <si>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</si>
  <si>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</si>
  <si>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</si>
  <si>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</si>
  <si>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</si>
  <si>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</si>
  <si>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</si>
  <si>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</si>
  <si>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</si>
  <si>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</si>
  <si>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</si>
  <si>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</si>
  <si>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</si>
  <si>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</si>
  <si>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</si>
  <si>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</si>
  <si>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</si>
  <si>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</si>
  <si>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</si>
  <si>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</si>
  <si>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</si>
  <si>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</si>
  <si>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</si>
  <si>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</si>
  <si>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</si>
  <si>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</si>
  <si>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</si>
  <si>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</si>
  <si>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</si>
  <si>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</si>
  <si>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</si>
  <si>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</si>
  <si>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</si>
  <si>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</si>
  <si>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</si>
  <si>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</si>
  <si>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</si>
  <si>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</si>
  <si>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</si>
  <si>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</si>
  <si>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</si>
  <si>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</si>
  <si>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</si>
  <si>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</si>
  <si>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</si>
  <si>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</si>
  <si>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</si>
  <si>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</si>
  <si>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</si>
  <si>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</si>
  <si>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</si>
  <si>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</si>
  <si>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</si>
  <si>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</si>
  <si>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</si>
  <si>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</si>
  <si>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</si>
  <si>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</si>
  <si>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</si>
  <si>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</si>
  <si>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</si>
  <si>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</si>
  <si>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</si>
  <si>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</si>
  <si>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</si>
  <si>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</si>
  <si>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</si>
  <si>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</si>
  <si>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</si>
  <si>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</si>
  <si>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</si>
  <si>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</si>
  <si>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</si>
  <si>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</si>
  <si>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</si>
  <si>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</si>
  <si>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</si>
  <si>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</si>
  <si>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</si>
  <si>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</si>
  <si>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</si>
  <si>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</si>
  <si>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</si>
  <si>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</si>
  <si>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</si>
  <si>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</si>
  <si>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</si>
  <si>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</si>
  <si>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</si>
  <si>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</si>
  <si>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</si>
  <si>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</si>
  <si>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</si>
  <si>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</si>
  <si>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</si>
  <si>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</si>
  <si>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</si>
  <si>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</si>
  <si>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</si>
  <si>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</si>
  <si>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</si>
  <si>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</si>
  <si>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</si>
  <si>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</si>
  <si>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</si>
  <si>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</si>
  <si>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</si>
  <si>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</si>
  <si>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</si>
  <si>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</si>
  <si>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</si>
  <si>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</si>
  <si>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</si>
  <si>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</si>
  <si>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</si>
  <si>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</si>
  <si>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</si>
  <si>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</si>
  <si>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</si>
  <si>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</si>
  <si>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</si>
  <si>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</si>
  <si>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</si>
  <si>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</si>
  <si>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</si>
  <si>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</si>
  <si>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</si>
  <si>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</si>
  <si>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</si>
  <si>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</si>
  <si>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</si>
  <si>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</si>
  <si>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</si>
  <si>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</si>
  <si>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</si>
  <si>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</si>
  <si>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</si>
  <si>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</si>
  <si>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</si>
  <si>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</si>
  <si>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</si>
  <si>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</si>
  <si>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</si>
  <si>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</si>
  <si>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</si>
  <si>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</si>
  <si>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</si>
  <si>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</si>
  <si>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</si>
  <si>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</si>
  <si>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</si>
  <si>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</si>
  <si>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</si>
  <si>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</si>
  <si>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</si>
  <si>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</si>
  <si>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</si>
  <si>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</si>
  <si>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</si>
  <si>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</si>
  <si>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</si>
  <si>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</si>
  <si>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</si>
  <si>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</si>
  <si>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</si>
  <si>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</si>
  <si>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</si>
  <si>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</si>
  <si>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</si>
  <si>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</si>
  <si>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</si>
  <si>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</si>
  <si>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</si>
  <si>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</si>
  <si>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</si>
  <si>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</si>
  <si>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</si>
  <si>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</si>
  <si>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</si>
  <si>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</si>
  <si>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</si>
  <si>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</si>
  <si>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</si>
  <si>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</si>
  <si>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</si>
  <si>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</si>
  <si>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</si>
  <si>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</si>
  <si>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</si>
  <si>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</si>
  <si>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</si>
  <si>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</si>
  <si>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</si>
  <si>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</si>
  <si>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</si>
  <si>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</si>
  <si>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</si>
  <si>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</si>
  <si>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</si>
  <si>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</si>
  <si>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</si>
  <si>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</si>
  <si>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</si>
  <si>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</si>
  <si>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</si>
  <si>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</si>
  <si>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</si>
  <si>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</si>
  <si>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</si>
  <si>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</si>
  <si>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</si>
  <si>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</si>
  <si>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</si>
  <si>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</si>
  <si>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</si>
  <si>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</si>
  <si>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</si>
  <si>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</si>
  <si>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</si>
  <si>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</si>
  <si>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</si>
  <si>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</si>
  <si>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</si>
  <si>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</si>
  <si>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</si>
  <si>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</si>
  <si>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</si>
  <si>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</si>
  <si>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</si>
  <si>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</si>
  <si>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</si>
  <si>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</si>
  <si>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</si>
  <si>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</si>
  <si>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</si>
  <si>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</si>
  <si>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</si>
  <si>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</si>
  <si>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</si>
  <si>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</si>
  <si>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</si>
  <si>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</si>
  <si>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</si>
  <si>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</si>
  <si>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</si>
  <si>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</si>
  <si>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</si>
  <si>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</si>
  <si>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</si>
  <si>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</si>
  <si>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</si>
  <si>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</si>
  <si>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</si>
  <si>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</si>
  <si>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</si>
  <si>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</si>
  <si>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</si>
  <si>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</si>
  <si>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</si>
  <si>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</si>
  <si>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</si>
  <si>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</si>
  <si>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</si>
  <si>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</si>
  <si>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</si>
  <si>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</si>
  <si>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</si>
  <si>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</si>
  <si>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</si>
  <si>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</si>
  <si>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</si>
  <si>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</si>
  <si>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</si>
  <si>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</si>
  <si>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</si>
  <si>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</si>
  <si>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</si>
  <si>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</si>
  <si>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</si>
  <si>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</si>
  <si>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</si>
  <si>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</si>
  <si>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</si>
  <si>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</si>
  <si>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</si>
  <si>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</si>
  <si>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</si>
  <si>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</si>
  <si>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</si>
  <si>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</si>
  <si>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</si>
  <si>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</si>
  <si>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</si>
  <si>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</si>
  <si>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</si>
  <si>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</si>
  <si>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</si>
  <si>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</si>
  <si>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</si>
  <si>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</si>
  <si>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</si>
  <si>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</si>
  <si>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</si>
  <si>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</si>
  <si>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</si>
  <si>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</si>
  <si>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</si>
  <si>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</si>
  <si>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</si>
  <si>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</si>
  <si>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</si>
  <si>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</si>
  <si>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</si>
  <si>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</si>
  <si>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</si>
  <si>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</si>
  <si>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</si>
  <si>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</si>
  <si>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</si>
  <si>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</si>
  <si>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</si>
  <si>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</si>
  <si>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</si>
  <si>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</si>
  <si>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</si>
  <si>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</si>
  <si>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</si>
  <si>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</si>
  <si>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</si>
  <si>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</si>
  <si>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</si>
  <si>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</si>
  <si>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</si>
  <si>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</si>
  <si>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</si>
  <si>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</si>
  <si>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</si>
  <si>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</si>
  <si>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</si>
  <si>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</si>
  <si>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</si>
  <si>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</si>
  <si>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</si>
  <si>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</si>
  <si>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</si>
  <si>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</si>
  <si>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</si>
  <si>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</si>
  <si>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</si>
  <si>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</si>
  <si>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</si>
  <si>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</si>
  <si>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</si>
  <si>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</si>
  <si>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</si>
  <si>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</si>
  <si>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</si>
  <si>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</si>
  <si>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</si>
  <si>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</si>
  <si>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</si>
  <si>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</si>
  <si>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</si>
  <si>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</si>
  <si>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</si>
  <si>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</si>
  <si>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</si>
  <si>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</si>
  <si>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</si>
  <si>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</si>
  <si>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</si>
  <si>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</si>
  <si>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</si>
  <si>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</si>
  <si>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</si>
  <si>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</si>
  <si>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</si>
  <si>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</si>
  <si>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</si>
  <si>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</si>
  <si>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</si>
  <si>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</si>
  <si>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</si>
  <si>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</si>
  <si>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</si>
  <si>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</si>
  <si>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</si>
  <si>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</si>
  <si>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</si>
  <si>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</si>
  <si>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</si>
  <si>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</si>
  <si>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</si>
  <si>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</si>
  <si>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</si>
  <si>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</si>
  <si>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</si>
  <si>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</si>
  <si>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</si>
  <si>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</si>
  <si>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</si>
  <si>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</si>
  <si>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</si>
  <si>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</si>
  <si>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</si>
  <si>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</si>
  <si>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</si>
  <si>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</si>
  <si>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</si>
  <si>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</si>
  <si>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</si>
  <si>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</si>
  <si>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</si>
  <si>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</si>
  <si>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</si>
  <si>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</si>
  <si>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</si>
  <si>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</si>
  <si>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</si>
  <si>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</si>
  <si>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</si>
  <si>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</si>
  <si>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</si>
  <si>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</si>
  <si>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</si>
  <si>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</si>
  <si>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</si>
  <si>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</si>
  <si>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</si>
  <si>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</si>
  <si>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</si>
  <si>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</si>
  <si>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</si>
  <si>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</si>
  <si>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</si>
  <si>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</si>
  <si>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</si>
  <si>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</si>
  <si>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</si>
  <si>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</si>
  <si>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</si>
  <si>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</si>
  <si>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</si>
  <si>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</si>
  <si>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</si>
  <si>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</si>
  <si>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</si>
  <si>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</si>
  <si>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</si>
  <si>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</si>
  <si>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</si>
  <si>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</si>
  <si>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</si>
  <si>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</si>
  <si>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</si>
  <si>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</si>
  <si>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</si>
  <si>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</si>
  <si>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</si>
  <si>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</si>
  <si>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</si>
  <si>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</si>
  <si>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</si>
  <si>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</si>
  <si>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</si>
  <si>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</si>
  <si>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</si>
  <si>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</si>
  <si>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</si>
  <si>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</si>
  <si>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</si>
  <si>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</si>
  <si>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</si>
  <si>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</si>
  <si>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</si>
  <si>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</si>
  <si>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</si>
  <si>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</si>
  <si>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</si>
  <si>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</si>
  <si>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</si>
  <si>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</si>
  <si>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</si>
  <si>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</si>
  <si>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</si>
  <si>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</si>
  <si>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</si>
  <si>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</si>
  <si>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</si>
  <si>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</si>
  <si>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</si>
  <si>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</si>
  <si>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</si>
  <si>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</si>
  <si>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</si>
  <si>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</si>
  <si>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</si>
  <si>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</si>
  <si>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</si>
  <si>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</si>
  <si>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</si>
  <si>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</si>
  <si>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</si>
  <si>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</si>
  <si>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</si>
  <si>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</si>
  <si>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</si>
  <si>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</si>
  <si>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</si>
  <si>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</si>
  <si>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</si>
  <si>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</si>
  <si>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</si>
  <si>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</si>
  <si>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</si>
  <si>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</si>
  <si>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</si>
  <si>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</si>
  <si>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</si>
  <si>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</si>
  <si>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</si>
  <si>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</si>
  <si>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</si>
  <si>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</si>
  <si>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</si>
  <si>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</si>
  <si>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</si>
  <si>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</si>
  <si>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</si>
  <si>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</si>
  <si>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</si>
  <si>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</si>
  <si>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</si>
  <si>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</si>
  <si>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</si>
  <si>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</si>
  <si>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</si>
  <si>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</si>
  <si>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</si>
  <si>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</si>
  <si>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</si>
  <si>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</si>
  <si>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</si>
  <si>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</si>
  <si>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</si>
  <si>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</si>
  <si>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</si>
  <si>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</si>
  <si>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</si>
  <si>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</si>
  <si>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</si>
  <si>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</si>
  <si>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</si>
  <si>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</si>
  <si>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</si>
  <si>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</si>
  <si>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</si>
  <si>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</si>
  <si>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</si>
  <si>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</si>
  <si>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</si>
  <si>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</si>
  <si>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</si>
  <si>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</si>
  <si>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</si>
  <si>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</si>
  <si>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</si>
  <si>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</si>
  <si>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</si>
  <si>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</si>
  <si>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</si>
  <si>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</si>
  <si>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</si>
  <si>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</si>
  <si>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</si>
  <si>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</si>
  <si>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</si>
  <si>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</si>
  <si>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</si>
  <si>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</si>
  <si>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</si>
  <si>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</si>
  <si>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</si>
  <si>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</si>
  <si>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</si>
  <si>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</si>
  <si>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</si>
  <si>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</si>
  <si>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</si>
  <si>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</si>
  <si>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</si>
  <si>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</si>
  <si>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</si>
  <si>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</si>
  <si>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</si>
  <si>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</si>
  <si>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</si>
  <si>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</si>
  <si>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</si>
  <si>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</si>
  <si>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</si>
  <si>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</si>
  <si>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</si>
  <si>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</si>
  <si>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</si>
  <si>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</si>
  <si>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</si>
  <si>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</si>
  <si>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</si>
  <si>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</si>
  <si>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</si>
  <si>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</si>
  <si>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</si>
  <si>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</si>
  <si>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</si>
  <si>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</si>
  <si>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</si>
  <si>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</si>
  <si>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</si>
  <si>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</si>
  <si>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</si>
  <si>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</si>
  <si>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</si>
  <si>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</si>
  <si>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</si>
  <si>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</si>
  <si>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</si>
  <si>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</si>
  <si>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</si>
  <si>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</si>
  <si>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</si>
  <si>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</si>
  <si>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</si>
  <si>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</si>
  <si>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</si>
  <si>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</si>
  <si>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</si>
  <si>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</si>
  <si>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</si>
  <si>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</si>
  <si>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</si>
  <si>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</si>
  <si>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</si>
  <si>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</si>
  <si>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</si>
  <si>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</si>
  <si>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</si>
  <si>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</si>
  <si>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</si>
  <si>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</si>
  <si>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</si>
  <si>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</si>
  <si>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</si>
  <si>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</si>
  <si>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</si>
  <si>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</si>
  <si>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</si>
  <si>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</si>
  <si>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</si>
  <si>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</si>
  <si>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</si>
  <si>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</si>
  <si>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</si>
  <si>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</si>
  <si>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</si>
  <si>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</si>
  <si>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</si>
  <si>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</si>
  <si>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</si>
  <si>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</si>
  <si>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</si>
  <si>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</si>
  <si>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</si>
  <si>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</si>
  <si>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</si>
  <si>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</si>
  <si>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</si>
  <si>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</si>
  <si>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</si>
  <si>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</si>
  <si>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</si>
  <si>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</si>
  <si>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</si>
  <si>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</si>
  <si>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</si>
  <si>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</si>
  <si>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</si>
  <si>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</si>
  <si>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</si>
  <si>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</si>
  <si>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</si>
  <si>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</si>
  <si>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</si>
  <si>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</si>
  <si>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</si>
  <si>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</si>
  <si>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</si>
  <si>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</si>
  <si>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</si>
  <si>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</si>
  <si>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</si>
  <si>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</si>
  <si>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</si>
  <si>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</si>
  <si>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</si>
  <si>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</si>
  <si>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</si>
  <si>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</si>
  <si>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</si>
  <si>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</si>
  <si>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</si>
  <si>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</si>
  <si>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</si>
  <si>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</si>
  <si>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</si>
  <si>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</si>
  <si>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</si>
  <si>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</si>
  <si>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</si>
  <si>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</si>
  <si>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</si>
  <si>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</si>
  <si>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</si>
  <si>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</si>
  <si>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</si>
  <si>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</si>
  <si>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</si>
  <si>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</si>
  <si>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</si>
  <si>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</si>
  <si>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</si>
  <si>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</si>
  <si>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</si>
  <si>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</si>
  <si>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</si>
  <si>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</si>
  <si>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</si>
  <si>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</si>
  <si>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</si>
  <si>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</si>
  <si>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</si>
  <si>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</si>
  <si>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</si>
  <si>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</si>
  <si>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</si>
  <si>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</si>
  <si>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</si>
  <si>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</si>
  <si>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</si>
  <si>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</si>
  <si>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</si>
  <si>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</si>
  <si>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</si>
  <si>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</si>
  <si>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</si>
  <si>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</si>
  <si>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</si>
  <si>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</si>
  <si>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</si>
  <si>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</si>
  <si>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</si>
  <si>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</si>
  <si>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</si>
  <si>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</si>
  <si>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</si>
  <si>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</si>
  <si>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</si>
  <si>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</si>
  <si>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</si>
  <si>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</si>
  <si>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</si>
  <si>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</si>
  <si>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</si>
  <si>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</si>
  <si>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</si>
  <si>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</si>
  <si>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</si>
  <si>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</si>
  <si>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</si>
  <si>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</si>
  <si>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</si>
  <si>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</si>
  <si>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</si>
  <si>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</si>
  <si>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</si>
  <si>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</si>
  <si>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</si>
  <si>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</si>
  <si>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</si>
  <si>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</si>
  <si>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</si>
  <si>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</si>
  <si>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</si>
  <si>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</si>
  <si>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</si>
  <si>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</si>
  <si>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</si>
  <si>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</si>
  <si>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</si>
  <si>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</si>
  <si>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</si>
  <si>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</si>
  <si>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</si>
  <si>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</si>
  <si>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</si>
  <si>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</si>
  <si>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</si>
  <si>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</si>
  <si>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</si>
  <si>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</si>
  <si>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</si>
  <si>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</si>
  <si>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</si>
  <si>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</si>
  <si>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</si>
  <si>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</si>
  <si>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</si>
  <si>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</si>
  <si>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</si>
  <si>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</si>
  <si>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</si>
  <si>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</si>
  <si>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</si>
  <si>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</si>
  <si>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</si>
  <si>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</si>
  <si>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</si>
  <si>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</si>
  <si>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</si>
  <si>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</si>
  <si>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</si>
  <si>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</si>
  <si>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</si>
  <si>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</si>
  <si>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</si>
  <si>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</si>
  <si>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</si>
  <si>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</si>
  <si>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</si>
  <si>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</si>
  <si>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</si>
  <si>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</si>
  <si>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</si>
  <si>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</si>
  <si>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</si>
  <si>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</si>
  <si>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</si>
  <si>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</si>
  <si>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</si>
  <si>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</si>
  <si>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</si>
  <si>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</si>
  <si>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 </t>
  </si>
  <si>
    <t>OFICINA DE PLANEACIÓN DE GESTIÓN INSTITUCIONAL</t>
  </si>
  <si>
    <t>Fortalecimiento del Proceso de Planeación Estratégica Municipal, Vigencia 2023, en el municipio de Pasto</t>
  </si>
  <si>
    <t xml:space="preserve">Se ha fortalecido el proceso de planeación estratégica en el municipio de Pasto </t>
  </si>
  <si>
    <t>N/A</t>
  </si>
  <si>
    <t>4599019</t>
  </si>
  <si>
    <t>Documentos de planeación</t>
  </si>
  <si>
    <t>4599028</t>
  </si>
  <si>
    <t>Servicio de información actualizado</t>
  </si>
  <si>
    <t>4599025</t>
  </si>
  <si>
    <t>Servicios de información implementados</t>
  </si>
  <si>
    <t>4599036</t>
  </si>
  <si>
    <t>Servicio de gestión documental actualizado</t>
  </si>
  <si>
    <t>4599023</t>
  </si>
  <si>
    <t>Servicio de Implementación Sistemas de Gestión</t>
  </si>
  <si>
    <t>4599001</t>
  </si>
  <si>
    <t>Documentos de evaluación</t>
  </si>
  <si>
    <t>Documentos metodológicos</t>
  </si>
  <si>
    <t>4599031</t>
  </si>
  <si>
    <t>Servicio de asistencia técnica</t>
  </si>
  <si>
    <t>459901900</t>
  </si>
  <si>
    <t>459902800</t>
  </si>
  <si>
    <t>459902500</t>
  </si>
  <si>
    <t>459903600</t>
  </si>
  <si>
    <t>459902300</t>
  </si>
  <si>
    <t>459900100</t>
  </si>
  <si>
    <t>459902000</t>
  </si>
  <si>
    <t>459903102</t>
  </si>
  <si>
    <t>Documentos de planeación realizados</t>
  </si>
  <si>
    <t>Sistemas de información actualizados</t>
  </si>
  <si>
    <t>Sistemas de información implementados</t>
  </si>
  <si>
    <t>Sistema de gestión documental actualizado</t>
  </si>
  <si>
    <t>Sistema de Gestión implementado</t>
  </si>
  <si>
    <t>Documentos de evaluación elaborados</t>
  </si>
  <si>
    <t>Documentos metodológicos realizados</t>
  </si>
  <si>
    <t>Dependencias asistidas técnicamente</t>
  </si>
  <si>
    <t xml:space="preserve">A1P1C1- Formular conjuntamente con la Secretaria de Hacienda el anteproyecto de presupuesto y el Marco Fiscal de Mediano Plazo.
A2P1C1- Actualizar el modelo de monitoreo, seguimiento y evaluación del  plan de desarrollo.   
A3P1C1- Consolidar la información del avance físico del cumplimiento de las metas del PDM 
A4P1C1-  Socializar el avance físico y la ejecución presupuestal del PDM ante el consejo de gobierno.
A5P1C1- Generar informes de avance físico y financiero de los productos del PDM de acuerdo a requerimiento de las entidades
A6P1C1- Socializar el Plan de Desarrollo Municipal.
A7P1C1- Adelantar el cargue y actualización del seguimiento de metas del Plan de Desarrollo Municipal en las plataformas establecidas por el nivel nacional.
</t>
  </si>
  <si>
    <t>A1P2C1.- Realizar  procesos de rendición pública de cuentas</t>
  </si>
  <si>
    <t xml:space="preserve">A1P1C2- Mantener actualizado el manual de procedimientos del banco de programas y proyectos.
A2P1C2- Brindar asistencia técnica en el manejo de los documentos metodológicos y las plataformas (MGA, SUIFP y SPI).
A3P1C2.-Realizar seguimiento físico y financiero en plataformas internas y externas (SII y SPI) de los proyectos de la Administración municipal.
A4P1C2: Realizar el seguimiento físico y financiero del proyecto de Planeación Estratégica    
A5P1C2.-Realizar el seguimiento físico y financiero a los proyectos del sistema general de regalías SGR.
A6P1C2.-Realizar la revisión de los proyectos de inversión pública del municipio
A7P1C2.-Apoyar la estructuración de proyectos estratégicos.
A8P1C2-Apoyar la verificación de cumplimiento de requisitos de proyectos estratégicos, a ser presentados a las instancias de aprobación.
A9P1C2-Realizar mesas técnicas de proyectos para la asistencia, seguimiento y control de proyectos estratégicos  priorizados. 
A10P1C2-Actualización de la base de datos de los proyectos  de inversión  registrados en el Banco de Programas y Proyectos
</t>
  </si>
  <si>
    <t xml:space="preserve">A1P1C3-Asesorar en la formulación y cierre de las  acciones correctivas y de mejora </t>
  </si>
  <si>
    <t>A1P2C3.- Realizar auditorias internas al Sistema de gestión de MIPG.</t>
  </si>
  <si>
    <t xml:space="preserve">A1P3C3.-Controlar la documentación del modelo de operación por proceso  
A2P3C3. Asegurar el cumplimiento de los compromisos adquiridos en el Comité Institucional de Gestión y desempeño. 
</t>
  </si>
  <si>
    <t xml:space="preserve">A1P4C3- Apoyar el mejoramiento del Sistema de Gestión de Calidad con el Modelo Integrado de Planeación y Gestión.  
A2P4C3- Brindar acompañamiento en la elaboración de autodiagnósticos de MIPG  
A3P4C3- Realizar monitoreo a los planes de acción en el marco de la implementación del modelo Integrado de Planeación y Gestión. 
A4P4C3- Adelantar la formulación, implementación y monitoreo del Plan Anticorrupción y Atención al ciudadano  
A5P4C3- Coordinar el cargue de información en la plataforma SUIT.
A6P4C3- Realizar acompañamiento al proceso de rediseño institucional    
A7P4C3- Apoyar en la respuesta de requerimientos y derechos de petición de los entes de control como de la comunidad en general, que son de competencia de la Oficina de Planeación de Gestión Institucional. 
A8P4C3- Realizar el acompañamiento en la implementación de la metodología de Administración de Riesgos en los procesos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</si>
</sst>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0.0"/>
    <numFmt numFmtId="168" formatCode="0.0000"/>
  </numFmts>
  <fonts count="31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1"/>
      <color rgb="FFFA7D00"/>
      <name val="Calibri"/>
      <family val="2"/>
      <scheme val="minor"/>
    </font>
    <font>
      <b/>
      <sz val="14"/>
      <name val="Calibri"/>
      <family val="2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7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8" fillId="0" borderId="27" applyNumberFormat="0" applyFill="0" applyAlignment="0" applyProtection="0"/>
  </cellStyleXfs>
  <cellXfs count="24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6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6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7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6" fontId="0" fillId="0" borderId="1" xfId="0" applyNumberFormat="1" applyFill="1" applyBorder="1" applyAlignment="1" applyProtection="1">
      <alignment horizontal="center" vertical="center"/>
    </xf>
    <xf numFmtId="166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9" fillId="10" borderId="1" xfId="4" applyFont="1" applyFill="1" applyBorder="1" applyAlignment="1" applyProtection="1">
      <alignment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vertical="center"/>
    </xf>
    <xf numFmtId="43" fontId="30" fillId="0" borderId="28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9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</cellXfs>
  <cellStyles count="5">
    <cellStyle name="Celda vinculada" xfId="4" builtinId="24"/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ColWidth="10.7109375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1988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91" t="s">
        <v>406</v>
      </c>
      <c r="C5" t="s">
        <v>440</v>
      </c>
    </row>
    <row r="6" spans="1:3" x14ac:dyDescent="0.25">
      <c r="A6" s="15" t="s">
        <v>440</v>
      </c>
      <c r="B6" s="91"/>
      <c r="C6" t="s">
        <v>414</v>
      </c>
    </row>
    <row r="7" spans="1:3" x14ac:dyDescent="0.25">
      <c r="A7" s="15" t="s">
        <v>414</v>
      </c>
      <c r="B7" s="91"/>
      <c r="C7" t="s">
        <v>447</v>
      </c>
    </row>
    <row r="8" spans="1:3" x14ac:dyDescent="0.25">
      <c r="A8" s="15" t="s">
        <v>447</v>
      </c>
      <c r="B8" s="91"/>
      <c r="C8" t="s">
        <v>408</v>
      </c>
    </row>
    <row r="9" spans="1:3" x14ac:dyDescent="0.25">
      <c r="A9" s="15" t="s">
        <v>408</v>
      </c>
      <c r="B9" s="91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90" t="s">
        <v>514</v>
      </c>
      <c r="C11" t="s">
        <v>540</v>
      </c>
    </row>
    <row r="12" spans="1:3" x14ac:dyDescent="0.25">
      <c r="A12" s="15" t="s">
        <v>540</v>
      </c>
      <c r="B12" s="90"/>
      <c r="C12" t="s">
        <v>551</v>
      </c>
    </row>
    <row r="13" spans="1:3" x14ac:dyDescent="0.25">
      <c r="A13" s="15" t="s">
        <v>551</v>
      </c>
      <c r="B13" s="90"/>
      <c r="C13" t="s">
        <v>546</v>
      </c>
    </row>
    <row r="14" spans="1:3" x14ac:dyDescent="0.25">
      <c r="A14" s="15" t="s">
        <v>546</v>
      </c>
      <c r="B14" s="90"/>
      <c r="C14" t="s">
        <v>516</v>
      </c>
    </row>
    <row r="15" spans="1:3" x14ac:dyDescent="0.25">
      <c r="A15" s="15" t="s">
        <v>516</v>
      </c>
      <c r="B15" s="90"/>
      <c r="C15" t="s">
        <v>535</v>
      </c>
    </row>
    <row r="16" spans="1:3" x14ac:dyDescent="0.25">
      <c r="A16" s="15" t="s">
        <v>535</v>
      </c>
      <c r="B16" s="90"/>
      <c r="C16" t="s">
        <v>522</v>
      </c>
    </row>
    <row r="17" spans="1:3" x14ac:dyDescent="0.25">
      <c r="A17" s="15" t="s">
        <v>522</v>
      </c>
      <c r="B17" s="90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91" t="s">
        <v>110</v>
      </c>
      <c r="C19" t="s">
        <v>119</v>
      </c>
    </row>
    <row r="20" spans="1:3" x14ac:dyDescent="0.25">
      <c r="A20" s="15" t="s">
        <v>119</v>
      </c>
      <c r="B20" s="91"/>
      <c r="C20" t="s">
        <v>112</v>
      </c>
    </row>
    <row r="21" spans="1:3" x14ac:dyDescent="0.25">
      <c r="A21" s="15" t="s">
        <v>112</v>
      </c>
      <c r="B21" s="91"/>
      <c r="C21" t="s">
        <v>131</v>
      </c>
    </row>
    <row r="22" spans="1:3" x14ac:dyDescent="0.25">
      <c r="A22" s="15" t="s">
        <v>131</v>
      </c>
      <c r="B22" s="91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92" t="s">
        <v>233</v>
      </c>
      <c r="C24" t="s">
        <v>119</v>
      </c>
    </row>
    <row r="25" spans="1:3" x14ac:dyDescent="0.25">
      <c r="A25" s="15" t="s">
        <v>119</v>
      </c>
      <c r="B25" s="92"/>
      <c r="C25" t="s">
        <v>112</v>
      </c>
    </row>
    <row r="26" spans="1:3" x14ac:dyDescent="0.25">
      <c r="A26" s="15" t="s">
        <v>112</v>
      </c>
      <c r="B26" s="92"/>
      <c r="C26" t="s">
        <v>241</v>
      </c>
    </row>
    <row r="27" spans="1:3" x14ac:dyDescent="0.25">
      <c r="A27" s="15" t="s">
        <v>241</v>
      </c>
      <c r="B27" s="92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91" t="s">
        <v>559</v>
      </c>
      <c r="C33" t="s">
        <v>561</v>
      </c>
    </row>
    <row r="34" spans="1:3" x14ac:dyDescent="0.25">
      <c r="A34" s="15" t="s">
        <v>561</v>
      </c>
      <c r="B34" s="91"/>
      <c r="C34" t="s">
        <v>582</v>
      </c>
    </row>
    <row r="35" spans="1:3" x14ac:dyDescent="0.25">
      <c r="A35" s="15" t="s">
        <v>582</v>
      </c>
      <c r="B35" s="91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90" t="s">
        <v>472</v>
      </c>
      <c r="C37" t="s">
        <v>474</v>
      </c>
    </row>
    <row r="38" spans="1:3" x14ac:dyDescent="0.25">
      <c r="A38" s="15" t="s">
        <v>474</v>
      </c>
      <c r="B38" s="90"/>
      <c r="C38" t="s">
        <v>482</v>
      </c>
    </row>
    <row r="39" spans="1:3" x14ac:dyDescent="0.25">
      <c r="A39" s="15" t="s">
        <v>482</v>
      </c>
      <c r="B39" s="90"/>
      <c r="C39" t="s">
        <v>497</v>
      </c>
    </row>
    <row r="40" spans="1:3" x14ac:dyDescent="0.25">
      <c r="A40" s="15" t="s">
        <v>497</v>
      </c>
      <c r="B40" s="90"/>
      <c r="C40" t="s">
        <v>491</v>
      </c>
    </row>
    <row r="41" spans="1:3" x14ac:dyDescent="0.25">
      <c r="A41" s="15" t="s">
        <v>491</v>
      </c>
      <c r="B41" s="90"/>
      <c r="C41" t="s">
        <v>1148</v>
      </c>
    </row>
    <row r="42" spans="1:3" x14ac:dyDescent="0.25">
      <c r="A42" s="15" t="s">
        <v>1148</v>
      </c>
      <c r="B42" s="90"/>
      <c r="C42" t="s">
        <v>485</v>
      </c>
    </row>
    <row r="43" spans="1:3" x14ac:dyDescent="0.25">
      <c r="A43" s="15" t="s">
        <v>485</v>
      </c>
      <c r="B43" s="90"/>
      <c r="C43" t="s">
        <v>500</v>
      </c>
    </row>
    <row r="44" spans="1:3" x14ac:dyDescent="0.25">
      <c r="A44" s="15" t="s">
        <v>500</v>
      </c>
      <c r="B44" s="90"/>
      <c r="C44" t="s">
        <v>494</v>
      </c>
    </row>
    <row r="45" spans="1:3" x14ac:dyDescent="0.25">
      <c r="A45" s="15" t="s">
        <v>494</v>
      </c>
      <c r="B45" s="90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92" t="s">
        <v>15</v>
      </c>
      <c r="C62" t="s">
        <v>22</v>
      </c>
    </row>
    <row r="63" spans="1:3" x14ac:dyDescent="0.25">
      <c r="A63" s="15" t="s">
        <v>22</v>
      </c>
      <c r="B63" s="92"/>
      <c r="C63" t="s">
        <v>72</v>
      </c>
    </row>
    <row r="64" spans="1:3" x14ac:dyDescent="0.25">
      <c r="A64" s="15" t="s">
        <v>72</v>
      </c>
      <c r="B64" s="92"/>
      <c r="C64" t="s">
        <v>44</v>
      </c>
    </row>
    <row r="65" spans="1:3" x14ac:dyDescent="0.25">
      <c r="A65" s="15" t="s">
        <v>44</v>
      </c>
      <c r="B65" s="92"/>
      <c r="C65" t="s">
        <v>12</v>
      </c>
    </row>
    <row r="66" spans="1:3" x14ac:dyDescent="0.25">
      <c r="A66" s="15" t="s">
        <v>12</v>
      </c>
      <c r="B66" s="92"/>
      <c r="C66" t="s">
        <v>91</v>
      </c>
    </row>
    <row r="67" spans="1:3" x14ac:dyDescent="0.25">
      <c r="A67" s="15" t="s">
        <v>91</v>
      </c>
      <c r="B67" s="92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93" t="s">
        <v>761</v>
      </c>
      <c r="C71" s="93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90" t="s">
        <v>768</v>
      </c>
      <c r="C76" t="s">
        <v>1157</v>
      </c>
    </row>
    <row r="77" spans="1:3" x14ac:dyDescent="0.25">
      <c r="A77" s="15" t="s">
        <v>1157</v>
      </c>
      <c r="B77" s="90"/>
      <c r="C77" t="s">
        <v>1159</v>
      </c>
    </row>
    <row r="78" spans="1:3" x14ac:dyDescent="0.25">
      <c r="A78" s="15" t="s">
        <v>1159</v>
      </c>
      <c r="B78" s="90"/>
      <c r="C78" t="s">
        <v>1158</v>
      </c>
    </row>
    <row r="79" spans="1:3" x14ac:dyDescent="0.25">
      <c r="A79" s="15" t="s">
        <v>1158</v>
      </c>
      <c r="B79" s="90"/>
      <c r="C79" t="s">
        <v>777</v>
      </c>
    </row>
    <row r="80" spans="1:3" x14ac:dyDescent="0.25">
      <c r="A80" s="15" t="s">
        <v>777</v>
      </c>
      <c r="B80" s="90"/>
      <c r="C80" t="s">
        <v>782</v>
      </c>
    </row>
    <row r="81" spans="1:3" x14ac:dyDescent="0.25">
      <c r="A81" s="15" t="s">
        <v>782</v>
      </c>
      <c r="B81" s="90"/>
      <c r="C81" t="s">
        <v>770</v>
      </c>
    </row>
    <row r="82" spans="1:3" x14ac:dyDescent="0.25">
      <c r="A82" s="15" t="s">
        <v>770</v>
      </c>
      <c r="B82" s="90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93" t="s">
        <v>593</v>
      </c>
      <c r="C84" s="93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91" t="s">
        <v>662</v>
      </c>
      <c r="C87" t="s">
        <v>654</v>
      </c>
    </row>
    <row r="88" spans="1:3" x14ac:dyDescent="0.25">
      <c r="A88" s="15" t="s">
        <v>654</v>
      </c>
      <c r="B88" s="91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90" t="s">
        <v>594</v>
      </c>
      <c r="C90" t="s">
        <v>607</v>
      </c>
    </row>
    <row r="91" spans="1:3" x14ac:dyDescent="0.25">
      <c r="A91" s="15" t="s">
        <v>607</v>
      </c>
      <c r="B91" s="90"/>
      <c r="C91" t="s">
        <v>613</v>
      </c>
    </row>
    <row r="92" spans="1:3" x14ac:dyDescent="0.25">
      <c r="A92" s="15" t="s">
        <v>613</v>
      </c>
      <c r="B92" s="90"/>
      <c r="C92" t="s">
        <v>603</v>
      </c>
    </row>
    <row r="93" spans="1:3" x14ac:dyDescent="0.25">
      <c r="A93" s="15" t="s">
        <v>603</v>
      </c>
      <c r="B93" s="90"/>
      <c r="C93" t="s">
        <v>616</v>
      </c>
    </row>
    <row r="94" spans="1:3" x14ac:dyDescent="0.25">
      <c r="A94" s="15" t="s">
        <v>616</v>
      </c>
      <c r="B94" s="90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91" t="s">
        <v>1150</v>
      </c>
      <c r="C96" t="s">
        <v>591</v>
      </c>
    </row>
    <row r="97" spans="1:3" x14ac:dyDescent="0.25">
      <c r="A97" s="15" t="s">
        <v>591</v>
      </c>
      <c r="B97" s="91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91" t="s">
        <v>699</v>
      </c>
      <c r="C99" t="s">
        <v>693</v>
      </c>
    </row>
    <row r="100" spans="1:3" x14ac:dyDescent="0.25">
      <c r="A100" s="15" t="s">
        <v>693</v>
      </c>
      <c r="B100" s="91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93" t="s">
        <v>829</v>
      </c>
      <c r="C106" s="93"/>
    </row>
    <row r="107" spans="1:3" x14ac:dyDescent="0.25">
      <c r="A107" s="14" t="s">
        <v>948</v>
      </c>
      <c r="B107" s="92" t="s">
        <v>948</v>
      </c>
      <c r="C107" t="s">
        <v>1037</v>
      </c>
    </row>
    <row r="108" spans="1:3" x14ac:dyDescent="0.25">
      <c r="A108" s="15" t="s">
        <v>1037</v>
      </c>
      <c r="B108" s="92"/>
      <c r="C108" t="s">
        <v>1032</v>
      </c>
    </row>
    <row r="109" spans="1:3" x14ac:dyDescent="0.25">
      <c r="A109" s="15" t="s">
        <v>1032</v>
      </c>
      <c r="B109" s="92"/>
      <c r="C109" t="s">
        <v>1025</v>
      </c>
    </row>
    <row r="110" spans="1:3" x14ac:dyDescent="0.25">
      <c r="A110" s="15" t="s">
        <v>1025</v>
      </c>
      <c r="B110" s="92"/>
      <c r="C110" t="s">
        <v>1040</v>
      </c>
    </row>
    <row r="111" spans="1:3" x14ac:dyDescent="0.25">
      <c r="A111" s="15" t="s">
        <v>1040</v>
      </c>
      <c r="B111" s="92"/>
      <c r="C111" t="s">
        <v>974</v>
      </c>
    </row>
    <row r="112" spans="1:3" x14ac:dyDescent="0.25">
      <c r="A112" s="15" t="s">
        <v>974</v>
      </c>
      <c r="B112" s="92"/>
      <c r="C112" t="s">
        <v>970</v>
      </c>
    </row>
    <row r="113" spans="1:3" x14ac:dyDescent="0.25">
      <c r="A113" s="15" t="s">
        <v>970</v>
      </c>
      <c r="B113" s="92"/>
      <c r="C113" t="s">
        <v>1012</v>
      </c>
    </row>
    <row r="114" spans="1:3" x14ac:dyDescent="0.25">
      <c r="A114" s="15" t="s">
        <v>1012</v>
      </c>
      <c r="B114" s="92"/>
      <c r="C114" t="s">
        <v>985</v>
      </c>
    </row>
    <row r="115" spans="1:3" x14ac:dyDescent="0.25">
      <c r="A115" s="15" t="s">
        <v>985</v>
      </c>
      <c r="B115" s="92"/>
      <c r="C115" t="s">
        <v>1028</v>
      </c>
    </row>
    <row r="116" spans="1:3" x14ac:dyDescent="0.25">
      <c r="A116" s="15" t="s">
        <v>1028</v>
      </c>
      <c r="B116" s="92"/>
      <c r="C116" t="s">
        <v>962</v>
      </c>
    </row>
    <row r="117" spans="1:3" x14ac:dyDescent="0.25">
      <c r="A117" s="15" t="s">
        <v>962</v>
      </c>
      <c r="B117" s="92"/>
      <c r="C117" t="s">
        <v>978</v>
      </c>
    </row>
    <row r="118" spans="1:3" x14ac:dyDescent="0.25">
      <c r="A118" s="15" t="s">
        <v>978</v>
      </c>
      <c r="B118" s="92"/>
      <c r="C118" t="s">
        <v>994</v>
      </c>
    </row>
    <row r="119" spans="1:3" x14ac:dyDescent="0.25">
      <c r="A119" s="15" t="s">
        <v>994</v>
      </c>
      <c r="B119" s="92"/>
      <c r="C119" t="s">
        <v>950</v>
      </c>
    </row>
    <row r="120" spans="1:3" x14ac:dyDescent="0.25">
      <c r="A120" s="15" t="s">
        <v>950</v>
      </c>
      <c r="B120" s="92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91" t="s">
        <v>1046</v>
      </c>
      <c r="C122" t="s">
        <v>1048</v>
      </c>
    </row>
    <row r="123" spans="1:3" x14ac:dyDescent="0.25">
      <c r="A123" s="15" t="s">
        <v>1048</v>
      </c>
      <c r="B123" s="91"/>
      <c r="C123" t="s">
        <v>1050</v>
      </c>
    </row>
    <row r="124" spans="1:3" x14ac:dyDescent="0.25">
      <c r="A124" s="15" t="s">
        <v>1050</v>
      </c>
      <c r="B124" s="91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90" t="s">
        <v>835</v>
      </c>
      <c r="C128" t="s">
        <v>842</v>
      </c>
    </row>
    <row r="129" spans="1:3" x14ac:dyDescent="0.25">
      <c r="A129" s="15" t="s">
        <v>842</v>
      </c>
      <c r="B129" s="90"/>
      <c r="C129" t="s">
        <v>867</v>
      </c>
    </row>
    <row r="130" spans="1:3" x14ac:dyDescent="0.25">
      <c r="A130" s="15" t="s">
        <v>867</v>
      </c>
      <c r="B130" s="90"/>
      <c r="C130" t="s">
        <v>876</v>
      </c>
    </row>
    <row r="131" spans="1:3" x14ac:dyDescent="0.25">
      <c r="A131" s="15" t="s">
        <v>876</v>
      </c>
      <c r="B131" s="90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91" t="s">
        <v>1086</v>
      </c>
      <c r="C133" t="s">
        <v>1110</v>
      </c>
    </row>
    <row r="134" spans="1:3" x14ac:dyDescent="0.25">
      <c r="A134" s="15" t="s">
        <v>1110</v>
      </c>
      <c r="B134" s="91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90" t="s">
        <v>914</v>
      </c>
      <c r="C138" t="s">
        <v>916</v>
      </c>
    </row>
    <row r="139" spans="1:3" x14ac:dyDescent="0.25">
      <c r="A139" s="15" t="s">
        <v>916</v>
      </c>
      <c r="B139" s="90"/>
      <c r="C139" t="s">
        <v>933</v>
      </c>
    </row>
    <row r="140" spans="1:3" x14ac:dyDescent="0.25">
      <c r="A140" s="15" t="s">
        <v>933</v>
      </c>
      <c r="B140" s="90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1989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7"/>
  <sheetViews>
    <sheetView tabSelected="1" topLeftCell="A15" zoomScale="60" zoomScaleNormal="60" zoomScaleSheet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5703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93"/>
      <c r="B1" s="100" t="s">
        <v>1188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  <c r="Q1" s="101"/>
      <c r="R1" s="101"/>
      <c r="S1" s="101"/>
      <c r="T1" s="101"/>
      <c r="U1" s="100"/>
      <c r="V1" s="100"/>
      <c r="W1" s="100"/>
      <c r="X1" s="100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93"/>
      <c r="B2" s="94" t="s">
        <v>1985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93"/>
      <c r="B3" s="96" t="s">
        <v>1986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8"/>
      <c r="AF3" s="98"/>
      <c r="AG3" s="98"/>
      <c r="AH3" s="98"/>
      <c r="AI3" s="98"/>
      <c r="AJ3" s="98"/>
      <c r="AK3" s="98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99"/>
      <c r="B4" s="103" t="s">
        <v>2198</v>
      </c>
      <c r="C4" s="104"/>
      <c r="D4" s="104"/>
      <c r="E4" s="104"/>
      <c r="F4" s="104"/>
      <c r="G4" s="104"/>
      <c r="H4" s="104"/>
      <c r="I4" s="104"/>
      <c r="J4" s="104"/>
      <c r="K4" s="104"/>
      <c r="L4" s="104" t="s">
        <v>2077</v>
      </c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 t="s">
        <v>2199</v>
      </c>
      <c r="AE4" s="104"/>
      <c r="AF4" s="104"/>
      <c r="AG4" s="104"/>
      <c r="AH4" s="104"/>
      <c r="AI4" s="104"/>
      <c r="AJ4" s="104"/>
      <c r="AK4" s="104"/>
      <c r="AL4" s="104"/>
      <c r="AM4" s="143"/>
      <c r="AN4" s="140" t="s">
        <v>2078</v>
      </c>
      <c r="AO4" s="141"/>
      <c r="AP4" s="141"/>
      <c r="AQ4" s="141"/>
      <c r="AR4" s="141"/>
      <c r="AS4" s="141"/>
      <c r="AT4" s="141"/>
      <c r="AU4" s="141"/>
      <c r="AV4" s="141"/>
      <c r="AW4" s="141"/>
      <c r="AX4" s="142"/>
    </row>
    <row r="5" spans="1:50" customFormat="1" ht="27" customHeight="1" x14ac:dyDescent="0.25">
      <c r="A5" s="105" t="s">
        <v>1189</v>
      </c>
      <c r="B5" s="106"/>
      <c r="C5" s="107">
        <v>2023</v>
      </c>
      <c r="D5" s="108"/>
      <c r="E5" s="108"/>
      <c r="F5" s="108"/>
      <c r="G5" s="108"/>
      <c r="H5" s="108"/>
      <c r="I5" s="10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28" t="s">
        <v>1190</v>
      </c>
      <c r="B6" s="129"/>
      <c r="C6" s="130" t="s">
        <v>2216</v>
      </c>
      <c r="D6" s="130"/>
      <c r="E6" s="130"/>
      <c r="F6" s="130"/>
      <c r="G6" s="130"/>
      <c r="H6" s="130"/>
      <c r="I6" s="130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10" t="s">
        <v>1206</v>
      </c>
      <c r="B10" s="111"/>
      <c r="C10" s="111"/>
      <c r="D10" s="111"/>
      <c r="E10" s="111"/>
      <c r="F10" s="111"/>
      <c r="G10" s="112"/>
      <c r="H10" s="131" t="s">
        <v>1207</v>
      </c>
      <c r="I10" s="132"/>
      <c r="J10" s="133"/>
      <c r="K10" s="119" t="s">
        <v>1208</v>
      </c>
      <c r="L10" s="121"/>
      <c r="M10" s="119" t="s">
        <v>2071</v>
      </c>
      <c r="N10" s="120"/>
      <c r="O10" s="121"/>
      <c r="P10" s="110" t="s">
        <v>1206</v>
      </c>
      <c r="Q10" s="111"/>
      <c r="R10" s="111"/>
      <c r="S10" s="111"/>
      <c r="T10" s="111"/>
      <c r="U10" s="111"/>
      <c r="V10" s="112"/>
      <c r="W10" s="119" t="s">
        <v>1207</v>
      </c>
      <c r="X10" s="120"/>
      <c r="Y10" s="121"/>
      <c r="Z10" s="157" t="s">
        <v>1209</v>
      </c>
      <c r="AA10" s="146" t="s">
        <v>2080</v>
      </c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8"/>
      <c r="AP10" s="146" t="s">
        <v>2144</v>
      </c>
      <c r="AQ10" s="147"/>
      <c r="AR10" s="147"/>
      <c r="AS10" s="147"/>
      <c r="AT10" s="147"/>
      <c r="AU10" s="148"/>
      <c r="AV10" s="155" t="s">
        <v>2155</v>
      </c>
      <c r="AW10" s="155" t="s">
        <v>2151</v>
      </c>
      <c r="AX10" s="144" t="s">
        <v>2184</v>
      </c>
    </row>
    <row r="11" spans="1:50" customFormat="1" ht="15" customHeight="1" x14ac:dyDescent="0.25">
      <c r="A11" s="113"/>
      <c r="B11" s="114"/>
      <c r="C11" s="114"/>
      <c r="D11" s="114"/>
      <c r="E11" s="114"/>
      <c r="F11" s="114"/>
      <c r="G11" s="115"/>
      <c r="H11" s="134"/>
      <c r="I11" s="135"/>
      <c r="J11" s="136"/>
      <c r="K11" s="122"/>
      <c r="L11" s="124"/>
      <c r="M11" s="122"/>
      <c r="N11" s="123"/>
      <c r="O11" s="124"/>
      <c r="P11" s="113"/>
      <c r="Q11" s="114"/>
      <c r="R11" s="114"/>
      <c r="S11" s="114"/>
      <c r="T11" s="114"/>
      <c r="U11" s="114"/>
      <c r="V11" s="115"/>
      <c r="W11" s="122"/>
      <c r="X11" s="123"/>
      <c r="Y11" s="124"/>
      <c r="Z11" s="157"/>
      <c r="AA11" s="149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1"/>
      <c r="AP11" s="149"/>
      <c r="AQ11" s="150"/>
      <c r="AR11" s="150"/>
      <c r="AS11" s="150"/>
      <c r="AT11" s="150"/>
      <c r="AU11" s="151"/>
      <c r="AV11" s="156"/>
      <c r="AW11" s="156"/>
      <c r="AX11" s="144"/>
    </row>
    <row r="12" spans="1:50" customFormat="1" ht="15" hidden="1" customHeight="1" x14ac:dyDescent="0.25">
      <c r="A12" s="113"/>
      <c r="B12" s="114"/>
      <c r="C12" s="114"/>
      <c r="D12" s="114"/>
      <c r="E12" s="114"/>
      <c r="F12" s="114"/>
      <c r="G12" s="115"/>
      <c r="H12" s="134"/>
      <c r="I12" s="135"/>
      <c r="J12" s="136"/>
      <c r="K12" s="122"/>
      <c r="L12" s="124"/>
      <c r="M12" s="122"/>
      <c r="N12" s="123"/>
      <c r="O12" s="124"/>
      <c r="P12" s="113"/>
      <c r="Q12" s="114"/>
      <c r="R12" s="114"/>
      <c r="S12" s="114"/>
      <c r="T12" s="114"/>
      <c r="U12" s="114"/>
      <c r="V12" s="115"/>
      <c r="W12" s="122"/>
      <c r="X12" s="123"/>
      <c r="Y12" s="124"/>
      <c r="Z12" s="157"/>
      <c r="AA12" s="149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1"/>
      <c r="AP12" s="152"/>
      <c r="AQ12" s="153"/>
      <c r="AR12" s="153"/>
      <c r="AS12" s="153"/>
      <c r="AT12" s="153"/>
      <c r="AU12" s="154"/>
      <c r="AV12" s="156"/>
      <c r="AW12" s="156"/>
      <c r="AX12" s="144"/>
    </row>
    <row r="13" spans="1:50" customFormat="1" ht="15" hidden="1" customHeight="1" x14ac:dyDescent="0.25">
      <c r="A13" s="113"/>
      <c r="B13" s="114"/>
      <c r="C13" s="114"/>
      <c r="D13" s="114"/>
      <c r="E13" s="114"/>
      <c r="F13" s="114"/>
      <c r="G13" s="115"/>
      <c r="H13" s="134"/>
      <c r="I13" s="135"/>
      <c r="J13" s="136"/>
      <c r="K13" s="122"/>
      <c r="L13" s="124"/>
      <c r="M13" s="122"/>
      <c r="N13" s="123"/>
      <c r="O13" s="124"/>
      <c r="P13" s="113"/>
      <c r="Q13" s="114"/>
      <c r="R13" s="114"/>
      <c r="S13" s="114"/>
      <c r="T13" s="114"/>
      <c r="U13" s="114"/>
      <c r="V13" s="115"/>
      <c r="W13" s="122"/>
      <c r="X13" s="123"/>
      <c r="Y13" s="124"/>
      <c r="Z13" s="157"/>
      <c r="AA13" s="149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1"/>
      <c r="AP13" s="36" t="s">
        <v>2139</v>
      </c>
      <c r="AQ13" s="37"/>
      <c r="AR13" s="65"/>
      <c r="AS13" s="65"/>
      <c r="AT13" s="37"/>
      <c r="AU13" s="37"/>
      <c r="AV13" s="156"/>
      <c r="AW13" s="156"/>
      <c r="AX13" s="144"/>
    </row>
    <row r="14" spans="1:50" customFormat="1" ht="15" hidden="1" customHeight="1" x14ac:dyDescent="0.25">
      <c r="A14" s="113"/>
      <c r="B14" s="114"/>
      <c r="C14" s="114"/>
      <c r="D14" s="114"/>
      <c r="E14" s="114"/>
      <c r="F14" s="114"/>
      <c r="G14" s="115"/>
      <c r="H14" s="134"/>
      <c r="I14" s="135"/>
      <c r="J14" s="136"/>
      <c r="K14" s="122"/>
      <c r="L14" s="124"/>
      <c r="M14" s="122"/>
      <c r="N14" s="123"/>
      <c r="O14" s="124"/>
      <c r="P14" s="113"/>
      <c r="Q14" s="114"/>
      <c r="R14" s="114"/>
      <c r="S14" s="114"/>
      <c r="T14" s="114"/>
      <c r="U14" s="114"/>
      <c r="V14" s="115"/>
      <c r="W14" s="122"/>
      <c r="X14" s="123"/>
      <c r="Y14" s="124"/>
      <c r="Z14" s="157"/>
      <c r="AA14" s="149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1"/>
      <c r="AP14" s="36" t="s">
        <v>2140</v>
      </c>
      <c r="AQ14" s="37"/>
      <c r="AR14" s="65"/>
      <c r="AS14" s="65"/>
      <c r="AT14" s="37"/>
      <c r="AU14" s="37"/>
      <c r="AV14" s="156"/>
      <c r="AW14" s="156"/>
      <c r="AX14" s="144"/>
    </row>
    <row r="15" spans="1:50" customFormat="1" ht="42" x14ac:dyDescent="0.25">
      <c r="A15" s="116"/>
      <c r="B15" s="117"/>
      <c r="C15" s="117"/>
      <c r="D15" s="117"/>
      <c r="E15" s="117"/>
      <c r="F15" s="117"/>
      <c r="G15" s="118"/>
      <c r="H15" s="137"/>
      <c r="I15" s="138"/>
      <c r="J15" s="139"/>
      <c r="K15" s="125"/>
      <c r="L15" s="127"/>
      <c r="M15" s="125"/>
      <c r="N15" s="126"/>
      <c r="O15" s="127"/>
      <c r="P15" s="116"/>
      <c r="Q15" s="117"/>
      <c r="R15" s="117"/>
      <c r="S15" s="117"/>
      <c r="T15" s="117"/>
      <c r="U15" s="117"/>
      <c r="V15" s="118"/>
      <c r="W15" s="125"/>
      <c r="X15" s="126"/>
      <c r="Y15" s="127"/>
      <c r="Z15" s="157"/>
      <c r="AA15" s="152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4"/>
      <c r="AP15" s="38" t="s">
        <v>2139</v>
      </c>
      <c r="AQ15" s="38" t="s">
        <v>2139</v>
      </c>
      <c r="AR15" s="38" t="s">
        <v>2089</v>
      </c>
      <c r="AS15" s="38" t="s">
        <v>2089</v>
      </c>
      <c r="AT15" s="38" t="s">
        <v>2089</v>
      </c>
      <c r="AU15" s="38" t="s">
        <v>2139</v>
      </c>
      <c r="AV15" s="156"/>
      <c r="AW15" s="156"/>
      <c r="AX15" s="144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2116</v>
      </c>
      <c r="AE16" s="45"/>
      <c r="AF16" s="45"/>
      <c r="AG16" s="45" t="s">
        <v>2117</v>
      </c>
      <c r="AH16" s="45"/>
      <c r="AI16" s="45"/>
      <c r="AJ16" s="45"/>
      <c r="AK16" s="45"/>
      <c r="AL16" s="45"/>
      <c r="AM16" s="45" t="s">
        <v>2129</v>
      </c>
      <c r="AN16" s="45"/>
      <c r="AO16" s="46"/>
      <c r="AP16" s="57" t="s">
        <v>2081</v>
      </c>
      <c r="AQ16" s="47" t="s">
        <v>2081</v>
      </c>
      <c r="AR16" s="47"/>
      <c r="AS16" s="47"/>
      <c r="AT16" s="47"/>
      <c r="AU16" s="48"/>
      <c r="AV16" s="156"/>
      <c r="AW16" s="156"/>
      <c r="AX16" s="144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2103</v>
      </c>
      <c r="AB17" s="49"/>
      <c r="AC17" s="49"/>
      <c r="AD17" s="49"/>
      <c r="AE17" s="45"/>
      <c r="AF17" s="45"/>
      <c r="AG17" s="45" t="s">
        <v>2120</v>
      </c>
      <c r="AH17" s="45"/>
      <c r="AI17" s="45"/>
      <c r="AJ17" s="45"/>
      <c r="AK17" s="45"/>
      <c r="AL17" s="45"/>
      <c r="AM17" s="45" t="s">
        <v>2130</v>
      </c>
      <c r="AN17" s="45"/>
      <c r="AO17" s="46"/>
      <c r="AP17" s="57" t="s">
        <v>2082</v>
      </c>
      <c r="AQ17" s="47" t="s">
        <v>2082</v>
      </c>
      <c r="AR17" s="47"/>
      <c r="AS17" s="47"/>
      <c r="AT17" s="47"/>
      <c r="AU17" s="48"/>
      <c r="AV17" s="156"/>
      <c r="AW17" s="156"/>
      <c r="AX17" s="144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2104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2131</v>
      </c>
      <c r="AN18" s="45"/>
      <c r="AO18" s="46"/>
      <c r="AP18" s="50" t="s">
        <v>2083</v>
      </c>
      <c r="AQ18" s="47" t="s">
        <v>2083</v>
      </c>
      <c r="AR18" s="47"/>
      <c r="AS18" s="47"/>
      <c r="AT18" s="47"/>
      <c r="AU18" s="48"/>
      <c r="AV18" s="156"/>
      <c r="AW18" s="156"/>
      <c r="AX18" s="144"/>
    </row>
    <row r="19" spans="1:50" customFormat="1" ht="63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2105</v>
      </c>
      <c r="AB19" s="49"/>
      <c r="AC19" s="49"/>
      <c r="AD19" s="49"/>
      <c r="AE19" s="45"/>
      <c r="AF19" s="45"/>
      <c r="AG19" s="45" t="s">
        <v>2118</v>
      </c>
      <c r="AH19" s="45"/>
      <c r="AI19" s="45"/>
      <c r="AJ19" s="45"/>
      <c r="AK19" s="45"/>
      <c r="AL19" s="45"/>
      <c r="AM19" s="45" t="s">
        <v>2128</v>
      </c>
      <c r="AN19" s="45"/>
      <c r="AO19" s="46"/>
      <c r="AP19" s="50" t="s">
        <v>2141</v>
      </c>
      <c r="AQ19" s="47" t="s">
        <v>2087</v>
      </c>
      <c r="AR19" s="47"/>
      <c r="AS19" s="47"/>
      <c r="AT19" s="47"/>
      <c r="AU19" s="48"/>
      <c r="AV19" s="156"/>
      <c r="AW19" s="156"/>
      <c r="AX19" s="144"/>
    </row>
    <row r="20" spans="1:50" customFormat="1" ht="21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2132</v>
      </c>
      <c r="AB20" s="49"/>
      <c r="AC20" s="49"/>
      <c r="AD20" s="49"/>
      <c r="AE20" s="45"/>
      <c r="AF20" s="45"/>
      <c r="AG20" s="45" t="s">
        <v>2121</v>
      </c>
      <c r="AH20" s="45"/>
      <c r="AI20" s="45"/>
      <c r="AJ20" s="45"/>
      <c r="AK20" s="45"/>
      <c r="AL20" s="45"/>
      <c r="AM20" s="58"/>
      <c r="AN20" s="45"/>
      <c r="AO20" s="46"/>
      <c r="AP20" s="50" t="s">
        <v>2142</v>
      </c>
      <c r="AQ20" s="47" t="s">
        <v>2084</v>
      </c>
      <c r="AR20" s="47"/>
      <c r="AS20" s="47"/>
      <c r="AT20" s="47"/>
      <c r="AU20" s="48"/>
      <c r="AV20" s="156"/>
      <c r="AW20" s="156"/>
      <c r="AX20" s="144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2133</v>
      </c>
      <c r="AB21" s="49"/>
      <c r="AC21" s="49"/>
      <c r="AD21" s="49"/>
      <c r="AE21" s="45"/>
      <c r="AF21" s="45"/>
      <c r="AG21" s="45" t="s">
        <v>2122</v>
      </c>
      <c r="AH21" s="45"/>
      <c r="AI21" s="45"/>
      <c r="AJ21" s="45"/>
      <c r="AK21" s="45"/>
      <c r="AL21" s="45"/>
      <c r="AM21" s="45"/>
      <c r="AN21" s="45"/>
      <c r="AO21" s="46"/>
      <c r="AP21" s="50" t="s">
        <v>2143</v>
      </c>
      <c r="AQ21" s="47" t="s">
        <v>2086</v>
      </c>
      <c r="AR21" s="47"/>
      <c r="AS21" s="47"/>
      <c r="AT21" s="47"/>
      <c r="AU21" s="48"/>
      <c r="AV21" s="156"/>
      <c r="AW21" s="156"/>
      <c r="AX21" s="144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2134</v>
      </c>
      <c r="AB22" s="49"/>
      <c r="AC22" s="49"/>
      <c r="AD22" s="49"/>
      <c r="AE22" s="45"/>
      <c r="AF22" s="45"/>
      <c r="AG22" s="45" t="s">
        <v>2124</v>
      </c>
      <c r="AH22" s="45"/>
      <c r="AI22" s="45"/>
      <c r="AJ22" s="45"/>
      <c r="AK22" s="45"/>
      <c r="AL22" s="45"/>
      <c r="AM22" s="45"/>
      <c r="AN22" s="45"/>
      <c r="AO22" s="46"/>
      <c r="AP22" s="50" t="s">
        <v>2084</v>
      </c>
      <c r="AQ22" s="47" t="s">
        <v>2085</v>
      </c>
      <c r="AR22" s="47"/>
      <c r="AS22" s="47"/>
      <c r="AT22" s="47"/>
      <c r="AU22" s="48"/>
      <c r="AV22" s="156"/>
      <c r="AW22" s="156"/>
      <c r="AX22" s="144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2135</v>
      </c>
      <c r="AB23" s="49"/>
      <c r="AC23" s="49"/>
      <c r="AD23" s="49"/>
      <c r="AE23" s="45"/>
      <c r="AF23" s="45"/>
      <c r="AG23" s="45" t="s">
        <v>2123</v>
      </c>
      <c r="AH23" s="45"/>
      <c r="AI23" s="45"/>
      <c r="AJ23" s="45"/>
      <c r="AK23" s="45"/>
      <c r="AL23" s="45"/>
      <c r="AM23" s="45"/>
      <c r="AN23" s="45"/>
      <c r="AO23" s="46"/>
      <c r="AP23" s="50" t="s">
        <v>2086</v>
      </c>
      <c r="AQ23" s="47" t="s">
        <v>1175</v>
      </c>
      <c r="AR23" s="47"/>
      <c r="AS23" s="47"/>
      <c r="AT23" s="47"/>
      <c r="AU23" s="48"/>
      <c r="AV23" s="156"/>
      <c r="AW23" s="156"/>
      <c r="AX23" s="144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2136</v>
      </c>
      <c r="AB24" s="49"/>
      <c r="AC24" s="49"/>
      <c r="AD24" s="49"/>
      <c r="AE24" s="45"/>
      <c r="AF24" s="45"/>
      <c r="AG24" s="45" t="s">
        <v>2119</v>
      </c>
      <c r="AH24" s="45"/>
      <c r="AI24" s="45"/>
      <c r="AJ24" s="45"/>
      <c r="AK24" s="45"/>
      <c r="AL24" s="45"/>
      <c r="AM24" s="45"/>
      <c r="AN24" s="45"/>
      <c r="AO24" s="46"/>
      <c r="AP24" s="50" t="s">
        <v>2085</v>
      </c>
      <c r="AQ24" s="47" t="s">
        <v>1176</v>
      </c>
      <c r="AR24" s="47"/>
      <c r="AS24" s="47"/>
      <c r="AT24" s="47"/>
      <c r="AU24" s="48"/>
      <c r="AV24" s="156"/>
      <c r="AW24" s="156"/>
      <c r="AX24" s="144"/>
    </row>
    <row r="25" spans="1:50" customFormat="1" ht="42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2137</v>
      </c>
      <c r="AB25" s="49"/>
      <c r="AC25" s="49"/>
      <c r="AD25" s="49"/>
      <c r="AE25" s="45"/>
      <c r="AF25" s="45"/>
      <c r="AG25" s="45" t="s">
        <v>2125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56"/>
      <c r="AW25" s="156"/>
      <c r="AX25" s="144"/>
    </row>
    <row r="26" spans="1:50" customFormat="1" ht="42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2185</v>
      </c>
      <c r="AB26" s="49"/>
      <c r="AC26" s="49"/>
      <c r="AD26" s="49"/>
      <c r="AE26" s="45"/>
      <c r="AF26" s="45"/>
      <c r="AG26" s="45" t="s">
        <v>2138</v>
      </c>
      <c r="AH26" s="45"/>
      <c r="AI26" s="45"/>
      <c r="AJ26" s="45"/>
      <c r="AK26" s="45"/>
      <c r="AL26" s="45" t="s">
        <v>2153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56"/>
      <c r="AW26" s="156"/>
      <c r="AX26" s="144"/>
    </row>
    <row r="27" spans="1:50" customFormat="1" ht="42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2126</v>
      </c>
      <c r="AB27" s="49"/>
      <c r="AC27" s="49"/>
      <c r="AD27" s="49"/>
      <c r="AE27" s="45"/>
      <c r="AF27" s="45"/>
      <c r="AG27" s="22" t="s">
        <v>2186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56"/>
      <c r="AW27" s="156"/>
      <c r="AX27" s="144"/>
    </row>
    <row r="28" spans="1:50" customFormat="1" ht="42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2127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56"/>
      <c r="AW28" s="156"/>
      <c r="AX28" s="144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56"/>
      <c r="AW29" s="156"/>
      <c r="AX29" s="144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56"/>
      <c r="AW30" s="156"/>
      <c r="AX30" s="144"/>
    </row>
    <row r="31" spans="1:50" customFormat="1" ht="21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56"/>
      <c r="AW31" s="156"/>
      <c r="AX31" s="144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56"/>
      <c r="AW32" s="156"/>
      <c r="AX32" s="144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56"/>
      <c r="AW33" s="156"/>
      <c r="AX33" s="144"/>
    </row>
    <row r="34" spans="1:50" customFormat="1" ht="21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56"/>
      <c r="AW34" s="156"/>
      <c r="AX34" s="144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56"/>
      <c r="AW35" s="156"/>
      <c r="AX35" s="144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1987</v>
      </c>
      <c r="AR36" s="47"/>
      <c r="AS36" s="47"/>
      <c r="AT36" s="47"/>
      <c r="AU36" s="48"/>
      <c r="AV36" s="156"/>
      <c r="AW36" s="156"/>
      <c r="AX36" s="144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56"/>
      <c r="AW37" s="156"/>
      <c r="AX37" s="144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1987</v>
      </c>
      <c r="AQ38" s="47"/>
      <c r="AR38" s="47"/>
      <c r="AS38" s="47"/>
      <c r="AT38" s="47"/>
      <c r="AU38" s="48"/>
      <c r="AV38" s="156"/>
      <c r="AW38" s="156"/>
      <c r="AX38" s="144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56"/>
      <c r="AW39" s="156"/>
      <c r="AX39" s="144"/>
    </row>
    <row r="40" spans="1:50" customFormat="1" ht="63" x14ac:dyDescent="0.25">
      <c r="A40" s="71" t="s">
        <v>196</v>
      </c>
      <c r="B40" s="71" t="s">
        <v>3</v>
      </c>
      <c r="C40" s="71" t="s">
        <v>0</v>
      </c>
      <c r="D40" s="71" t="s">
        <v>2</v>
      </c>
      <c r="E40" s="71" t="s">
        <v>1</v>
      </c>
      <c r="F40" s="71" t="s">
        <v>1191</v>
      </c>
      <c r="G40" s="49" t="s">
        <v>2196</v>
      </c>
      <c r="H40" s="49" t="s">
        <v>1170</v>
      </c>
      <c r="I40" s="49" t="s">
        <v>2072</v>
      </c>
      <c r="J40" s="49" t="s">
        <v>1171</v>
      </c>
      <c r="K40" s="49" t="s">
        <v>1172</v>
      </c>
      <c r="L40" s="49" t="s">
        <v>1984</v>
      </c>
      <c r="M40" s="49" t="s">
        <v>2073</v>
      </c>
      <c r="N40" s="49" t="s">
        <v>2069</v>
      </c>
      <c r="O40" s="49" t="s">
        <v>2074</v>
      </c>
      <c r="P40" s="49" t="s">
        <v>2075</v>
      </c>
      <c r="Q40" s="71" t="s">
        <v>2188</v>
      </c>
      <c r="R40" s="71" t="s">
        <v>2189</v>
      </c>
      <c r="S40" s="71" t="s">
        <v>2190</v>
      </c>
      <c r="T40" s="71" t="s">
        <v>2191</v>
      </c>
      <c r="U40" s="49" t="s">
        <v>1169</v>
      </c>
      <c r="V40" s="49" t="s">
        <v>2197</v>
      </c>
      <c r="W40" s="49" t="s">
        <v>1173</v>
      </c>
      <c r="X40" s="49" t="s">
        <v>1174</v>
      </c>
      <c r="Y40" s="49" t="s">
        <v>2076</v>
      </c>
      <c r="Z40" s="54" t="s">
        <v>2090</v>
      </c>
      <c r="AA40" s="49" t="s">
        <v>2134</v>
      </c>
      <c r="AB40" s="49" t="s">
        <v>2126</v>
      </c>
      <c r="AC40" s="49" t="s">
        <v>2126</v>
      </c>
      <c r="AD40" s="49" t="s">
        <v>2126</v>
      </c>
      <c r="AE40" s="49" t="s">
        <v>2126</v>
      </c>
      <c r="AF40" s="71" t="s">
        <v>2152</v>
      </c>
      <c r="AG40" s="49" t="s">
        <v>2186</v>
      </c>
      <c r="AH40" s="49" t="s">
        <v>2123</v>
      </c>
      <c r="AI40" s="49" t="s">
        <v>2127</v>
      </c>
      <c r="AJ40" s="49" t="s">
        <v>2127</v>
      </c>
      <c r="AK40" s="49" t="s">
        <v>2127</v>
      </c>
      <c r="AL40" s="71" t="s">
        <v>2153</v>
      </c>
      <c r="AM40" s="49" t="s">
        <v>2128</v>
      </c>
      <c r="AN40" s="49" t="s">
        <v>2128</v>
      </c>
      <c r="AO40" s="72" t="s">
        <v>2154</v>
      </c>
      <c r="AP40" s="55" t="s">
        <v>1175</v>
      </c>
      <c r="AQ40" s="55" t="s">
        <v>2088</v>
      </c>
      <c r="AR40" s="64" t="s">
        <v>2088</v>
      </c>
      <c r="AS40" s="64" t="s">
        <v>2088</v>
      </c>
      <c r="AT40" s="55" t="s">
        <v>2088</v>
      </c>
      <c r="AU40" s="55" t="s">
        <v>1175</v>
      </c>
      <c r="AV40" s="156"/>
      <c r="AW40" s="158"/>
      <c r="AX40" s="145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9">
        <v>33.333333333333336</v>
      </c>
      <c r="H41" s="9"/>
      <c r="I41" s="9"/>
      <c r="J41" s="9"/>
      <c r="K41" s="9"/>
      <c r="L41" s="9"/>
      <c r="M41" s="32" t="s">
        <v>2046</v>
      </c>
      <c r="N41" s="32" t="s">
        <v>1992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9">
        <v>33.333333333333336</v>
      </c>
      <c r="H42" s="6"/>
      <c r="I42" s="6"/>
      <c r="J42" s="6"/>
      <c r="K42" s="6"/>
      <c r="L42" s="6"/>
      <c r="M42" s="33" t="s">
        <v>2046</v>
      </c>
      <c r="N42" s="33" t="s">
        <v>1992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 t="s">
        <v>2046</v>
      </c>
      <c r="N43" s="33" t="s">
        <v>1992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 t="s">
        <v>2046</v>
      </c>
      <c r="N44" s="33" t="s">
        <v>1992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9">
        <v>100</v>
      </c>
      <c r="H45" s="6"/>
      <c r="I45" s="6"/>
      <c r="J45" s="6"/>
      <c r="K45" s="6"/>
      <c r="L45" s="6"/>
      <c r="M45" s="33" t="s">
        <v>2047</v>
      </c>
      <c r="N45" s="33" t="s">
        <v>1993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 t="s">
        <v>2047</v>
      </c>
      <c r="N46" s="33" t="s">
        <v>1993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 t="s">
        <v>2047</v>
      </c>
      <c r="N47" s="33" t="s">
        <v>1993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 t="s">
        <v>2047</v>
      </c>
      <c r="N48" s="33" t="s">
        <v>1993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1991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 t="s">
        <v>2047</v>
      </c>
      <c r="N49" s="33" t="s">
        <v>1993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 t="s">
        <v>2047</v>
      </c>
      <c r="N50" s="33" t="s">
        <v>1993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1991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 t="s">
        <v>2047</v>
      </c>
      <c r="N51" s="33" t="s">
        <v>1993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 t="s">
        <v>2047</v>
      </c>
      <c r="N52" s="33" t="s">
        <v>1994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1991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 t="s">
        <v>2047</v>
      </c>
      <c r="N53" s="33" t="s">
        <v>1994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1991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9">
        <v>86.25</v>
      </c>
      <c r="H54" s="6"/>
      <c r="I54" s="6"/>
      <c r="J54" s="6"/>
      <c r="K54" s="6"/>
      <c r="L54" s="6"/>
      <c r="M54" s="33" t="s">
        <v>2047</v>
      </c>
      <c r="N54" s="33" t="s">
        <v>1994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 t="s">
        <v>2047</v>
      </c>
      <c r="N55" s="33" t="s">
        <v>1994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 t="s">
        <v>2047</v>
      </c>
      <c r="N56" s="33" t="s">
        <v>1994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9">
        <v>3</v>
      </c>
      <c r="H57" s="6"/>
      <c r="I57" s="6"/>
      <c r="J57" s="6"/>
      <c r="K57" s="6"/>
      <c r="L57" s="6"/>
      <c r="M57" s="33" t="s">
        <v>2047</v>
      </c>
      <c r="N57" s="33" t="s">
        <v>1994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9">
        <v>120.06</v>
      </c>
      <c r="H58" s="6"/>
      <c r="I58" s="6"/>
      <c r="J58" s="6"/>
      <c r="K58" s="6"/>
      <c r="L58" s="6"/>
      <c r="M58" s="33" t="s">
        <v>2047</v>
      </c>
      <c r="N58" s="33" t="s">
        <v>1993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 t="s">
        <v>2047</v>
      </c>
      <c r="N59" s="33" t="s">
        <v>1993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 t="s">
        <v>2047</v>
      </c>
      <c r="N60" s="33" t="s">
        <v>1993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 t="s">
        <v>2047</v>
      </c>
      <c r="N61" s="33" t="s">
        <v>1993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 t="s">
        <v>2047</v>
      </c>
      <c r="N62" s="33" t="s">
        <v>1993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 t="s">
        <v>2047</v>
      </c>
      <c r="N63" s="33" t="s">
        <v>1993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 t="s">
        <v>2047</v>
      </c>
      <c r="N64" s="33" t="s">
        <v>1993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9">
        <v>112.72</v>
      </c>
      <c r="H65" s="6"/>
      <c r="I65" s="6"/>
      <c r="J65" s="6"/>
      <c r="K65" s="6"/>
      <c r="L65" s="6"/>
      <c r="M65" s="33" t="s">
        <v>2047</v>
      </c>
      <c r="N65" s="33" t="s">
        <v>1993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9">
        <v>95.2</v>
      </c>
      <c r="H66" s="6"/>
      <c r="I66" s="6"/>
      <c r="J66" s="6"/>
      <c r="K66" s="6"/>
      <c r="L66" s="6"/>
      <c r="M66" s="33" t="s">
        <v>2047</v>
      </c>
      <c r="N66" s="33" t="s">
        <v>1993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 t="s">
        <v>2047</v>
      </c>
      <c r="N67" s="33" t="s">
        <v>1993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 t="s">
        <v>2047</v>
      </c>
      <c r="N68" s="33" t="s">
        <v>1993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 t="s">
        <v>2047</v>
      </c>
      <c r="N69" s="33" t="s">
        <v>1993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 t="s">
        <v>2047</v>
      </c>
      <c r="N70" s="33" t="s">
        <v>1993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 t="s">
        <v>2047</v>
      </c>
      <c r="N71" s="33" t="s">
        <v>1993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 t="s">
        <v>2047</v>
      </c>
      <c r="N72" s="33" t="s">
        <v>1993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9">
        <v>85.76</v>
      </c>
      <c r="H73" s="6"/>
      <c r="I73" s="6"/>
      <c r="J73" s="6"/>
      <c r="K73" s="6"/>
      <c r="L73" s="6"/>
      <c r="M73" s="33" t="s">
        <v>2047</v>
      </c>
      <c r="N73" s="33" t="s">
        <v>1993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 t="s">
        <v>2047</v>
      </c>
      <c r="N74" s="33" t="s">
        <v>1993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 t="s">
        <v>2047</v>
      </c>
      <c r="N75" s="33" t="s">
        <v>1993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9">
        <v>85.76</v>
      </c>
      <c r="H76" s="6"/>
      <c r="I76" s="6"/>
      <c r="J76" s="6"/>
      <c r="K76" s="6"/>
      <c r="L76" s="6"/>
      <c r="M76" s="33" t="s">
        <v>2047</v>
      </c>
      <c r="N76" s="33" t="s">
        <v>1993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 t="s">
        <v>2047</v>
      </c>
      <c r="N77" s="33" t="s">
        <v>1993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9">
        <v>90.59</v>
      </c>
      <c r="H78" s="6"/>
      <c r="I78" s="6"/>
      <c r="J78" s="6"/>
      <c r="K78" s="6"/>
      <c r="L78" s="6"/>
      <c r="M78" s="33" t="s">
        <v>2047</v>
      </c>
      <c r="N78" s="33" t="s">
        <v>1993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 t="s">
        <v>2047</v>
      </c>
      <c r="N79" s="33" t="s">
        <v>1993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 t="s">
        <v>2047</v>
      </c>
      <c r="N80" s="33" t="s">
        <v>1993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 t="s">
        <v>2047</v>
      </c>
      <c r="N81" s="33" t="s">
        <v>1993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 t="s">
        <v>2047</v>
      </c>
      <c r="N82" s="33" t="s">
        <v>1993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9">
        <v>97.1</v>
      </c>
      <c r="H83" s="6"/>
      <c r="I83" s="6"/>
      <c r="J83" s="6"/>
      <c r="K83" s="6"/>
      <c r="L83" s="6"/>
      <c r="M83" s="33" t="s">
        <v>2047</v>
      </c>
      <c r="N83" s="33" t="s">
        <v>1993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 t="s">
        <v>2047</v>
      </c>
      <c r="N84" s="33" t="s">
        <v>1993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 t="s">
        <v>2047</v>
      </c>
      <c r="N85" s="33" t="s">
        <v>1993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 t="s">
        <v>2047</v>
      </c>
      <c r="N86" s="33" t="s">
        <v>1993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9" t="s">
        <v>1192</v>
      </c>
      <c r="H87" s="6"/>
      <c r="I87" s="6"/>
      <c r="J87" s="6"/>
      <c r="K87" s="6"/>
      <c r="L87" s="6"/>
      <c r="M87" s="33" t="s">
        <v>2047</v>
      </c>
      <c r="N87" s="33" t="s">
        <v>1993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9" t="s">
        <v>1193</v>
      </c>
      <c r="H88" s="6"/>
      <c r="I88" s="6"/>
      <c r="J88" s="6"/>
      <c r="K88" s="6"/>
      <c r="L88" s="6"/>
      <c r="M88" s="33" t="s">
        <v>2047</v>
      </c>
      <c r="N88" s="33" t="s">
        <v>1993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9" t="s">
        <v>1194</v>
      </c>
      <c r="H89" s="6"/>
      <c r="I89" s="6"/>
      <c r="J89" s="6"/>
      <c r="K89" s="6"/>
      <c r="L89" s="6"/>
      <c r="M89" s="33" t="s">
        <v>2047</v>
      </c>
      <c r="N89" s="33" t="s">
        <v>1993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9" t="s">
        <v>1195</v>
      </c>
      <c r="H90" s="6"/>
      <c r="I90" s="6"/>
      <c r="J90" s="6"/>
      <c r="K90" s="6"/>
      <c r="L90" s="6"/>
      <c r="M90" s="33" t="s">
        <v>2047</v>
      </c>
      <c r="N90" s="33" t="s">
        <v>1993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9" t="s">
        <v>1196</v>
      </c>
      <c r="H91" s="6"/>
      <c r="I91" s="6"/>
      <c r="J91" s="6"/>
      <c r="K91" s="6"/>
      <c r="L91" s="6"/>
      <c r="M91" s="33" t="s">
        <v>2047</v>
      </c>
      <c r="N91" s="33" t="s">
        <v>1993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9">
        <v>21</v>
      </c>
      <c r="H92" s="6"/>
      <c r="I92" s="6"/>
      <c r="J92" s="6"/>
      <c r="K92" s="6"/>
      <c r="L92" s="6"/>
      <c r="M92" s="33" t="s">
        <v>2047</v>
      </c>
      <c r="N92" s="33" t="s">
        <v>1993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9">
        <v>24</v>
      </c>
      <c r="H93" s="6"/>
      <c r="I93" s="6"/>
      <c r="J93" s="6"/>
      <c r="K93" s="6"/>
      <c r="L93" s="6"/>
      <c r="M93" s="33" t="s">
        <v>2047</v>
      </c>
      <c r="N93" s="33" t="s">
        <v>1993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 t="s">
        <v>2047</v>
      </c>
      <c r="N94" s="33" t="s">
        <v>1993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 t="s">
        <v>2047</v>
      </c>
      <c r="N95" s="33" t="s">
        <v>1993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 t="s">
        <v>2047</v>
      </c>
      <c r="N96" s="33" t="s">
        <v>1993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 t="s">
        <v>2047</v>
      </c>
      <c r="N97" s="33" t="s">
        <v>1993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 t="s">
        <v>2047</v>
      </c>
      <c r="N98" s="33" t="s">
        <v>1993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9">
        <v>8</v>
      </c>
      <c r="H99" s="6"/>
      <c r="I99" s="6"/>
      <c r="J99" s="6"/>
      <c r="K99" s="6"/>
      <c r="L99" s="6"/>
      <c r="M99" s="33" t="s">
        <v>2047</v>
      </c>
      <c r="N99" s="33" t="s">
        <v>1993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2</v>
      </c>
      <c r="H100" s="6"/>
      <c r="I100" s="6"/>
      <c r="J100" s="6"/>
      <c r="K100" s="6"/>
      <c r="L100" s="6"/>
      <c r="M100" s="33" t="s">
        <v>2047</v>
      </c>
      <c r="N100" s="33" t="s">
        <v>1993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 t="s">
        <v>2047</v>
      </c>
      <c r="N101" s="33" t="s">
        <v>1993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 t="s">
        <v>2047</v>
      </c>
      <c r="N102" s="33" t="s">
        <v>1993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 t="s">
        <v>2047</v>
      </c>
      <c r="N103" s="33" t="s">
        <v>1993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 t="s">
        <v>2047</v>
      </c>
      <c r="N104" s="33" t="s">
        <v>1993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9">
        <v>2</v>
      </c>
      <c r="H105" s="6"/>
      <c r="I105" s="6"/>
      <c r="J105" s="6"/>
      <c r="K105" s="6"/>
      <c r="L105" s="6"/>
      <c r="M105" s="33" t="s">
        <v>2047</v>
      </c>
      <c r="N105" s="33" t="s">
        <v>1993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 t="s">
        <v>2047</v>
      </c>
      <c r="N106" s="33" t="s">
        <v>1993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9">
        <v>96</v>
      </c>
      <c r="H107" s="6"/>
      <c r="I107" s="6"/>
      <c r="J107" s="6"/>
      <c r="K107" s="6"/>
      <c r="L107" s="6"/>
      <c r="M107" s="33" t="s">
        <v>2047</v>
      </c>
      <c r="N107" s="33" t="s">
        <v>1993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 t="s">
        <v>2047</v>
      </c>
      <c r="N108" s="33" t="s">
        <v>1993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 t="s">
        <v>2047</v>
      </c>
      <c r="N109" s="33" t="s">
        <v>1993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 t="s">
        <v>2047</v>
      </c>
      <c r="N110" s="33" t="s">
        <v>1993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 t="s">
        <v>2047</v>
      </c>
      <c r="N111" s="33" t="s">
        <v>1993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9">
        <v>100</v>
      </c>
      <c r="H112" s="6"/>
      <c r="I112" s="6"/>
      <c r="J112" s="6"/>
      <c r="K112" s="6"/>
      <c r="L112" s="6"/>
      <c r="M112" s="33" t="s">
        <v>2047</v>
      </c>
      <c r="N112" s="33" t="s">
        <v>1993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70">
        <v>100</v>
      </c>
      <c r="H113" s="6"/>
      <c r="I113" s="6"/>
      <c r="J113" s="6"/>
      <c r="K113" s="6"/>
      <c r="L113" s="6"/>
      <c r="M113" s="33" t="s">
        <v>2047</v>
      </c>
      <c r="N113" s="33" t="s">
        <v>1993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 t="s">
        <v>2047</v>
      </c>
      <c r="N114" s="33" t="s">
        <v>1993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 t="s">
        <v>2047</v>
      </c>
      <c r="N115" s="33" t="s">
        <v>1993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 t="s">
        <v>2047</v>
      </c>
      <c r="N116" s="33" t="s">
        <v>1993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 t="s">
        <v>2047</v>
      </c>
      <c r="N117" s="33" t="s">
        <v>1993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 t="s">
        <v>2047</v>
      </c>
      <c r="N118" s="33" t="s">
        <v>1993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 t="s">
        <v>2047</v>
      </c>
      <c r="N119" s="33" t="s">
        <v>1993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 t="s">
        <v>2047</v>
      </c>
      <c r="N120" s="33" t="s">
        <v>1993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 t="s">
        <v>2047</v>
      </c>
      <c r="N121" s="33" t="s">
        <v>1993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 t="s">
        <v>2047</v>
      </c>
      <c r="N122" s="33" t="s">
        <v>1993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9">
        <v>92</v>
      </c>
      <c r="H123" s="6"/>
      <c r="I123" s="6"/>
      <c r="J123" s="6"/>
      <c r="K123" s="6"/>
      <c r="L123" s="6"/>
      <c r="M123" s="33" t="s">
        <v>2048</v>
      </c>
      <c r="N123" s="33" t="s">
        <v>1995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9">
        <v>100</v>
      </c>
      <c r="H124" s="6"/>
      <c r="I124" s="6"/>
      <c r="J124" s="6"/>
      <c r="K124" s="6"/>
      <c r="L124" s="6"/>
      <c r="M124" s="33" t="s">
        <v>2048</v>
      </c>
      <c r="N124" s="33" t="s">
        <v>1995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9">
        <v>100</v>
      </c>
      <c r="H125" s="6"/>
      <c r="I125" s="6"/>
      <c r="J125" s="6"/>
      <c r="K125" s="6"/>
      <c r="L125" s="6"/>
      <c r="M125" s="33" t="s">
        <v>2048</v>
      </c>
      <c r="N125" s="33" t="s">
        <v>1995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 t="s">
        <v>2048</v>
      </c>
      <c r="N126" s="33" t="s">
        <v>1995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 t="s">
        <v>2048</v>
      </c>
      <c r="N127" s="33" t="s">
        <v>1995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9">
        <v>87</v>
      </c>
      <c r="H128" s="6"/>
      <c r="I128" s="6"/>
      <c r="J128" s="6"/>
      <c r="K128" s="6"/>
      <c r="L128" s="6"/>
      <c r="M128" s="33" t="s">
        <v>2048</v>
      </c>
      <c r="N128" s="33" t="s">
        <v>1995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 t="s">
        <v>2048</v>
      </c>
      <c r="N129" s="33" t="s">
        <v>1995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 t="s">
        <v>2048</v>
      </c>
      <c r="N130" s="33" t="s">
        <v>1995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9">
        <v>0</v>
      </c>
      <c r="H131" s="6"/>
      <c r="I131" s="6"/>
      <c r="J131" s="6"/>
      <c r="K131" s="6"/>
      <c r="L131" s="6"/>
      <c r="M131" s="33" t="s">
        <v>2048</v>
      </c>
      <c r="N131" s="33" t="s">
        <v>1995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 t="s">
        <v>2048</v>
      </c>
      <c r="N132" s="33" t="s">
        <v>1995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 t="s">
        <v>2048</v>
      </c>
      <c r="N133" s="33" t="s">
        <v>1995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1991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 t="s">
        <v>2048</v>
      </c>
      <c r="N134" s="33" t="s">
        <v>1995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1991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9">
        <v>29.8</v>
      </c>
      <c r="H135" s="6"/>
      <c r="I135" s="6"/>
      <c r="J135" s="6"/>
      <c r="K135" s="6"/>
      <c r="L135" s="6"/>
      <c r="M135" s="33" t="s">
        <v>2048</v>
      </c>
      <c r="N135" s="33" t="s">
        <v>1995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 t="s">
        <v>2048</v>
      </c>
      <c r="N136" s="33" t="s">
        <v>1995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 t="s">
        <v>2048</v>
      </c>
      <c r="N137" s="33" t="s">
        <v>1995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70">
        <v>0.04</v>
      </c>
      <c r="H138" s="6"/>
      <c r="I138" s="6"/>
      <c r="J138" s="6"/>
      <c r="K138" s="6"/>
      <c r="L138" s="6"/>
      <c r="M138" s="33" t="s">
        <v>2048</v>
      </c>
      <c r="N138" s="33" t="s">
        <v>1995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9">
        <v>16</v>
      </c>
      <c r="H139" s="6"/>
      <c r="I139" s="6"/>
      <c r="J139" s="6"/>
      <c r="K139" s="6"/>
      <c r="L139" s="6"/>
      <c r="M139" s="33" t="s">
        <v>2048</v>
      </c>
      <c r="N139" s="33" t="s">
        <v>1995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9">
        <v>339</v>
      </c>
      <c r="H140" s="6"/>
      <c r="I140" s="6"/>
      <c r="J140" s="6"/>
      <c r="K140" s="6"/>
      <c r="L140" s="6"/>
      <c r="M140" s="33" t="s">
        <v>2049</v>
      </c>
      <c r="N140" s="33" t="s">
        <v>1996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 t="s">
        <v>2049</v>
      </c>
      <c r="N141" s="33" t="s">
        <v>1997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9">
        <v>9.6999999999999993</v>
      </c>
      <c r="H142" s="6"/>
      <c r="I142" s="6"/>
      <c r="J142" s="6"/>
      <c r="K142" s="6"/>
      <c r="L142" s="6"/>
      <c r="M142" s="33" t="s">
        <v>2048</v>
      </c>
      <c r="N142" s="33" t="s">
        <v>1995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1991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9">
        <v>1.7</v>
      </c>
      <c r="H143" s="6"/>
      <c r="I143" s="6"/>
      <c r="J143" s="6"/>
      <c r="K143" s="6"/>
      <c r="L143" s="6"/>
      <c r="M143" s="33" t="s">
        <v>2048</v>
      </c>
      <c r="N143" s="33" t="s">
        <v>1995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9">
        <v>173.4</v>
      </c>
      <c r="H144" s="6"/>
      <c r="I144" s="6"/>
      <c r="J144" s="6"/>
      <c r="K144" s="6"/>
      <c r="L144" s="6"/>
      <c r="M144" s="33" t="s">
        <v>2048</v>
      </c>
      <c r="N144" s="33" t="s">
        <v>1995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 t="s">
        <v>2048</v>
      </c>
      <c r="N145" s="33" t="s">
        <v>1998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 t="s">
        <v>2048</v>
      </c>
      <c r="N146" s="33" t="s">
        <v>1995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 t="s">
        <v>2048</v>
      </c>
      <c r="N147" s="33" t="s">
        <v>1995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9">
        <v>30</v>
      </c>
      <c r="H148" s="6"/>
      <c r="I148" s="6"/>
      <c r="J148" s="6"/>
      <c r="K148" s="6"/>
      <c r="L148" s="6"/>
      <c r="M148" s="33" t="s">
        <v>2048</v>
      </c>
      <c r="N148" s="33" t="s">
        <v>1998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 t="s">
        <v>2048</v>
      </c>
      <c r="N149" s="33" t="s">
        <v>1995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 t="s">
        <v>2048</v>
      </c>
      <c r="N150" s="33" t="s">
        <v>1998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 t="s">
        <v>2049</v>
      </c>
      <c r="N151" s="33" t="s">
        <v>1997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9">
        <v>210</v>
      </c>
      <c r="H152" s="6"/>
      <c r="I152" s="6"/>
      <c r="J152" s="6"/>
      <c r="K152" s="6"/>
      <c r="L152" s="6"/>
      <c r="M152" s="33" t="s">
        <v>2048</v>
      </c>
      <c r="N152" s="33" t="s">
        <v>1998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 t="s">
        <v>2048</v>
      </c>
      <c r="N153" s="33" t="s">
        <v>1995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 t="s">
        <v>2048</v>
      </c>
      <c r="N154" s="33" t="s">
        <v>1995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9">
        <v>0</v>
      </c>
      <c r="H155" s="6"/>
      <c r="I155" s="6"/>
      <c r="J155" s="6"/>
      <c r="K155" s="6"/>
      <c r="L155" s="6"/>
      <c r="M155" s="33" t="s">
        <v>2048</v>
      </c>
      <c r="N155" s="33" t="s">
        <v>1995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 t="s">
        <v>2048</v>
      </c>
      <c r="N156" s="33" t="s">
        <v>1998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 t="s">
        <v>2048</v>
      </c>
      <c r="N157" s="33" t="s">
        <v>1995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 t="s">
        <v>2048</v>
      </c>
      <c r="N158" s="33" t="s">
        <v>1995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9" t="s">
        <v>1197</v>
      </c>
      <c r="H159" s="6"/>
      <c r="I159" s="6"/>
      <c r="J159" s="6"/>
      <c r="K159" s="6"/>
      <c r="L159" s="6"/>
      <c r="M159" s="33" t="s">
        <v>2048</v>
      </c>
      <c r="N159" s="33" t="s">
        <v>1995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1991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9" t="s">
        <v>1197</v>
      </c>
      <c r="H160" s="6"/>
      <c r="I160" s="6"/>
      <c r="J160" s="6"/>
      <c r="K160" s="6"/>
      <c r="L160" s="6"/>
      <c r="M160" s="33" t="s">
        <v>2048</v>
      </c>
      <c r="N160" s="33" t="s">
        <v>1998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9">
        <v>92</v>
      </c>
      <c r="H161" s="6"/>
      <c r="I161" s="6"/>
      <c r="J161" s="6"/>
      <c r="K161" s="6"/>
      <c r="L161" s="6"/>
      <c r="M161" s="33" t="s">
        <v>2048</v>
      </c>
      <c r="N161" s="33" t="s">
        <v>1998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 t="s">
        <v>2048</v>
      </c>
      <c r="N162" s="33" t="s">
        <v>1995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 t="s">
        <v>2048</v>
      </c>
      <c r="N163" s="33" t="s">
        <v>1998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9">
        <v>11.7</v>
      </c>
      <c r="H164" s="6"/>
      <c r="I164" s="6"/>
      <c r="J164" s="6"/>
      <c r="K164" s="6"/>
      <c r="L164" s="6"/>
      <c r="M164" s="33" t="s">
        <v>2048</v>
      </c>
      <c r="N164" s="33" t="s">
        <v>1995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 t="s">
        <v>2048</v>
      </c>
      <c r="N165" s="33" t="s">
        <v>1995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 t="s">
        <v>2048</v>
      </c>
      <c r="N166" s="33" t="s">
        <v>1995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 t="s">
        <v>2048</v>
      </c>
      <c r="N167" s="33" t="s">
        <v>1995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 t="s">
        <v>2048</v>
      </c>
      <c r="N168" s="33" t="s">
        <v>1995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 t="s">
        <v>2048</v>
      </c>
      <c r="N169" s="33" t="s">
        <v>1995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9">
        <v>95</v>
      </c>
      <c r="H170" s="6"/>
      <c r="I170" s="6"/>
      <c r="J170" s="6"/>
      <c r="K170" s="6"/>
      <c r="L170" s="6"/>
      <c r="M170" s="33" t="s">
        <v>2048</v>
      </c>
      <c r="N170" s="33" t="s">
        <v>1995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 t="s">
        <v>2048</v>
      </c>
      <c r="N171" s="33" t="s">
        <v>1995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 t="s">
        <v>2048</v>
      </c>
      <c r="N172" s="33" t="s">
        <v>1995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2192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9">
        <v>85</v>
      </c>
      <c r="H173" s="6"/>
      <c r="I173" s="6"/>
      <c r="J173" s="6"/>
      <c r="K173" s="6"/>
      <c r="L173" s="6"/>
      <c r="M173" s="33" t="s">
        <v>2048</v>
      </c>
      <c r="N173" s="33" t="s">
        <v>1998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9">
        <v>100</v>
      </c>
      <c r="H174" s="6"/>
      <c r="I174" s="6"/>
      <c r="J174" s="6"/>
      <c r="K174" s="6"/>
      <c r="L174" s="6"/>
      <c r="M174" s="33" t="s">
        <v>2048</v>
      </c>
      <c r="N174" s="33" t="s">
        <v>1998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 t="s">
        <v>2048</v>
      </c>
      <c r="N175" s="33" t="s">
        <v>1995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 t="s">
        <v>2048</v>
      </c>
      <c r="N176" s="33" t="s">
        <v>1995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 t="s">
        <v>2048</v>
      </c>
      <c r="N177" s="33" t="s">
        <v>1995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9">
        <v>90</v>
      </c>
      <c r="H178" s="6"/>
      <c r="I178" s="6"/>
      <c r="J178" s="6"/>
      <c r="K178" s="6"/>
      <c r="L178" s="6"/>
      <c r="M178" s="33" t="s">
        <v>2048</v>
      </c>
      <c r="N178" s="33" t="s">
        <v>1995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 t="s">
        <v>2048</v>
      </c>
      <c r="N179" s="33" t="s">
        <v>1995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 t="s">
        <v>2048</v>
      </c>
      <c r="N180" s="33" t="s">
        <v>1995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 t="s">
        <v>2048</v>
      </c>
      <c r="N181" s="33" t="s">
        <v>1995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 t="s">
        <v>2048</v>
      </c>
      <c r="N182" s="33" t="s">
        <v>1995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9">
        <v>100</v>
      </c>
      <c r="H183" s="6"/>
      <c r="I183" s="6"/>
      <c r="J183" s="6"/>
      <c r="K183" s="6"/>
      <c r="L183" s="6"/>
      <c r="M183" s="33" t="s">
        <v>2048</v>
      </c>
      <c r="N183" s="33" t="s">
        <v>1995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 t="s">
        <v>2048</v>
      </c>
      <c r="N184" s="33" t="s">
        <v>1995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9">
        <v>100</v>
      </c>
      <c r="H185" s="6"/>
      <c r="I185" s="6"/>
      <c r="J185" s="6"/>
      <c r="K185" s="6"/>
      <c r="L185" s="6"/>
      <c r="M185" s="33" t="s">
        <v>2048</v>
      </c>
      <c r="N185" s="33" t="s">
        <v>1995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 t="s">
        <v>2048</v>
      </c>
      <c r="N186" s="33" t="s">
        <v>1995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 t="s">
        <v>2050</v>
      </c>
      <c r="N187" s="33" t="s">
        <v>1999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 t="s">
        <v>2048</v>
      </c>
      <c r="N188" s="33" t="s">
        <v>1995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9">
        <v>0</v>
      </c>
      <c r="H189" s="6"/>
      <c r="I189" s="6"/>
      <c r="J189" s="6"/>
      <c r="K189" s="6"/>
      <c r="L189" s="6"/>
      <c r="M189" s="33" t="s">
        <v>2048</v>
      </c>
      <c r="N189" s="33" t="s">
        <v>1995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 t="s">
        <v>2048</v>
      </c>
      <c r="N190" s="33" t="s">
        <v>1995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 t="s">
        <v>2048</v>
      </c>
      <c r="N191" s="33" t="s">
        <v>1995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 t="s">
        <v>2048</v>
      </c>
      <c r="N192" s="33" t="s">
        <v>1995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1991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9">
        <v>111.8</v>
      </c>
      <c r="H193" s="6"/>
      <c r="I193" s="6"/>
      <c r="J193" s="6"/>
      <c r="K193" s="6"/>
      <c r="L193" s="6"/>
      <c r="M193" s="33" t="s">
        <v>2048</v>
      </c>
      <c r="N193" s="33" t="s">
        <v>1995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 t="s">
        <v>2048</v>
      </c>
      <c r="N194" s="33" t="s">
        <v>1998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 t="s">
        <v>2048</v>
      </c>
      <c r="N195" s="33" t="s">
        <v>1995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9">
        <v>70</v>
      </c>
      <c r="H196" s="6"/>
      <c r="I196" s="6"/>
      <c r="J196" s="6"/>
      <c r="K196" s="6"/>
      <c r="L196" s="6"/>
      <c r="M196" s="33" t="s">
        <v>2048</v>
      </c>
      <c r="N196" s="33" t="s">
        <v>1995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 t="s">
        <v>2048</v>
      </c>
      <c r="N197" s="33" t="s">
        <v>1998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 t="s">
        <v>2048</v>
      </c>
      <c r="N198" s="33" t="s">
        <v>1995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 t="s">
        <v>2048</v>
      </c>
      <c r="N199" s="33" t="s">
        <v>1995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9">
        <v>85</v>
      </c>
      <c r="H200" s="6"/>
      <c r="I200" s="6"/>
      <c r="J200" s="6"/>
      <c r="K200" s="6"/>
      <c r="L200" s="6"/>
      <c r="M200" s="33" t="s">
        <v>2048</v>
      </c>
      <c r="N200" s="33" t="s">
        <v>1995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 t="s">
        <v>2048</v>
      </c>
      <c r="N201" s="33" t="s">
        <v>1995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 t="s">
        <v>2048</v>
      </c>
      <c r="N202" s="33" t="s">
        <v>1998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 t="s">
        <v>2051</v>
      </c>
      <c r="N203" s="33" t="s">
        <v>2000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 t="s">
        <v>2048</v>
      </c>
      <c r="N204" s="33" t="s">
        <v>1998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 t="s">
        <v>2048</v>
      </c>
      <c r="N205" s="33" t="s">
        <v>1998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 t="s">
        <v>2048</v>
      </c>
      <c r="N206" s="33" t="s">
        <v>1998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9">
        <v>0</v>
      </c>
      <c r="H207" s="6"/>
      <c r="I207" s="6"/>
      <c r="J207" s="6"/>
      <c r="K207" s="6"/>
      <c r="L207" s="6"/>
      <c r="M207" s="33" t="s">
        <v>2048</v>
      </c>
      <c r="N207" s="33" t="s">
        <v>1995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 t="s">
        <v>2048</v>
      </c>
      <c r="N208" s="33" t="s">
        <v>1995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9">
        <v>15</v>
      </c>
      <c r="H209" s="6"/>
      <c r="I209" s="6"/>
      <c r="J209" s="6"/>
      <c r="K209" s="6"/>
      <c r="L209" s="6"/>
      <c r="M209" s="33" t="s">
        <v>2048</v>
      </c>
      <c r="N209" s="33" t="s">
        <v>1995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 t="s">
        <v>2048</v>
      </c>
      <c r="N210" s="33" t="s">
        <v>1995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9" t="s">
        <v>1197</v>
      </c>
      <c r="H211" s="6"/>
      <c r="I211" s="6"/>
      <c r="J211" s="6"/>
      <c r="K211" s="6"/>
      <c r="L211" s="6"/>
      <c r="M211" s="33" t="s">
        <v>2048</v>
      </c>
      <c r="N211" s="33" t="s">
        <v>1995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1197</v>
      </c>
      <c r="H212" s="6"/>
      <c r="I212" s="6"/>
      <c r="J212" s="6"/>
      <c r="K212" s="6"/>
      <c r="L212" s="6"/>
      <c r="M212" s="33" t="s">
        <v>2048</v>
      </c>
      <c r="N212" s="33" t="s">
        <v>1995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9">
        <v>92</v>
      </c>
      <c r="H213" s="6"/>
      <c r="I213" s="6"/>
      <c r="J213" s="6"/>
      <c r="K213" s="6"/>
      <c r="L213" s="6"/>
      <c r="M213" s="33" t="s">
        <v>2048</v>
      </c>
      <c r="N213" s="33" t="s">
        <v>1998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 t="s">
        <v>2048</v>
      </c>
      <c r="N214" s="33" t="s">
        <v>1995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 t="s">
        <v>2048</v>
      </c>
      <c r="N215" s="33" t="s">
        <v>1998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1991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9">
        <v>11.7</v>
      </c>
      <c r="H216" s="6"/>
      <c r="I216" s="6"/>
      <c r="J216" s="6"/>
      <c r="K216" s="6"/>
      <c r="L216" s="6"/>
      <c r="M216" s="33" t="s">
        <v>2048</v>
      </c>
      <c r="N216" s="33" t="s">
        <v>1995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 t="s">
        <v>2048</v>
      </c>
      <c r="N217" s="33" t="s">
        <v>1995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 t="s">
        <v>2048</v>
      </c>
      <c r="N218" s="33" t="s">
        <v>1995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9">
        <v>1</v>
      </c>
      <c r="H219" s="6"/>
      <c r="I219" s="6"/>
      <c r="J219" s="6"/>
      <c r="K219" s="6"/>
      <c r="L219" s="6"/>
      <c r="M219" s="33" t="s">
        <v>2046</v>
      </c>
      <c r="N219" s="33" t="s">
        <v>1992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9">
        <v>1</v>
      </c>
      <c r="H220" s="6"/>
      <c r="I220" s="6"/>
      <c r="J220" s="6"/>
      <c r="K220" s="6"/>
      <c r="L220" s="6"/>
      <c r="M220" s="33" t="s">
        <v>2046</v>
      </c>
      <c r="N220" s="33" t="s">
        <v>1992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 t="s">
        <v>2046</v>
      </c>
      <c r="N221" s="33" t="s">
        <v>1996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 t="s">
        <v>2046</v>
      </c>
      <c r="N222" s="33" t="s">
        <v>1996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9">
        <v>20</v>
      </c>
      <c r="H223" s="6"/>
      <c r="I223" s="6"/>
      <c r="J223" s="6"/>
      <c r="K223" s="6"/>
      <c r="L223" s="6"/>
      <c r="M223" s="33" t="s">
        <v>2046</v>
      </c>
      <c r="N223" s="33" t="s">
        <v>2001</v>
      </c>
      <c r="O223" s="33">
        <v>4103</v>
      </c>
      <c r="P223" s="4" t="s">
        <v>250</v>
      </c>
      <c r="Q223" s="9"/>
      <c r="R223" s="9"/>
      <c r="S223" s="9"/>
      <c r="T223" s="9"/>
      <c r="U223" s="4">
        <v>500</v>
      </c>
      <c r="V223" s="66">
        <v>32</v>
      </c>
      <c r="W223" s="8" t="s">
        <v>1392</v>
      </c>
      <c r="X223" s="8" t="s">
        <v>1393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0</v>
      </c>
      <c r="AX223" s="35"/>
    </row>
    <row r="224" spans="1:50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20</v>
      </c>
      <c r="H224" s="6"/>
      <c r="I224" s="6"/>
      <c r="J224" s="6"/>
      <c r="K224" s="6"/>
      <c r="L224" s="6"/>
      <c r="M224" s="33" t="s">
        <v>2046</v>
      </c>
      <c r="N224" s="33" t="s">
        <v>2001</v>
      </c>
      <c r="O224" s="33">
        <v>4103</v>
      </c>
      <c r="P224" s="4" t="s">
        <v>251</v>
      </c>
      <c r="Q224" s="9"/>
      <c r="R224" s="9"/>
      <c r="S224" s="9"/>
      <c r="T224" s="9"/>
      <c r="U224" s="4">
        <v>1</v>
      </c>
      <c r="V224" s="66">
        <v>1</v>
      </c>
      <c r="W224" s="8" t="s">
        <v>1393</v>
      </c>
      <c r="X224" s="8" t="s">
        <v>1394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0</v>
      </c>
      <c r="AX224" s="35"/>
    </row>
    <row r="225" spans="1:50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9">
        <v>15</v>
      </c>
      <c r="H225" s="6"/>
      <c r="I225" s="6"/>
      <c r="J225" s="6"/>
      <c r="K225" s="6"/>
      <c r="L225" s="6"/>
      <c r="M225" s="33" t="s">
        <v>2046</v>
      </c>
      <c r="N225" s="33" t="s">
        <v>2001</v>
      </c>
      <c r="O225" s="33">
        <v>4103</v>
      </c>
      <c r="P225" s="4" t="s">
        <v>1126</v>
      </c>
      <c r="Q225" s="9"/>
      <c r="R225" s="9"/>
      <c r="S225" s="9"/>
      <c r="T225" s="9"/>
      <c r="U225" s="4">
        <v>1800</v>
      </c>
      <c r="V225" s="66">
        <v>100</v>
      </c>
      <c r="W225" s="8" t="s">
        <v>1394</v>
      </c>
      <c r="X225" s="8" t="s">
        <v>1395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0</v>
      </c>
      <c r="AX225" s="35"/>
    </row>
    <row r="226" spans="1:50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15</v>
      </c>
      <c r="H226" s="6"/>
      <c r="I226" s="6"/>
      <c r="J226" s="6"/>
      <c r="K226" s="6"/>
      <c r="L226" s="6"/>
      <c r="M226" s="33" t="s">
        <v>2046</v>
      </c>
      <c r="N226" s="33" t="s">
        <v>2001</v>
      </c>
      <c r="O226" s="33">
        <v>4103</v>
      </c>
      <c r="P226" s="4" t="s">
        <v>253</v>
      </c>
      <c r="Q226" s="9"/>
      <c r="R226" s="9"/>
      <c r="S226" s="9"/>
      <c r="T226" s="9"/>
      <c r="U226" s="4">
        <v>1</v>
      </c>
      <c r="V226" s="66" t="s">
        <v>1991</v>
      </c>
      <c r="W226" s="8" t="s">
        <v>1395</v>
      </c>
      <c r="X226" s="8" t="s">
        <v>1396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15</v>
      </c>
      <c r="H227" s="6"/>
      <c r="I227" s="6"/>
      <c r="J227" s="6"/>
      <c r="K227" s="6"/>
      <c r="L227" s="6"/>
      <c r="M227" s="33" t="s">
        <v>2046</v>
      </c>
      <c r="N227" s="33" t="s">
        <v>2001</v>
      </c>
      <c r="O227" s="33">
        <v>4103</v>
      </c>
      <c r="P227" s="4" t="s">
        <v>259</v>
      </c>
      <c r="Q227" s="9"/>
      <c r="R227" s="9"/>
      <c r="S227" s="9"/>
      <c r="T227" s="9"/>
      <c r="U227" s="4">
        <v>3</v>
      </c>
      <c r="V227" s="66">
        <v>1</v>
      </c>
      <c r="W227" s="8" t="s">
        <v>1396</v>
      </c>
      <c r="X227" s="8" t="s">
        <v>1397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0</v>
      </c>
      <c r="AX227" s="35"/>
    </row>
    <row r="228" spans="1:50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15</v>
      </c>
      <c r="H228" s="6"/>
      <c r="I228" s="6"/>
      <c r="J228" s="6"/>
      <c r="K228" s="6"/>
      <c r="L228" s="6"/>
      <c r="M228" s="33" t="s">
        <v>2046</v>
      </c>
      <c r="N228" s="33" t="s">
        <v>2001</v>
      </c>
      <c r="O228" s="33">
        <v>4103</v>
      </c>
      <c r="P228" s="4" t="s">
        <v>254</v>
      </c>
      <c r="Q228" s="9"/>
      <c r="R228" s="9"/>
      <c r="S228" s="9"/>
      <c r="T228" s="9"/>
      <c r="U228" s="4">
        <v>3</v>
      </c>
      <c r="V228" s="66">
        <v>3</v>
      </c>
      <c r="W228" s="8" t="s">
        <v>1397</v>
      </c>
      <c r="X228" s="8" t="s">
        <v>1398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0</v>
      </c>
      <c r="AX228" s="35"/>
    </row>
    <row r="229" spans="1:50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15</v>
      </c>
      <c r="H229" s="6"/>
      <c r="I229" s="6"/>
      <c r="J229" s="6"/>
      <c r="K229" s="6"/>
      <c r="L229" s="6"/>
      <c r="M229" s="33" t="s">
        <v>2046</v>
      </c>
      <c r="N229" s="33" t="s">
        <v>2001</v>
      </c>
      <c r="O229" s="33">
        <v>4103</v>
      </c>
      <c r="P229" s="4" t="s">
        <v>255</v>
      </c>
      <c r="Q229" s="9"/>
      <c r="R229" s="9"/>
      <c r="S229" s="9"/>
      <c r="T229" s="9"/>
      <c r="U229" s="4">
        <v>1</v>
      </c>
      <c r="V229" s="66">
        <v>1</v>
      </c>
      <c r="W229" s="8" t="s">
        <v>1398</v>
      </c>
      <c r="X229" s="8" t="s">
        <v>1399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0</v>
      </c>
      <c r="AX229" s="35"/>
    </row>
    <row r="230" spans="1:50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15</v>
      </c>
      <c r="H230" s="6"/>
      <c r="I230" s="6"/>
      <c r="J230" s="6"/>
      <c r="K230" s="6"/>
      <c r="L230" s="6"/>
      <c r="M230" s="33" t="s">
        <v>2046</v>
      </c>
      <c r="N230" s="33" t="s">
        <v>2001</v>
      </c>
      <c r="O230" s="33">
        <v>4103</v>
      </c>
      <c r="P230" s="4" t="s">
        <v>256</v>
      </c>
      <c r="Q230" s="9"/>
      <c r="R230" s="9"/>
      <c r="S230" s="9"/>
      <c r="T230" s="9"/>
      <c r="U230" s="4">
        <v>1</v>
      </c>
      <c r="V230" s="66" t="s">
        <v>1991</v>
      </c>
      <c r="W230" s="8" t="s">
        <v>1399</v>
      </c>
      <c r="X230" s="8" t="s">
        <v>1400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15</v>
      </c>
      <c r="H231" s="6"/>
      <c r="I231" s="6"/>
      <c r="J231" s="6"/>
      <c r="K231" s="6"/>
      <c r="L231" s="6"/>
      <c r="M231" s="33" t="s">
        <v>2046</v>
      </c>
      <c r="N231" s="33" t="s">
        <v>2001</v>
      </c>
      <c r="O231" s="33">
        <v>4103</v>
      </c>
      <c r="P231" s="4" t="s">
        <v>257</v>
      </c>
      <c r="Q231" s="9"/>
      <c r="R231" s="9"/>
      <c r="S231" s="9"/>
      <c r="T231" s="9"/>
      <c r="U231" s="4">
        <v>4</v>
      </c>
      <c r="V231" s="66">
        <v>1</v>
      </c>
      <c r="W231" s="8" t="s">
        <v>1400</v>
      </c>
      <c r="X231" s="8" t="s">
        <v>1401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0</v>
      </c>
      <c r="AX231" s="35"/>
    </row>
    <row r="232" spans="1:50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15</v>
      </c>
      <c r="H232" s="6"/>
      <c r="I232" s="6"/>
      <c r="J232" s="6"/>
      <c r="K232" s="6"/>
      <c r="L232" s="6"/>
      <c r="M232" s="33" t="s">
        <v>2046</v>
      </c>
      <c r="N232" s="33" t="s">
        <v>2001</v>
      </c>
      <c r="O232" s="33">
        <v>4103</v>
      </c>
      <c r="P232" s="4" t="s">
        <v>258</v>
      </c>
      <c r="Q232" s="9"/>
      <c r="R232" s="9"/>
      <c r="S232" s="9"/>
      <c r="T232" s="9"/>
      <c r="U232" s="4">
        <v>200</v>
      </c>
      <c r="V232" s="66" t="s">
        <v>1991</v>
      </c>
      <c r="W232" s="8" t="s">
        <v>1401</v>
      </c>
      <c r="X232" s="8" t="s">
        <v>1402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0</v>
      </c>
      <c r="AX232" s="35"/>
    </row>
    <row r="233" spans="1:50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9">
        <v>35</v>
      </c>
      <c r="H233" s="6"/>
      <c r="I233" s="6"/>
      <c r="J233" s="6"/>
      <c r="K233" s="6"/>
      <c r="L233" s="6"/>
      <c r="M233" s="33" t="s">
        <v>2046</v>
      </c>
      <c r="N233" s="33" t="s">
        <v>2001</v>
      </c>
      <c r="O233" s="33">
        <v>4103</v>
      </c>
      <c r="P233" s="4" t="s">
        <v>261</v>
      </c>
      <c r="Q233" s="9"/>
      <c r="R233" s="9"/>
      <c r="S233" s="9"/>
      <c r="T233" s="9"/>
      <c r="U233" s="4">
        <v>1</v>
      </c>
      <c r="V233" s="66">
        <v>1</v>
      </c>
      <c r="W233" s="8" t="s">
        <v>1402</v>
      </c>
      <c r="X233" s="8" t="s">
        <v>1403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35</v>
      </c>
      <c r="H234" s="6"/>
      <c r="I234" s="6"/>
      <c r="J234" s="6"/>
      <c r="K234" s="6"/>
      <c r="L234" s="6"/>
      <c r="M234" s="33" t="s">
        <v>2046</v>
      </c>
      <c r="N234" s="33" t="s">
        <v>2001</v>
      </c>
      <c r="O234" s="33">
        <v>4103</v>
      </c>
      <c r="P234" s="4" t="s">
        <v>262</v>
      </c>
      <c r="Q234" s="9"/>
      <c r="R234" s="9"/>
      <c r="S234" s="9"/>
      <c r="T234" s="9"/>
      <c r="U234" s="4">
        <v>4</v>
      </c>
      <c r="V234" s="66" t="s">
        <v>1991</v>
      </c>
      <c r="W234" s="8" t="s">
        <v>1403</v>
      </c>
      <c r="X234" s="8" t="s">
        <v>1404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0</v>
      </c>
      <c r="AH234" s="7">
        <v>0</v>
      </c>
      <c r="AI234" s="7">
        <v>0</v>
      </c>
      <c r="AJ234" s="7">
        <v>0</v>
      </c>
      <c r="AK234" s="11">
        <v>0</v>
      </c>
      <c r="AL234" s="34">
        <f t="shared" ref="AL234:AL297" si="18">SUM(AG234:AK234)</f>
        <v>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0</v>
      </c>
      <c r="AW234" s="30">
        <f t="shared" ref="AW234:AW297" si="20">AF234+AL234+AO234+AV234</f>
        <v>0</v>
      </c>
      <c r="AX234" s="35"/>
    </row>
    <row r="235" spans="1:50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35</v>
      </c>
      <c r="H235" s="6"/>
      <c r="I235" s="6"/>
      <c r="J235" s="6"/>
      <c r="K235" s="6"/>
      <c r="L235" s="6"/>
      <c r="M235" s="33" t="s">
        <v>2046</v>
      </c>
      <c r="N235" s="33" t="s">
        <v>2001</v>
      </c>
      <c r="O235" s="33">
        <v>4103</v>
      </c>
      <c r="P235" s="4" t="s">
        <v>263</v>
      </c>
      <c r="Q235" s="9"/>
      <c r="R235" s="9"/>
      <c r="S235" s="9"/>
      <c r="T235" s="9"/>
      <c r="U235" s="4">
        <v>12</v>
      </c>
      <c r="V235" s="66">
        <v>7</v>
      </c>
      <c r="W235" s="8" t="s">
        <v>1404</v>
      </c>
      <c r="X235" s="8" t="s">
        <v>1405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0</v>
      </c>
      <c r="AX235" s="35"/>
    </row>
    <row r="236" spans="1:50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35</v>
      </c>
      <c r="H236" s="6"/>
      <c r="I236" s="6"/>
      <c r="J236" s="6"/>
      <c r="K236" s="6"/>
      <c r="L236" s="6"/>
      <c r="M236" s="33" t="s">
        <v>2046</v>
      </c>
      <c r="N236" s="33" t="s">
        <v>2001</v>
      </c>
      <c r="O236" s="33">
        <v>4103</v>
      </c>
      <c r="P236" s="4" t="s">
        <v>264</v>
      </c>
      <c r="Q236" s="9"/>
      <c r="R236" s="9"/>
      <c r="S236" s="9"/>
      <c r="T236" s="9"/>
      <c r="U236" s="4">
        <v>1</v>
      </c>
      <c r="V236" s="66">
        <v>0.8</v>
      </c>
      <c r="W236" s="8" t="s">
        <v>1405</v>
      </c>
      <c r="X236" s="8" t="s">
        <v>1406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0</v>
      </c>
      <c r="AX236" s="35"/>
    </row>
    <row r="237" spans="1:50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35</v>
      </c>
      <c r="H237" s="6"/>
      <c r="I237" s="6"/>
      <c r="J237" s="6"/>
      <c r="K237" s="6"/>
      <c r="L237" s="6"/>
      <c r="M237" s="33" t="s">
        <v>2046</v>
      </c>
      <c r="N237" s="33" t="s">
        <v>2001</v>
      </c>
      <c r="O237" s="33">
        <v>4103</v>
      </c>
      <c r="P237" s="4" t="s">
        <v>265</v>
      </c>
      <c r="Q237" s="9"/>
      <c r="R237" s="9"/>
      <c r="S237" s="9"/>
      <c r="T237" s="9"/>
      <c r="U237" s="4">
        <v>2</v>
      </c>
      <c r="V237" s="66" t="s">
        <v>1991</v>
      </c>
      <c r="W237" s="8" t="s">
        <v>1406</v>
      </c>
      <c r="X237" s="8" t="s">
        <v>1407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9">
        <v>29</v>
      </c>
      <c r="H238" s="6"/>
      <c r="I238" s="6"/>
      <c r="J238" s="6"/>
      <c r="K238" s="6"/>
      <c r="L238" s="6"/>
      <c r="M238" s="33" t="s">
        <v>2046</v>
      </c>
      <c r="N238" s="33" t="s">
        <v>2001</v>
      </c>
      <c r="O238" s="33">
        <v>4103</v>
      </c>
      <c r="P238" s="4" t="s">
        <v>268</v>
      </c>
      <c r="Q238" s="9"/>
      <c r="R238" s="9"/>
      <c r="S238" s="9"/>
      <c r="T238" s="9"/>
      <c r="U238" s="4">
        <v>35</v>
      </c>
      <c r="V238" s="66">
        <v>5</v>
      </c>
      <c r="W238" s="8" t="s">
        <v>1407</v>
      </c>
      <c r="X238" s="8" t="s">
        <v>1408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0</v>
      </c>
      <c r="AX238" s="35"/>
    </row>
    <row r="239" spans="1:50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29</v>
      </c>
      <c r="H239" s="6"/>
      <c r="I239" s="6"/>
      <c r="J239" s="6"/>
      <c r="K239" s="6"/>
      <c r="L239" s="6"/>
      <c r="M239" s="33" t="s">
        <v>2046</v>
      </c>
      <c r="N239" s="33" t="s">
        <v>2001</v>
      </c>
      <c r="O239" s="33">
        <v>4103</v>
      </c>
      <c r="P239" s="4" t="s">
        <v>269</v>
      </c>
      <c r="Q239" s="9"/>
      <c r="R239" s="9"/>
      <c r="S239" s="9"/>
      <c r="T239" s="9"/>
      <c r="U239" s="4">
        <v>3</v>
      </c>
      <c r="V239" s="66">
        <v>1</v>
      </c>
      <c r="W239" s="8" t="s">
        <v>1408</v>
      </c>
      <c r="X239" s="8" t="s">
        <v>1409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0</v>
      </c>
      <c r="AX239" s="35"/>
    </row>
    <row r="240" spans="1:50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9">
        <v>30</v>
      </c>
      <c r="H240" s="6"/>
      <c r="I240" s="6"/>
      <c r="J240" s="6"/>
      <c r="K240" s="6"/>
      <c r="L240" s="6"/>
      <c r="M240" s="33" t="s">
        <v>2046</v>
      </c>
      <c r="N240" s="33" t="s">
        <v>2001</v>
      </c>
      <c r="O240" s="33">
        <v>4103</v>
      </c>
      <c r="P240" s="4" t="s">
        <v>273</v>
      </c>
      <c r="Q240" s="9"/>
      <c r="R240" s="9"/>
      <c r="S240" s="9"/>
      <c r="T240" s="9"/>
      <c r="U240" s="4">
        <v>100</v>
      </c>
      <c r="V240" s="66" t="s">
        <v>1991</v>
      </c>
      <c r="W240" s="8" t="s">
        <v>1409</v>
      </c>
      <c r="X240" s="8" t="s">
        <v>1410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0</v>
      </c>
      <c r="AX240" s="35"/>
    </row>
    <row r="241" spans="1:50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6"/>
      <c r="I241" s="6"/>
      <c r="J241" s="6"/>
      <c r="K241" s="6"/>
      <c r="L241" s="6"/>
      <c r="M241" s="33" t="s">
        <v>2046</v>
      </c>
      <c r="N241" s="33" t="s">
        <v>2001</v>
      </c>
      <c r="O241" s="33">
        <v>4103</v>
      </c>
      <c r="P241" s="4" t="s">
        <v>277</v>
      </c>
      <c r="Q241" s="9"/>
      <c r="R241" s="9"/>
      <c r="S241" s="9"/>
      <c r="T241" s="9"/>
      <c r="U241" s="4">
        <v>1000</v>
      </c>
      <c r="V241" s="66">
        <v>78</v>
      </c>
      <c r="W241" s="8" t="s">
        <v>1410</v>
      </c>
      <c r="X241" s="8" t="s">
        <v>1411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0</v>
      </c>
      <c r="AX241" s="35"/>
    </row>
    <row r="242" spans="1:50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6"/>
      <c r="I242" s="6"/>
      <c r="J242" s="6"/>
      <c r="K242" s="6"/>
      <c r="L242" s="6"/>
      <c r="M242" s="33" t="s">
        <v>2046</v>
      </c>
      <c r="N242" s="33" t="s">
        <v>2001</v>
      </c>
      <c r="O242" s="33">
        <v>4103</v>
      </c>
      <c r="P242" s="4" t="s">
        <v>271</v>
      </c>
      <c r="Q242" s="9"/>
      <c r="R242" s="9"/>
      <c r="S242" s="9"/>
      <c r="T242" s="9"/>
      <c r="U242" s="4">
        <v>1</v>
      </c>
      <c r="V242" s="66">
        <v>1</v>
      </c>
      <c r="W242" s="8" t="s">
        <v>1411</v>
      </c>
      <c r="X242" s="8" t="s">
        <v>1412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0</v>
      </c>
      <c r="AM242" s="11">
        <v>0</v>
      </c>
      <c r="AN242" s="11">
        <v>0</v>
      </c>
      <c r="AO242" s="34">
        <f t="shared" si="19"/>
        <v>0</v>
      </c>
      <c r="AP242" s="11">
        <v>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0</v>
      </c>
      <c r="AW242" s="30">
        <f t="shared" si="20"/>
        <v>0</v>
      </c>
      <c r="AX242" s="35"/>
    </row>
    <row r="243" spans="1:50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6"/>
      <c r="I243" s="6"/>
      <c r="J243" s="6"/>
      <c r="K243" s="6"/>
      <c r="L243" s="6"/>
      <c r="M243" s="33" t="s">
        <v>2046</v>
      </c>
      <c r="N243" s="33" t="s">
        <v>2001</v>
      </c>
      <c r="O243" s="33">
        <v>4103</v>
      </c>
      <c r="P243" s="4" t="s">
        <v>276</v>
      </c>
      <c r="Q243" s="9"/>
      <c r="R243" s="9"/>
      <c r="S243" s="9"/>
      <c r="T243" s="9"/>
      <c r="U243" s="4">
        <v>60</v>
      </c>
      <c r="V243" s="66">
        <v>39.549999999999997</v>
      </c>
      <c r="W243" s="8" t="s">
        <v>1412</v>
      </c>
      <c r="X243" s="8" t="s">
        <v>1413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0</v>
      </c>
      <c r="AX243" s="35"/>
    </row>
    <row r="244" spans="1:50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6"/>
      <c r="I244" s="6"/>
      <c r="J244" s="6"/>
      <c r="K244" s="6"/>
      <c r="L244" s="6"/>
      <c r="M244" s="33" t="s">
        <v>2046</v>
      </c>
      <c r="N244" s="33" t="s">
        <v>2001</v>
      </c>
      <c r="O244" s="33">
        <v>4103</v>
      </c>
      <c r="P244" s="4" t="s">
        <v>274</v>
      </c>
      <c r="Q244" s="9"/>
      <c r="R244" s="9"/>
      <c r="S244" s="9"/>
      <c r="T244" s="9"/>
      <c r="U244" s="4">
        <v>4</v>
      </c>
      <c r="V244" s="66">
        <v>1</v>
      </c>
      <c r="W244" s="8" t="s">
        <v>1413</v>
      </c>
      <c r="X244" s="8" t="s">
        <v>1414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0</v>
      </c>
      <c r="AX244" s="35"/>
    </row>
    <row r="245" spans="1:50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6"/>
      <c r="I245" s="6"/>
      <c r="J245" s="6"/>
      <c r="K245" s="6"/>
      <c r="L245" s="6"/>
      <c r="M245" s="33" t="s">
        <v>2046</v>
      </c>
      <c r="N245" s="33" t="s">
        <v>2001</v>
      </c>
      <c r="O245" s="33">
        <v>4103</v>
      </c>
      <c r="P245" s="4" t="s">
        <v>275</v>
      </c>
      <c r="Q245" s="9"/>
      <c r="R245" s="9"/>
      <c r="S245" s="9"/>
      <c r="T245" s="9"/>
      <c r="U245" s="4">
        <v>2</v>
      </c>
      <c r="V245" s="66" t="s">
        <v>1991</v>
      </c>
      <c r="W245" s="8" t="s">
        <v>1414</v>
      </c>
      <c r="X245" s="8" t="s">
        <v>1415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9">
        <v>25</v>
      </c>
      <c r="H246" s="6"/>
      <c r="I246" s="6"/>
      <c r="J246" s="6"/>
      <c r="K246" s="6"/>
      <c r="L246" s="6"/>
      <c r="M246" s="33" t="s">
        <v>2046</v>
      </c>
      <c r="N246" s="33" t="s">
        <v>1996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1415</v>
      </c>
      <c r="X246" s="8" t="s">
        <v>1416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 t="s">
        <v>2046</v>
      </c>
      <c r="N247" s="33" t="s">
        <v>1996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1416</v>
      </c>
      <c r="X247" s="8" t="s">
        <v>1417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 t="s">
        <v>2046</v>
      </c>
      <c r="N248" s="33" t="s">
        <v>1996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1417</v>
      </c>
      <c r="X248" s="8" t="s">
        <v>1418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 t="s">
        <v>2046</v>
      </c>
      <c r="N249" s="33" t="s">
        <v>1996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1418</v>
      </c>
      <c r="X249" s="8" t="s">
        <v>1419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 t="s">
        <v>2046</v>
      </c>
      <c r="N250" s="33" t="s">
        <v>1996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1419</v>
      </c>
      <c r="X250" s="8" t="s">
        <v>1420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 t="s">
        <v>2046</v>
      </c>
      <c r="N251" s="33" t="s">
        <v>1996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1420</v>
      </c>
      <c r="X251" s="8" t="s">
        <v>1421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 t="s">
        <v>2046</v>
      </c>
      <c r="N252" s="33" t="s">
        <v>1996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1421</v>
      </c>
      <c r="X252" s="8" t="s">
        <v>1422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 t="s">
        <v>2046</v>
      </c>
      <c r="N253" s="33" t="s">
        <v>1996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1422</v>
      </c>
      <c r="X253" s="8" t="s">
        <v>1423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9">
        <v>1.2</v>
      </c>
      <c r="H254" s="6"/>
      <c r="I254" s="6"/>
      <c r="J254" s="6"/>
      <c r="K254" s="6"/>
      <c r="L254" s="6"/>
      <c r="M254" s="33" t="s">
        <v>2046</v>
      </c>
      <c r="N254" s="33" t="s">
        <v>1996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1423</v>
      </c>
      <c r="X254" s="8" t="s">
        <v>1424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 t="s">
        <v>2046</v>
      </c>
      <c r="N255" s="33" t="s">
        <v>1996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1424</v>
      </c>
      <c r="X255" s="8" t="s">
        <v>1425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 t="s">
        <v>2046</v>
      </c>
      <c r="N256" s="33" t="s">
        <v>1996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1425</v>
      </c>
      <c r="X256" s="8" t="s">
        <v>1426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 t="s">
        <v>2046</v>
      </c>
      <c r="N257" s="33" t="s">
        <v>1996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1426</v>
      </c>
      <c r="X257" s="8" t="s">
        <v>1427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 t="s">
        <v>2046</v>
      </c>
      <c r="N258" s="33" t="s">
        <v>1997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1427</v>
      </c>
      <c r="X258" s="8" t="s">
        <v>1428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 t="s">
        <v>2046</v>
      </c>
      <c r="N259" s="33" t="s">
        <v>1996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1428</v>
      </c>
      <c r="X259" s="8" t="s">
        <v>1429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 t="s">
        <v>2046</v>
      </c>
      <c r="N260" s="33" t="s">
        <v>1996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1429</v>
      </c>
      <c r="X260" s="8" t="s">
        <v>1430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 t="s">
        <v>2046</v>
      </c>
      <c r="N261" s="33" t="s">
        <v>1996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1430</v>
      </c>
      <c r="X261" s="8" t="s">
        <v>1431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 t="s">
        <v>2046</v>
      </c>
      <c r="N262" s="33" t="s">
        <v>1997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1431</v>
      </c>
      <c r="X262" s="8" t="s">
        <v>1432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 t="s">
        <v>2052</v>
      </c>
      <c r="N263" s="33" t="s">
        <v>2002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1432</v>
      </c>
      <c r="X263" s="8" t="s">
        <v>1433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9">
        <v>2</v>
      </c>
      <c r="H264" s="6"/>
      <c r="I264" s="6"/>
      <c r="J264" s="6"/>
      <c r="K264" s="6"/>
      <c r="L264" s="6"/>
      <c r="M264" s="33" t="s">
        <v>2046</v>
      </c>
      <c r="N264" s="33" t="s">
        <v>1996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1433</v>
      </c>
      <c r="X264" s="8" t="s">
        <v>1434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 t="s">
        <v>2046</v>
      </c>
      <c r="N265" s="33" t="s">
        <v>1996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1434</v>
      </c>
      <c r="X265" s="8" t="s">
        <v>1435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 t="s">
        <v>2048</v>
      </c>
      <c r="N266" s="33" t="s">
        <v>1995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1435</v>
      </c>
      <c r="X266" s="8" t="s">
        <v>1436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9">
        <v>100</v>
      </c>
      <c r="H267" s="6"/>
      <c r="I267" s="6"/>
      <c r="J267" s="6"/>
      <c r="K267" s="6"/>
      <c r="L267" s="6"/>
      <c r="M267" s="33" t="s">
        <v>2046</v>
      </c>
      <c r="N267" s="33" t="s">
        <v>1996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1436</v>
      </c>
      <c r="X267" s="8" t="s">
        <v>1437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 t="s">
        <v>2046</v>
      </c>
      <c r="N268" s="33" t="s">
        <v>1996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1437</v>
      </c>
      <c r="X268" s="8" t="s">
        <v>1438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9">
        <v>100</v>
      </c>
      <c r="H269" s="6"/>
      <c r="I269" s="6"/>
      <c r="J269" s="6"/>
      <c r="K269" s="6"/>
      <c r="L269" s="6"/>
      <c r="M269" s="33" t="s">
        <v>2046</v>
      </c>
      <c r="N269" s="33" t="s">
        <v>1997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1438</v>
      </c>
      <c r="X269" s="8" t="s">
        <v>1439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9">
        <v>100</v>
      </c>
      <c r="H270" s="6"/>
      <c r="I270" s="6"/>
      <c r="J270" s="6"/>
      <c r="K270" s="6"/>
      <c r="L270" s="6"/>
      <c r="M270" s="33" t="s">
        <v>2046</v>
      </c>
      <c r="N270" s="33" t="s">
        <v>1997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1439</v>
      </c>
      <c r="X270" s="8" t="s">
        <v>1440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 t="s">
        <v>2046</v>
      </c>
      <c r="N271" s="33" t="s">
        <v>1996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1440</v>
      </c>
      <c r="X271" s="8" t="s">
        <v>1441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 t="s">
        <v>2046</v>
      </c>
      <c r="N272" s="33" t="s">
        <v>1996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1441</v>
      </c>
      <c r="X272" s="8" t="s">
        <v>1442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 t="s">
        <v>2046</v>
      </c>
      <c r="N273" s="33" t="s">
        <v>1997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1442</v>
      </c>
      <c r="X273" s="8" t="s">
        <v>1443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 t="s">
        <v>2046</v>
      </c>
      <c r="N274" s="33" t="s">
        <v>2003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1443</v>
      </c>
      <c r="X274" s="8" t="s">
        <v>1444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 t="s">
        <v>2046</v>
      </c>
      <c r="N275" s="33" t="s">
        <v>1996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1444</v>
      </c>
      <c r="X275" s="8" t="s">
        <v>1445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9">
        <v>5.5</v>
      </c>
      <c r="H276" s="6"/>
      <c r="I276" s="6"/>
      <c r="J276" s="6"/>
      <c r="K276" s="6"/>
      <c r="L276" s="6"/>
      <c r="M276" s="33" t="s">
        <v>2046</v>
      </c>
      <c r="N276" s="33" t="s">
        <v>1997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1445</v>
      </c>
      <c r="X276" s="8" t="s">
        <v>1446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 t="s">
        <v>2046</v>
      </c>
      <c r="N277" s="33" t="s">
        <v>1997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1446</v>
      </c>
      <c r="X277" s="8" t="s">
        <v>1447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 t="s">
        <v>2046</v>
      </c>
      <c r="N278" s="33" t="s">
        <v>1997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1447</v>
      </c>
      <c r="X278" s="8" t="s">
        <v>1448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 t="s">
        <v>2046</v>
      </c>
      <c r="N279" s="33" t="s">
        <v>1997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1448</v>
      </c>
      <c r="X279" s="8" t="s">
        <v>1449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 t="s">
        <v>2046</v>
      </c>
      <c r="N280" s="33" t="s">
        <v>1997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1449</v>
      </c>
      <c r="X280" s="8" t="s">
        <v>1450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 t="s">
        <v>2046</v>
      </c>
      <c r="N281" s="33" t="s">
        <v>1997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1450</v>
      </c>
      <c r="X281" s="8" t="s">
        <v>1451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 t="s">
        <v>2046</v>
      </c>
      <c r="N282" s="33" t="s">
        <v>1997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1451</v>
      </c>
      <c r="X282" s="8" t="s">
        <v>1452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 t="s">
        <v>2046</v>
      </c>
      <c r="N283" s="33" t="s">
        <v>1996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1452</v>
      </c>
      <c r="X283" s="8" t="s">
        <v>1453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 t="s">
        <v>2046</v>
      </c>
      <c r="N284" s="33" t="s">
        <v>1997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1453</v>
      </c>
      <c r="X284" s="8" t="s">
        <v>1454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 t="s">
        <v>2046</v>
      </c>
      <c r="N285" s="33" t="s">
        <v>1997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1454</v>
      </c>
      <c r="X285" s="8" t="s">
        <v>1455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 t="s">
        <v>2046</v>
      </c>
      <c r="N286" s="33" t="s">
        <v>1997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1455</v>
      </c>
      <c r="X286" s="8" t="s">
        <v>1456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 t="s">
        <v>2046</v>
      </c>
      <c r="N287" s="33" t="s">
        <v>1997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1991</v>
      </c>
      <c r="W287" s="8" t="s">
        <v>1456</v>
      </c>
      <c r="X287" s="8" t="s">
        <v>1457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 t="s">
        <v>2046</v>
      </c>
      <c r="N288" s="33" t="s">
        <v>1997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1457</v>
      </c>
      <c r="X288" s="8" t="s">
        <v>1458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9">
        <v>100</v>
      </c>
      <c r="H289" s="6"/>
      <c r="I289" s="6"/>
      <c r="J289" s="6"/>
      <c r="K289" s="6"/>
      <c r="L289" s="6"/>
      <c r="M289" s="33" t="s">
        <v>2046</v>
      </c>
      <c r="N289" s="33" t="s">
        <v>1997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1458</v>
      </c>
      <c r="X289" s="8" t="s">
        <v>1459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 t="s">
        <v>2046</v>
      </c>
      <c r="N290" s="33" t="s">
        <v>1997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1459</v>
      </c>
      <c r="X290" s="8" t="s">
        <v>1460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 t="s">
        <v>2046</v>
      </c>
      <c r="N291" s="33" t="s">
        <v>1997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1460</v>
      </c>
      <c r="X291" s="8" t="s">
        <v>1461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9">
        <v>100</v>
      </c>
      <c r="H292" s="6"/>
      <c r="I292" s="6"/>
      <c r="J292" s="6"/>
      <c r="K292" s="6"/>
      <c r="L292" s="6"/>
      <c r="M292" s="33" t="s">
        <v>2046</v>
      </c>
      <c r="N292" s="33" t="s">
        <v>1997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1461</v>
      </c>
      <c r="X292" s="8" t="s">
        <v>1462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9">
        <v>100</v>
      </c>
      <c r="H293" s="6"/>
      <c r="I293" s="6"/>
      <c r="J293" s="6"/>
      <c r="K293" s="6"/>
      <c r="L293" s="6"/>
      <c r="M293" s="33" t="s">
        <v>2046</v>
      </c>
      <c r="N293" s="33" t="s">
        <v>1997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1462</v>
      </c>
      <c r="X293" s="8" t="s">
        <v>1463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 t="s">
        <v>2046</v>
      </c>
      <c r="N294" s="33" t="s">
        <v>1997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1463</v>
      </c>
      <c r="X294" s="8" t="s">
        <v>1464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 t="s">
        <v>2046</v>
      </c>
      <c r="N295" s="33" t="s">
        <v>1997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1464</v>
      </c>
      <c r="X295" s="8" t="s">
        <v>1465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 t="s">
        <v>2046</v>
      </c>
      <c r="N296" s="33" t="s">
        <v>1997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1465</v>
      </c>
      <c r="X296" s="8" t="s">
        <v>1466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9">
        <v>10</v>
      </c>
      <c r="H297" s="6"/>
      <c r="I297" s="6"/>
      <c r="J297" s="6"/>
      <c r="K297" s="6"/>
      <c r="L297" s="6"/>
      <c r="M297" s="33" t="s">
        <v>2046</v>
      </c>
      <c r="N297" s="33" t="s">
        <v>1997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1466</v>
      </c>
      <c r="X297" s="8" t="s">
        <v>1467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 t="s">
        <v>2046</v>
      </c>
      <c r="N298" s="33" t="s">
        <v>1997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1467</v>
      </c>
      <c r="X298" s="8" t="s">
        <v>1468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 t="s">
        <v>2046</v>
      </c>
      <c r="N299" s="33" t="s">
        <v>1997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1468</v>
      </c>
      <c r="X299" s="8" t="s">
        <v>1469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 t="s">
        <v>2046</v>
      </c>
      <c r="N300" s="33" t="s">
        <v>1997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1469</v>
      </c>
      <c r="X300" s="8" t="s">
        <v>1470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 t="s">
        <v>2046</v>
      </c>
      <c r="N301" s="33" t="s">
        <v>1997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1470</v>
      </c>
      <c r="X301" s="8" t="s">
        <v>1471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 t="s">
        <v>2046</v>
      </c>
      <c r="N302" s="33" t="s">
        <v>1997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1471</v>
      </c>
      <c r="X302" s="8" t="s">
        <v>1472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 t="s">
        <v>2046</v>
      </c>
      <c r="N303" s="33" t="s">
        <v>1997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1472</v>
      </c>
      <c r="X303" s="8" t="s">
        <v>1473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 t="s">
        <v>2046</v>
      </c>
      <c r="N304" s="33" t="s">
        <v>1997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1473</v>
      </c>
      <c r="X304" s="8" t="s">
        <v>1474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 t="s">
        <v>2046</v>
      </c>
      <c r="N305" s="33" t="s">
        <v>1997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1474</v>
      </c>
      <c r="X305" s="8" t="s">
        <v>1475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9">
        <v>198.6</v>
      </c>
      <c r="H306" s="6"/>
      <c r="I306" s="6"/>
      <c r="J306" s="6"/>
      <c r="K306" s="6"/>
      <c r="L306" s="6"/>
      <c r="M306" s="33" t="s">
        <v>2046</v>
      </c>
      <c r="N306" s="33" t="s">
        <v>2004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1475</v>
      </c>
      <c r="X306" s="8" t="s">
        <v>1476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 t="s">
        <v>2046</v>
      </c>
      <c r="N307" s="33" t="s">
        <v>2004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1476</v>
      </c>
      <c r="X307" s="8" t="s">
        <v>1477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 t="s">
        <v>2046</v>
      </c>
      <c r="N308" s="33" t="s">
        <v>2004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1477</v>
      </c>
      <c r="X308" s="8" t="s">
        <v>1478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 t="s">
        <v>2046</v>
      </c>
      <c r="N309" s="33" t="s">
        <v>2004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1478</v>
      </c>
      <c r="X309" s="8" t="s">
        <v>1479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 t="s">
        <v>2046</v>
      </c>
      <c r="N310" s="33" t="s">
        <v>2004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1479</v>
      </c>
      <c r="X310" s="8" t="s">
        <v>1480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 t="s">
        <v>2046</v>
      </c>
      <c r="N311" s="33" t="s">
        <v>2004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1991</v>
      </c>
      <c r="W311" s="8" t="s">
        <v>1480</v>
      </c>
      <c r="X311" s="8" t="s">
        <v>1481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 t="s">
        <v>2046</v>
      </c>
      <c r="N312" s="33" t="s">
        <v>2004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1481</v>
      </c>
      <c r="X312" s="8" t="s">
        <v>1482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 t="s">
        <v>2046</v>
      </c>
      <c r="N313" s="33" t="s">
        <v>2004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1482</v>
      </c>
      <c r="X313" s="8" t="s">
        <v>1483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 t="s">
        <v>2046</v>
      </c>
      <c r="N314" s="33" t="s">
        <v>2004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1483</v>
      </c>
      <c r="X314" s="8" t="s">
        <v>1484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 t="s">
        <v>2046</v>
      </c>
      <c r="N315" s="33" t="s">
        <v>2004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1484</v>
      </c>
      <c r="X315" s="8" t="s">
        <v>1485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 t="s">
        <v>2046</v>
      </c>
      <c r="N316" s="33" t="s">
        <v>2004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1485</v>
      </c>
      <c r="X316" s="8" t="s">
        <v>1486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 t="s">
        <v>2046</v>
      </c>
      <c r="N317" s="33" t="s">
        <v>2004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1991</v>
      </c>
      <c r="W317" s="8" t="s">
        <v>1486</v>
      </c>
      <c r="X317" s="8" t="s">
        <v>1487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 t="s">
        <v>2046</v>
      </c>
      <c r="N318" s="33" t="s">
        <v>2004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1487</v>
      </c>
      <c r="X318" s="8" t="s">
        <v>1488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 t="s">
        <v>2046</v>
      </c>
      <c r="N319" s="33" t="s">
        <v>2004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1488</v>
      </c>
      <c r="X319" s="8" t="s">
        <v>1489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 t="s">
        <v>2046</v>
      </c>
      <c r="N320" s="33" t="s">
        <v>2004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1489</v>
      </c>
      <c r="X320" s="8" t="s">
        <v>1490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 t="s">
        <v>2046</v>
      </c>
      <c r="N321" s="33" t="s">
        <v>2004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1490</v>
      </c>
      <c r="X321" s="8" t="s">
        <v>1491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 t="s">
        <v>2046</v>
      </c>
      <c r="N322" s="33" t="s">
        <v>2004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1491</v>
      </c>
      <c r="X322" s="8" t="s">
        <v>1492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 t="s">
        <v>2046</v>
      </c>
      <c r="N323" s="33" t="s">
        <v>2004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1492</v>
      </c>
      <c r="X323" s="8" t="s">
        <v>1493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 t="s">
        <v>2046</v>
      </c>
      <c r="N324" s="33" t="s">
        <v>2004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1493</v>
      </c>
      <c r="X324" s="8" t="s">
        <v>1494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 t="s">
        <v>2046</v>
      </c>
      <c r="N325" s="33" t="s">
        <v>2004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1494</v>
      </c>
      <c r="X325" s="8" t="s">
        <v>1495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 t="s">
        <v>2046</v>
      </c>
      <c r="N326" s="33" t="s">
        <v>2004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1495</v>
      </c>
      <c r="X326" s="8" t="s">
        <v>1496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 t="s">
        <v>2046</v>
      </c>
      <c r="N327" s="33" t="s">
        <v>2004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1496</v>
      </c>
      <c r="X327" s="8" t="s">
        <v>1497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 t="s">
        <v>2046</v>
      </c>
      <c r="N328" s="33" t="s">
        <v>2004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1497</v>
      </c>
      <c r="X328" s="8" t="s">
        <v>1498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9"/>
      <c r="J329" s="9"/>
      <c r="K329" s="9"/>
      <c r="L329" s="9"/>
      <c r="M329" s="32" t="s">
        <v>2046</v>
      </c>
      <c r="N329" s="32" t="s">
        <v>2004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1498</v>
      </c>
      <c r="X329" s="10" t="s">
        <v>1499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 t="s">
        <v>2046</v>
      </c>
      <c r="N330" s="32" t="s">
        <v>2004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1499</v>
      </c>
      <c r="X330" s="10" t="s">
        <v>1500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 t="s">
        <v>2046</v>
      </c>
      <c r="N331" s="32" t="s">
        <v>2004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1500</v>
      </c>
      <c r="X331" s="10" t="s">
        <v>1501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 t="s">
        <v>2046</v>
      </c>
      <c r="N332" s="32" t="s">
        <v>2004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1501</v>
      </c>
      <c r="X332" s="10" t="s">
        <v>1502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 t="s">
        <v>2046</v>
      </c>
      <c r="N333" s="32" t="s">
        <v>2004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1502</v>
      </c>
      <c r="X333" s="10" t="s">
        <v>1503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70">
        <v>17518</v>
      </c>
      <c r="H334" s="6"/>
      <c r="I334" s="9"/>
      <c r="J334" s="9"/>
      <c r="K334" s="9"/>
      <c r="L334" s="9"/>
      <c r="M334" s="32" t="s">
        <v>2053</v>
      </c>
      <c r="N334" s="32" t="s">
        <v>2005</v>
      </c>
      <c r="O334" s="32">
        <v>4001</v>
      </c>
      <c r="P334" s="5" t="s">
        <v>390</v>
      </c>
      <c r="Q334" s="9"/>
      <c r="R334" s="9"/>
      <c r="S334" s="9"/>
      <c r="T334" s="9"/>
      <c r="U334" s="5">
        <v>1</v>
      </c>
      <c r="V334" s="67" t="s">
        <v>1991</v>
      </c>
      <c r="W334" s="10" t="s">
        <v>1503</v>
      </c>
      <c r="X334" s="10" t="s">
        <v>1504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7">
        <v>0</v>
      </c>
      <c r="AH334" s="7">
        <v>0</v>
      </c>
      <c r="AI334" s="7">
        <v>0</v>
      </c>
      <c r="AJ334" s="7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 t="s">
        <v>2053</v>
      </c>
      <c r="N335" s="32" t="s">
        <v>2005</v>
      </c>
      <c r="O335" s="32">
        <v>4001</v>
      </c>
      <c r="P335" s="5" t="s">
        <v>392</v>
      </c>
      <c r="Q335" s="9"/>
      <c r="R335" s="9"/>
      <c r="S335" s="9"/>
      <c r="T335" s="9"/>
      <c r="U335" s="5">
        <v>720</v>
      </c>
      <c r="V335" s="67">
        <v>134</v>
      </c>
      <c r="W335" s="10" t="s">
        <v>1504</v>
      </c>
      <c r="X335" s="10" t="s">
        <v>1505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7">
        <v>0</v>
      </c>
      <c r="AH335" s="7">
        <v>0</v>
      </c>
      <c r="AI335" s="7">
        <v>0</v>
      </c>
      <c r="AJ335" s="7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 t="s">
        <v>2053</v>
      </c>
      <c r="N336" s="32" t="s">
        <v>2005</v>
      </c>
      <c r="O336" s="32">
        <v>4001</v>
      </c>
      <c r="P336" s="5" t="s">
        <v>395</v>
      </c>
      <c r="Q336" s="9"/>
      <c r="R336" s="9"/>
      <c r="S336" s="9"/>
      <c r="T336" s="9"/>
      <c r="U336" s="5">
        <v>900</v>
      </c>
      <c r="V336" s="67">
        <v>568</v>
      </c>
      <c r="W336" s="10" t="s">
        <v>1505</v>
      </c>
      <c r="X336" s="10" t="s">
        <v>1506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7">
        <v>0</v>
      </c>
      <c r="AH336" s="7">
        <v>0</v>
      </c>
      <c r="AI336" s="7">
        <v>0</v>
      </c>
      <c r="AJ336" s="7">
        <v>0</v>
      </c>
      <c r="AK336" s="11">
        <v>0</v>
      </c>
      <c r="AL336" s="34">
        <f t="shared" si="23"/>
        <v>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0</v>
      </c>
      <c r="AX336" s="35"/>
    </row>
    <row r="337" spans="1:50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 t="s">
        <v>2053</v>
      </c>
      <c r="N337" s="32" t="s">
        <v>2005</v>
      </c>
      <c r="O337" s="32">
        <v>4001</v>
      </c>
      <c r="P337" s="5" t="s">
        <v>393</v>
      </c>
      <c r="Q337" s="9"/>
      <c r="R337" s="9"/>
      <c r="S337" s="9"/>
      <c r="T337" s="9"/>
      <c r="U337" s="5">
        <v>180</v>
      </c>
      <c r="V337" s="67">
        <v>30</v>
      </c>
      <c r="W337" s="10" t="s">
        <v>1506</v>
      </c>
      <c r="X337" s="10" t="s">
        <v>1507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7">
        <v>0</v>
      </c>
      <c r="AH337" s="7">
        <v>0</v>
      </c>
      <c r="AI337" s="7">
        <v>0</v>
      </c>
      <c r="AJ337" s="7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 t="s">
        <v>2053</v>
      </c>
      <c r="N338" s="32" t="s">
        <v>2005</v>
      </c>
      <c r="O338" s="32">
        <v>4001</v>
      </c>
      <c r="P338" s="5" t="s">
        <v>394</v>
      </c>
      <c r="Q338" s="9"/>
      <c r="R338" s="9"/>
      <c r="S338" s="9"/>
      <c r="T338" s="9"/>
      <c r="U338" s="5">
        <v>80</v>
      </c>
      <c r="V338" s="67">
        <v>69</v>
      </c>
      <c r="W338" s="10" t="s">
        <v>1507</v>
      </c>
      <c r="X338" s="10" t="s">
        <v>1508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7">
        <v>0</v>
      </c>
      <c r="AH338" s="7">
        <v>0</v>
      </c>
      <c r="AI338" s="7">
        <v>0</v>
      </c>
      <c r="AJ338" s="7">
        <v>0</v>
      </c>
      <c r="AK338" s="11">
        <v>0</v>
      </c>
      <c r="AL338" s="34">
        <f t="shared" si="23"/>
        <v>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0</v>
      </c>
      <c r="AX338" s="35"/>
    </row>
    <row r="339" spans="1:50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 t="s">
        <v>2053</v>
      </c>
      <c r="N339" s="32" t="s">
        <v>2005</v>
      </c>
      <c r="O339" s="32">
        <v>4001</v>
      </c>
      <c r="P339" s="5" t="s">
        <v>396</v>
      </c>
      <c r="Q339" s="9"/>
      <c r="R339" s="9"/>
      <c r="S339" s="9"/>
      <c r="T339" s="9"/>
      <c r="U339" s="5">
        <v>50</v>
      </c>
      <c r="V339" s="67">
        <v>29</v>
      </c>
      <c r="W339" s="10" t="s">
        <v>1508</v>
      </c>
      <c r="X339" s="10" t="s">
        <v>1509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7">
        <v>0</v>
      </c>
      <c r="AH339" s="7">
        <v>0</v>
      </c>
      <c r="AI339" s="7">
        <v>0</v>
      </c>
      <c r="AJ339" s="7">
        <v>0</v>
      </c>
      <c r="AK339" s="11">
        <v>0</v>
      </c>
      <c r="AL339" s="34">
        <f t="shared" si="23"/>
        <v>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0</v>
      </c>
      <c r="AX339" s="35"/>
    </row>
    <row r="340" spans="1:50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70">
        <v>6488</v>
      </c>
      <c r="H340" s="6"/>
      <c r="I340" s="9"/>
      <c r="J340" s="9"/>
      <c r="K340" s="9"/>
      <c r="L340" s="9"/>
      <c r="M340" s="32" t="s">
        <v>2053</v>
      </c>
      <c r="N340" s="32" t="s">
        <v>2005</v>
      </c>
      <c r="O340" s="32">
        <v>4001</v>
      </c>
      <c r="P340" s="5" t="s">
        <v>398</v>
      </c>
      <c r="Q340" s="9"/>
      <c r="R340" s="9"/>
      <c r="S340" s="9"/>
      <c r="T340" s="9"/>
      <c r="U340" s="5">
        <v>900</v>
      </c>
      <c r="V340" s="67">
        <v>616</v>
      </c>
      <c r="W340" s="10" t="s">
        <v>1509</v>
      </c>
      <c r="X340" s="10" t="s">
        <v>1510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7">
        <v>0</v>
      </c>
      <c r="AH340" s="7">
        <v>0</v>
      </c>
      <c r="AI340" s="7">
        <v>0</v>
      </c>
      <c r="AJ340" s="7">
        <v>0</v>
      </c>
      <c r="AK340" s="11">
        <v>0</v>
      </c>
      <c r="AL340" s="34">
        <f t="shared" si="23"/>
        <v>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0</v>
      </c>
      <c r="AX340" s="35"/>
    </row>
    <row r="341" spans="1:50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 t="s">
        <v>2053</v>
      </c>
      <c r="N341" s="32" t="s">
        <v>2005</v>
      </c>
      <c r="O341" s="32">
        <v>4001</v>
      </c>
      <c r="P341" s="5" t="s">
        <v>399</v>
      </c>
      <c r="Q341" s="9"/>
      <c r="R341" s="9"/>
      <c r="S341" s="9"/>
      <c r="T341" s="9"/>
      <c r="U341" s="5">
        <v>100</v>
      </c>
      <c r="V341" s="67">
        <v>60</v>
      </c>
      <c r="W341" s="10" t="s">
        <v>1510</v>
      </c>
      <c r="X341" s="10" t="s">
        <v>1511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7">
        <v>0</v>
      </c>
      <c r="AH341" s="7">
        <v>0</v>
      </c>
      <c r="AI341" s="7">
        <v>0</v>
      </c>
      <c r="AJ341" s="7">
        <v>0</v>
      </c>
      <c r="AK341" s="11">
        <v>0</v>
      </c>
      <c r="AL341" s="34">
        <f t="shared" si="23"/>
        <v>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0</v>
      </c>
      <c r="AX341" s="35"/>
    </row>
    <row r="342" spans="1:50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 t="s">
        <v>2053</v>
      </c>
      <c r="N342" s="32" t="s">
        <v>2005</v>
      </c>
      <c r="O342" s="32">
        <v>4001</v>
      </c>
      <c r="P342" s="5" t="s">
        <v>400</v>
      </c>
      <c r="Q342" s="9"/>
      <c r="R342" s="9"/>
      <c r="S342" s="9"/>
      <c r="T342" s="9"/>
      <c r="U342" s="5">
        <v>50</v>
      </c>
      <c r="V342" s="67">
        <v>40</v>
      </c>
      <c r="W342" s="10" t="s">
        <v>1511</v>
      </c>
      <c r="X342" s="10" t="s">
        <v>1512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7">
        <v>0</v>
      </c>
      <c r="AH342" s="7">
        <v>0</v>
      </c>
      <c r="AI342" s="7">
        <v>0</v>
      </c>
      <c r="AJ342" s="7">
        <v>0</v>
      </c>
      <c r="AK342" s="11">
        <v>0</v>
      </c>
      <c r="AL342" s="34">
        <f t="shared" si="23"/>
        <v>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0</v>
      </c>
      <c r="AX342" s="35"/>
    </row>
    <row r="343" spans="1:50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 t="s">
        <v>2053</v>
      </c>
      <c r="N343" s="32" t="s">
        <v>2005</v>
      </c>
      <c r="O343" s="32">
        <v>4001</v>
      </c>
      <c r="P343" s="5" t="s">
        <v>401</v>
      </c>
      <c r="Q343" s="9"/>
      <c r="R343" s="9"/>
      <c r="S343" s="9"/>
      <c r="T343" s="9"/>
      <c r="U343" s="5">
        <v>100</v>
      </c>
      <c r="V343" s="67">
        <v>70</v>
      </c>
      <c r="W343" s="10" t="s">
        <v>1512</v>
      </c>
      <c r="X343" s="10" t="s">
        <v>1513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7">
        <v>0</v>
      </c>
      <c r="AH343" s="7">
        <v>0</v>
      </c>
      <c r="AI343" s="7">
        <v>0</v>
      </c>
      <c r="AJ343" s="7">
        <v>0</v>
      </c>
      <c r="AK343" s="11">
        <v>0</v>
      </c>
      <c r="AL343" s="34">
        <f t="shared" si="23"/>
        <v>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0</v>
      </c>
      <c r="AX343" s="35"/>
    </row>
    <row r="344" spans="1:50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 t="s">
        <v>2053</v>
      </c>
      <c r="N344" s="32" t="s">
        <v>2005</v>
      </c>
      <c r="O344" s="32">
        <v>4001</v>
      </c>
      <c r="P344" s="5" t="s">
        <v>402</v>
      </c>
      <c r="Q344" s="9"/>
      <c r="R344" s="9"/>
      <c r="S344" s="9"/>
      <c r="T344" s="9"/>
      <c r="U344" s="5">
        <v>1</v>
      </c>
      <c r="V344" s="67" t="s">
        <v>1991</v>
      </c>
      <c r="W344" s="10" t="s">
        <v>1513</v>
      </c>
      <c r="X344" s="10" t="s">
        <v>1514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7">
        <v>0</v>
      </c>
      <c r="AH344" s="7">
        <v>0</v>
      </c>
      <c r="AI344" s="7">
        <v>0</v>
      </c>
      <c r="AJ344" s="7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 t="s">
        <v>2053</v>
      </c>
      <c r="N345" s="32" t="s">
        <v>2005</v>
      </c>
      <c r="O345" s="32">
        <v>4001</v>
      </c>
      <c r="P345" s="5" t="s">
        <v>403</v>
      </c>
      <c r="Q345" s="9"/>
      <c r="R345" s="9"/>
      <c r="S345" s="9"/>
      <c r="T345" s="9"/>
      <c r="U345" s="5">
        <v>1</v>
      </c>
      <c r="V345" s="67" t="s">
        <v>1991</v>
      </c>
      <c r="W345" s="10" t="s">
        <v>1514</v>
      </c>
      <c r="X345" s="10" t="s">
        <v>1515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7">
        <v>0</v>
      </c>
      <c r="AH345" s="7">
        <v>0</v>
      </c>
      <c r="AI345" s="7">
        <v>0</v>
      </c>
      <c r="AJ345" s="7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70">
        <v>50</v>
      </c>
      <c r="H346" s="6"/>
      <c r="I346" s="9"/>
      <c r="J346" s="9"/>
      <c r="K346" s="9"/>
      <c r="L346" s="9"/>
      <c r="M346" s="32" t="s">
        <v>2053</v>
      </c>
      <c r="N346" s="32" t="s">
        <v>2005</v>
      </c>
      <c r="O346" s="32">
        <v>4001</v>
      </c>
      <c r="P346" s="5" t="s">
        <v>405</v>
      </c>
      <c r="Q346" s="9"/>
      <c r="R346" s="9"/>
      <c r="S346" s="9"/>
      <c r="T346" s="9"/>
      <c r="U346" s="5">
        <v>50</v>
      </c>
      <c r="V346" s="67">
        <v>26</v>
      </c>
      <c r="W346" s="10" t="s">
        <v>1515</v>
      </c>
      <c r="X346" s="10" t="s">
        <v>1516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7">
        <v>0</v>
      </c>
      <c r="AH346" s="7">
        <v>0</v>
      </c>
      <c r="AI346" s="7">
        <v>0</v>
      </c>
      <c r="AJ346" s="7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69">
        <v>45.93</v>
      </c>
      <c r="H347" s="6"/>
      <c r="I347" s="9"/>
      <c r="J347" s="9"/>
      <c r="K347" s="9"/>
      <c r="L347" s="9"/>
      <c r="M347" s="32" t="s">
        <v>2053</v>
      </c>
      <c r="N347" s="32" t="s">
        <v>2006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1516</v>
      </c>
      <c r="X347" s="10" t="s">
        <v>1517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69">
        <v>45.93</v>
      </c>
      <c r="H348" s="6"/>
      <c r="I348" s="9"/>
      <c r="J348" s="9"/>
      <c r="K348" s="9"/>
      <c r="L348" s="9"/>
      <c r="M348" s="32" t="s">
        <v>2053</v>
      </c>
      <c r="N348" s="32" t="s">
        <v>2006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1517</v>
      </c>
      <c r="X348" s="10" t="s">
        <v>1518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6"/>
      <c r="J349" s="6"/>
      <c r="K349" s="6"/>
      <c r="L349" s="6"/>
      <c r="M349" s="33" t="s">
        <v>2053</v>
      </c>
      <c r="N349" s="33" t="s">
        <v>2006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1518</v>
      </c>
      <c r="X349" s="8" t="s">
        <v>1519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 t="s">
        <v>2053</v>
      </c>
      <c r="N350" s="33" t="s">
        <v>2006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1519</v>
      </c>
      <c r="X350" s="8" t="s">
        <v>1520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 t="s">
        <v>2053</v>
      </c>
      <c r="N351" s="33" t="s">
        <v>2006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1520</v>
      </c>
      <c r="X351" s="8" t="s">
        <v>1521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69">
        <v>11</v>
      </c>
      <c r="H352" s="6"/>
      <c r="I352" s="6"/>
      <c r="J352" s="6"/>
      <c r="K352" s="6"/>
      <c r="L352" s="6"/>
      <c r="M352" s="33" t="s">
        <v>2053</v>
      </c>
      <c r="N352" s="33" t="s">
        <v>2006</v>
      </c>
      <c r="O352" s="33">
        <v>4003</v>
      </c>
      <c r="P352" s="4" t="s">
        <v>415</v>
      </c>
      <c r="Q352" s="9"/>
      <c r="R352" s="9"/>
      <c r="S352" s="9"/>
      <c r="T352" s="9"/>
      <c r="U352" s="4">
        <v>1</v>
      </c>
      <c r="V352" s="66">
        <v>1</v>
      </c>
      <c r="W352" s="8" t="s">
        <v>1521</v>
      </c>
      <c r="X352" s="8" t="s">
        <v>1522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9">
        <v>99.51</v>
      </c>
      <c r="H353" s="6"/>
      <c r="I353" s="6"/>
      <c r="J353" s="6"/>
      <c r="K353" s="6"/>
      <c r="L353" s="6"/>
      <c r="M353" s="33" t="s">
        <v>2053</v>
      </c>
      <c r="N353" s="33" t="s">
        <v>2006</v>
      </c>
      <c r="O353" s="33">
        <v>4003</v>
      </c>
      <c r="P353" s="4" t="s">
        <v>418</v>
      </c>
      <c r="Q353" s="9"/>
      <c r="R353" s="9"/>
      <c r="S353" s="9"/>
      <c r="T353" s="9"/>
      <c r="U353" s="4">
        <v>6</v>
      </c>
      <c r="V353" s="66">
        <v>1</v>
      </c>
      <c r="W353" s="8" t="s">
        <v>1522</v>
      </c>
      <c r="X353" s="8" t="s">
        <v>1523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69" t="s">
        <v>2195</v>
      </c>
      <c r="H354" s="6"/>
      <c r="I354" s="6"/>
      <c r="J354" s="6"/>
      <c r="K354" s="6"/>
      <c r="L354" s="6"/>
      <c r="M354" s="33" t="s">
        <v>2053</v>
      </c>
      <c r="N354" s="33" t="s">
        <v>2006</v>
      </c>
      <c r="O354" s="33">
        <v>4003</v>
      </c>
      <c r="P354" s="4" t="s">
        <v>419</v>
      </c>
      <c r="Q354" s="9"/>
      <c r="R354" s="9"/>
      <c r="S354" s="9"/>
      <c r="T354" s="9"/>
      <c r="U354" s="4">
        <v>1</v>
      </c>
      <c r="V354" s="66">
        <v>1</v>
      </c>
      <c r="W354" s="8" t="s">
        <v>1523</v>
      </c>
      <c r="X354" s="8" t="s">
        <v>1524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9">
        <v>23.99</v>
      </c>
      <c r="H355" s="6"/>
      <c r="I355" s="6"/>
      <c r="J355" s="6"/>
      <c r="K355" s="6"/>
      <c r="L355" s="6"/>
      <c r="M355" s="33" t="s">
        <v>2053</v>
      </c>
      <c r="N355" s="33" t="s">
        <v>2006</v>
      </c>
      <c r="O355" s="33">
        <v>4003</v>
      </c>
      <c r="P355" s="4" t="s">
        <v>421</v>
      </c>
      <c r="Q355" s="9"/>
      <c r="R355" s="9"/>
      <c r="S355" s="9"/>
      <c r="T355" s="9"/>
      <c r="U355" s="4">
        <v>6</v>
      </c>
      <c r="V355" s="66">
        <v>1.84</v>
      </c>
      <c r="W355" s="8" t="s">
        <v>1524</v>
      </c>
      <c r="X355" s="8" t="s">
        <v>1525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9">
        <v>99.24</v>
      </c>
      <c r="H356" s="6"/>
      <c r="I356" s="6"/>
      <c r="J356" s="6"/>
      <c r="K356" s="6"/>
      <c r="L356" s="6"/>
      <c r="M356" s="33" t="s">
        <v>2053</v>
      </c>
      <c r="N356" s="33" t="s">
        <v>2006</v>
      </c>
      <c r="O356" s="33">
        <v>4003</v>
      </c>
      <c r="P356" s="4" t="s">
        <v>423</v>
      </c>
      <c r="Q356" s="9"/>
      <c r="R356" s="9"/>
      <c r="S356" s="9"/>
      <c r="T356" s="9"/>
      <c r="U356" s="4">
        <v>25</v>
      </c>
      <c r="V356" s="66">
        <v>11.9</v>
      </c>
      <c r="W356" s="8" t="s">
        <v>1525</v>
      </c>
      <c r="X356" s="8" t="s">
        <v>1526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69" t="s">
        <v>1199</v>
      </c>
      <c r="H357" s="6"/>
      <c r="I357" s="6"/>
      <c r="J357" s="6"/>
      <c r="K357" s="6"/>
      <c r="L357" s="9"/>
      <c r="M357" s="32" t="s">
        <v>2053</v>
      </c>
      <c r="N357" s="32" t="s">
        <v>2006</v>
      </c>
      <c r="O357" s="32">
        <v>4003</v>
      </c>
      <c r="P357" s="5" t="s">
        <v>424</v>
      </c>
      <c r="Q357" s="9"/>
      <c r="R357" s="9"/>
      <c r="S357" s="9"/>
      <c r="T357" s="9"/>
      <c r="U357" s="5">
        <v>1</v>
      </c>
      <c r="V357" s="66">
        <v>1</v>
      </c>
      <c r="W357" s="10" t="s">
        <v>1526</v>
      </c>
      <c r="X357" s="10" t="s">
        <v>1527</v>
      </c>
      <c r="Y357" s="9"/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69" t="s">
        <v>1200</v>
      </c>
      <c r="H358" s="6"/>
      <c r="I358" s="6"/>
      <c r="J358" s="6"/>
      <c r="K358" s="6"/>
      <c r="L358" s="9"/>
      <c r="M358" s="32" t="s">
        <v>2053</v>
      </c>
      <c r="N358" s="32" t="s">
        <v>2006</v>
      </c>
      <c r="O358" s="32">
        <v>4003</v>
      </c>
      <c r="P358" s="5" t="s">
        <v>426</v>
      </c>
      <c r="Q358" s="9"/>
      <c r="R358" s="9"/>
      <c r="S358" s="9"/>
      <c r="T358" s="9"/>
      <c r="U358" s="5">
        <v>1</v>
      </c>
      <c r="V358" s="66">
        <v>1</v>
      </c>
      <c r="W358" s="10" t="s">
        <v>1527</v>
      </c>
      <c r="X358" s="10" t="s">
        <v>1528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9">
        <v>100</v>
      </c>
      <c r="H359" s="6"/>
      <c r="I359" s="6"/>
      <c r="J359" s="6"/>
      <c r="K359" s="6"/>
      <c r="L359" s="9"/>
      <c r="M359" s="32" t="s">
        <v>2053</v>
      </c>
      <c r="N359" s="32" t="s">
        <v>2006</v>
      </c>
      <c r="O359" s="32">
        <v>4003</v>
      </c>
      <c r="P359" s="5" t="s">
        <v>428</v>
      </c>
      <c r="Q359" s="9"/>
      <c r="R359" s="9"/>
      <c r="S359" s="9"/>
      <c r="T359" s="9"/>
      <c r="U359" s="5">
        <v>16</v>
      </c>
      <c r="V359" s="66">
        <v>16</v>
      </c>
      <c r="W359" s="10" t="s">
        <v>1528</v>
      </c>
      <c r="X359" s="10" t="s">
        <v>1529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69">
        <v>25</v>
      </c>
      <c r="H360" s="6"/>
      <c r="I360" s="6"/>
      <c r="J360" s="6"/>
      <c r="K360" s="6"/>
      <c r="L360" s="9"/>
      <c r="M360" s="32" t="s">
        <v>2053</v>
      </c>
      <c r="N360" s="32" t="s">
        <v>2006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1529</v>
      </c>
      <c r="X360" s="10" t="s">
        <v>1530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 t="s">
        <v>2053</v>
      </c>
      <c r="N361" s="32" t="s">
        <v>2006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1530</v>
      </c>
      <c r="X361" s="10" t="s">
        <v>1531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4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 t="s">
        <v>2053</v>
      </c>
      <c r="N362" s="32" t="s">
        <v>2006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1531</v>
      </c>
      <c r="X362" s="10" t="s">
        <v>1532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5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5" si="28">SUM(AG362:AK362)</f>
        <v>0</v>
      </c>
      <c r="AM362" s="11">
        <v>0</v>
      </c>
      <c r="AN362" s="11">
        <v>0</v>
      </c>
      <c r="AO362" s="34">
        <f t="shared" ref="AO362:AO425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5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69" t="s">
        <v>1991</v>
      </c>
      <c r="H363" s="6"/>
      <c r="I363" s="6"/>
      <c r="J363" s="6"/>
      <c r="K363" s="6"/>
      <c r="L363" s="9"/>
      <c r="M363" s="32" t="s">
        <v>2053</v>
      </c>
      <c r="N363" s="32" t="s">
        <v>2006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1532</v>
      </c>
      <c r="X363" s="10" t="s">
        <v>1533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>
        <v>16</v>
      </c>
      <c r="H364" s="6"/>
      <c r="I364" s="6"/>
      <c r="J364" s="6"/>
      <c r="K364" s="6"/>
      <c r="L364" s="9"/>
      <c r="M364" s="32" t="s">
        <v>2053</v>
      </c>
      <c r="N364" s="32" t="s">
        <v>2006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1533</v>
      </c>
      <c r="X364" s="10" t="s">
        <v>1534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 t="s">
        <v>1991</v>
      </c>
      <c r="H365" s="6"/>
      <c r="I365" s="6"/>
      <c r="J365" s="6"/>
      <c r="K365" s="6"/>
      <c r="L365" s="9"/>
      <c r="M365" s="32" t="s">
        <v>2053</v>
      </c>
      <c r="N365" s="32" t="s">
        <v>2006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1991</v>
      </c>
      <c r="W365" s="10" t="s">
        <v>1534</v>
      </c>
      <c r="X365" s="10" t="s">
        <v>1535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>
        <v>15</v>
      </c>
      <c r="H366" s="6"/>
      <c r="I366" s="6"/>
      <c r="J366" s="6"/>
      <c r="K366" s="6"/>
      <c r="L366" s="9"/>
      <c r="M366" s="32" t="s">
        <v>2053</v>
      </c>
      <c r="N366" s="32" t="s">
        <v>2006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1535</v>
      </c>
      <c r="X366" s="10" t="s">
        <v>1536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12.5</v>
      </c>
      <c r="H367" s="6"/>
      <c r="I367" s="6"/>
      <c r="J367" s="6"/>
      <c r="K367" s="6"/>
      <c r="L367" s="9"/>
      <c r="M367" s="32" t="s">
        <v>2053</v>
      </c>
      <c r="N367" s="32" t="s">
        <v>2006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1536</v>
      </c>
      <c r="X367" s="10" t="s">
        <v>1537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69">
        <v>5</v>
      </c>
      <c r="H368" s="6"/>
      <c r="I368" s="6"/>
      <c r="J368" s="6"/>
      <c r="K368" s="6"/>
      <c r="L368" s="9"/>
      <c r="M368" s="32" t="s">
        <v>2053</v>
      </c>
      <c r="N368" s="32" t="s">
        <v>2006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1991</v>
      </c>
      <c r="W368" s="10" t="s">
        <v>1537</v>
      </c>
      <c r="X368" s="10" t="s">
        <v>1538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 t="s">
        <v>2053</v>
      </c>
      <c r="N369" s="32" t="s">
        <v>2006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1538</v>
      </c>
      <c r="X369" s="10" t="s">
        <v>1539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69">
        <v>5</v>
      </c>
      <c r="H370" s="6"/>
      <c r="I370" s="6"/>
      <c r="J370" s="6"/>
      <c r="K370" s="6"/>
      <c r="L370" s="9"/>
      <c r="M370" s="32" t="s">
        <v>2053</v>
      </c>
      <c r="N370" s="32" t="s">
        <v>2006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1539</v>
      </c>
      <c r="X370" s="10" t="s">
        <v>1540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69">
        <v>23</v>
      </c>
      <c r="H371" s="6"/>
      <c r="I371" s="6"/>
      <c r="J371" s="6"/>
      <c r="K371" s="6"/>
      <c r="L371" s="9"/>
      <c r="M371" s="32" t="s">
        <v>2053</v>
      </c>
      <c r="N371" s="32" t="s">
        <v>2006</v>
      </c>
      <c r="O371" s="32">
        <v>4003</v>
      </c>
      <c r="P371" s="5" t="s">
        <v>448</v>
      </c>
      <c r="Q371" s="9"/>
      <c r="R371" s="9"/>
      <c r="S371" s="9"/>
      <c r="T371" s="9"/>
      <c r="U371" s="5">
        <v>72866</v>
      </c>
      <c r="V371" s="66">
        <v>72866</v>
      </c>
      <c r="W371" s="10" t="s">
        <v>1540</v>
      </c>
      <c r="X371" s="10" t="s">
        <v>1541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8"/>
        <v>0</v>
      </c>
      <c r="AM371" s="11">
        <v>0</v>
      </c>
      <c r="AN371" s="11">
        <v>0</v>
      </c>
      <c r="AO371" s="34">
        <f t="shared" si="29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0</v>
      </c>
      <c r="AX371" s="35"/>
    </row>
    <row r="372" spans="1:50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22.5</v>
      </c>
      <c r="H372" s="6"/>
      <c r="I372" s="6"/>
      <c r="J372" s="6"/>
      <c r="K372" s="6"/>
      <c r="L372" s="9"/>
      <c r="M372" s="32" t="s">
        <v>2053</v>
      </c>
      <c r="N372" s="32" t="s">
        <v>2006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1541</v>
      </c>
      <c r="X372" s="10" t="s">
        <v>1542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0</v>
      </c>
      <c r="AX372" s="35"/>
    </row>
    <row r="373" spans="1:50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 t="s">
        <v>2053</v>
      </c>
      <c r="N373" s="32" t="s">
        <v>2006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1542</v>
      </c>
      <c r="X373" s="10" t="s">
        <v>1543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0</v>
      </c>
      <c r="AX373" s="35"/>
    </row>
    <row r="374" spans="1:50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69">
        <v>1</v>
      </c>
      <c r="H374" s="6"/>
      <c r="I374" s="6"/>
      <c r="J374" s="6"/>
      <c r="K374" s="6"/>
      <c r="L374" s="9"/>
      <c r="M374" s="32" t="s">
        <v>2053</v>
      </c>
      <c r="N374" s="32" t="s">
        <v>2007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1543</v>
      </c>
      <c r="X374" s="10" t="s">
        <v>1544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69">
        <v>2.1</v>
      </c>
      <c r="H375" s="6"/>
      <c r="I375" s="6"/>
      <c r="J375" s="6"/>
      <c r="K375" s="6"/>
      <c r="L375" s="9"/>
      <c r="M375" s="32" t="s">
        <v>2053</v>
      </c>
      <c r="N375" s="32" t="s">
        <v>2007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1544</v>
      </c>
      <c r="X375" s="10" t="s">
        <v>1545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 t="s">
        <v>2053</v>
      </c>
      <c r="N376" s="32" t="s">
        <v>2007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1545</v>
      </c>
      <c r="X376" s="10" t="s">
        <v>1546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69">
        <v>4</v>
      </c>
      <c r="H377" s="6"/>
      <c r="I377" s="6"/>
      <c r="J377" s="6"/>
      <c r="K377" s="6"/>
      <c r="L377" s="9"/>
      <c r="M377" s="32" t="s">
        <v>2053</v>
      </c>
      <c r="N377" s="32" t="s">
        <v>2007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1546</v>
      </c>
      <c r="X377" s="10" t="s">
        <v>1547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1</v>
      </c>
      <c r="H378" s="6"/>
      <c r="I378" s="6"/>
      <c r="J378" s="6"/>
      <c r="K378" s="6"/>
      <c r="L378" s="9"/>
      <c r="M378" s="32" t="s">
        <v>2053</v>
      </c>
      <c r="N378" s="32" t="s">
        <v>2007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1547</v>
      </c>
      <c r="X378" s="10" t="s">
        <v>1548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 t="s">
        <v>2053</v>
      </c>
      <c r="N379" s="32" t="s">
        <v>2007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1548</v>
      </c>
      <c r="X379" s="10" t="s">
        <v>1549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 t="s">
        <v>2053</v>
      </c>
      <c r="N380" s="32" t="s">
        <v>2007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1549</v>
      </c>
      <c r="X380" s="10" t="s">
        <v>1550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69">
        <v>25</v>
      </c>
      <c r="H381" s="6"/>
      <c r="I381" s="6"/>
      <c r="J381" s="6"/>
      <c r="K381" s="6"/>
      <c r="L381" s="9"/>
      <c r="M381" s="32" t="s">
        <v>2053</v>
      </c>
      <c r="N381" s="32" t="s">
        <v>2007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1550</v>
      </c>
      <c r="X381" s="10" t="s">
        <v>1551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69">
        <v>25</v>
      </c>
      <c r="H382" s="6"/>
      <c r="I382" s="6"/>
      <c r="J382" s="6"/>
      <c r="K382" s="6"/>
      <c r="L382" s="9"/>
      <c r="M382" s="32" t="s">
        <v>2053</v>
      </c>
      <c r="N382" s="32" t="s">
        <v>2007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1551</v>
      </c>
      <c r="X382" s="10" t="s">
        <v>1552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69">
        <v>0.7</v>
      </c>
      <c r="H383" s="6"/>
      <c r="I383" s="6"/>
      <c r="J383" s="6"/>
      <c r="K383" s="6"/>
      <c r="L383" s="9"/>
      <c r="M383" s="32" t="s">
        <v>2053</v>
      </c>
      <c r="N383" s="32" t="s">
        <v>2006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1552</v>
      </c>
      <c r="X383" s="10" t="s">
        <v>1553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70</v>
      </c>
      <c r="H384" s="6"/>
      <c r="I384" s="6"/>
      <c r="J384" s="6"/>
      <c r="K384" s="6"/>
      <c r="L384" s="9"/>
      <c r="M384" s="32" t="s">
        <v>2053</v>
      </c>
      <c r="N384" s="32" t="s">
        <v>2006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1553</v>
      </c>
      <c r="X384" s="10" t="s">
        <v>1554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0</v>
      </c>
      <c r="H385" s="6"/>
      <c r="I385" s="6"/>
      <c r="J385" s="6"/>
      <c r="K385" s="6"/>
      <c r="L385" s="9"/>
      <c r="M385" s="32" t="s">
        <v>2048</v>
      </c>
      <c r="N385" s="32" t="s">
        <v>1995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1554</v>
      </c>
      <c r="X385" s="10" t="s">
        <v>1555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69">
        <v>0.76</v>
      </c>
      <c r="H386" s="6"/>
      <c r="I386" s="6"/>
      <c r="J386" s="6"/>
      <c r="K386" s="6"/>
      <c r="L386" s="9"/>
      <c r="M386" s="32" t="s">
        <v>2053</v>
      </c>
      <c r="N386" s="32" t="s">
        <v>2006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1555</v>
      </c>
      <c r="X386" s="10" t="s">
        <v>1556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 t="s">
        <v>1991</v>
      </c>
      <c r="H387" s="6"/>
      <c r="I387" s="6"/>
      <c r="J387" s="6"/>
      <c r="K387" s="6"/>
      <c r="L387" s="9"/>
      <c r="M387" s="32" t="s">
        <v>2053</v>
      </c>
      <c r="N387" s="32" t="s">
        <v>2006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1991</v>
      </c>
      <c r="W387" s="10" t="s">
        <v>1556</v>
      </c>
      <c r="X387" s="10" t="s">
        <v>1557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customFormat="1" ht="45" hidden="1" x14ac:dyDescent="0.25">
      <c r="A388" s="4" t="s">
        <v>592</v>
      </c>
      <c r="B388" s="4" t="s">
        <v>1147</v>
      </c>
      <c r="C388" s="4" t="s">
        <v>472</v>
      </c>
      <c r="D388" s="4" t="s">
        <v>474</v>
      </c>
      <c r="E388" s="4" t="s">
        <v>473</v>
      </c>
      <c r="F388" s="4">
        <v>100</v>
      </c>
      <c r="G388" s="69">
        <v>0.25</v>
      </c>
      <c r="H388" s="6"/>
      <c r="I388" s="6"/>
      <c r="J388" s="6"/>
      <c r="K388" s="6"/>
      <c r="L388" s="9"/>
      <c r="M388" s="32" t="s">
        <v>2054</v>
      </c>
      <c r="N388" s="32" t="s">
        <v>2008</v>
      </c>
      <c r="O388" s="32">
        <v>3301</v>
      </c>
      <c r="P388" s="5" t="s">
        <v>475</v>
      </c>
      <c r="Q388" s="9"/>
      <c r="R388" s="9"/>
      <c r="S388" s="9"/>
      <c r="T388" s="9"/>
      <c r="U388" s="5">
        <v>1</v>
      </c>
      <c r="V388" s="66">
        <v>1</v>
      </c>
      <c r="W388" s="10" t="s">
        <v>1557</v>
      </c>
      <c r="X388" s="10" t="s">
        <v>1558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7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8"/>
        <v>0</v>
      </c>
      <c r="AM388" s="11">
        <v>0</v>
      </c>
      <c r="AN388" s="11">
        <v>0</v>
      </c>
      <c r="AO388" s="34">
        <f t="shared" si="29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30">
        <f t="shared" si="30"/>
        <v>0</v>
      </c>
      <c r="AX388" s="35"/>
    </row>
    <row r="389" spans="1:50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9">
        <v>0.25</v>
      </c>
      <c r="H389" s="6"/>
      <c r="I389" s="6"/>
      <c r="J389" s="6"/>
      <c r="K389" s="6"/>
      <c r="L389" s="9"/>
      <c r="M389" s="32" t="s">
        <v>2054</v>
      </c>
      <c r="N389" s="32" t="s">
        <v>2008</v>
      </c>
      <c r="O389" s="32">
        <v>3301</v>
      </c>
      <c r="P389" s="5" t="s">
        <v>476</v>
      </c>
      <c r="Q389" s="9"/>
      <c r="R389" s="9"/>
      <c r="S389" s="9"/>
      <c r="T389" s="9"/>
      <c r="U389" s="5">
        <v>1</v>
      </c>
      <c r="V389" s="66">
        <v>1</v>
      </c>
      <c r="W389" s="10" t="s">
        <v>1558</v>
      </c>
      <c r="X389" s="10" t="s">
        <v>1559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7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8"/>
        <v>0</v>
      </c>
      <c r="AM389" s="11">
        <v>0</v>
      </c>
      <c r="AN389" s="11">
        <v>0</v>
      </c>
      <c r="AO389" s="34">
        <f t="shared" si="29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30">
        <f t="shared" si="30"/>
        <v>0</v>
      </c>
      <c r="AX389" s="35"/>
    </row>
    <row r="390" spans="1:50" customFormat="1" ht="13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9">
        <v>0.25</v>
      </c>
      <c r="H390" s="6"/>
      <c r="I390" s="6"/>
      <c r="J390" s="6"/>
      <c r="K390" s="6"/>
      <c r="L390" s="9"/>
      <c r="M390" s="32" t="s">
        <v>2054</v>
      </c>
      <c r="N390" s="32" t="s">
        <v>2008</v>
      </c>
      <c r="O390" s="32">
        <v>3301</v>
      </c>
      <c r="P390" s="5" t="s">
        <v>1135</v>
      </c>
      <c r="Q390" s="9"/>
      <c r="R390" s="9"/>
      <c r="S390" s="9"/>
      <c r="T390" s="9"/>
      <c r="U390" s="5">
        <v>26</v>
      </c>
      <c r="V390" s="66">
        <v>5</v>
      </c>
      <c r="W390" s="10" t="s">
        <v>1559</v>
      </c>
      <c r="X390" s="10" t="s">
        <v>1560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7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8"/>
        <v>0</v>
      </c>
      <c r="AM390" s="11">
        <v>0</v>
      </c>
      <c r="AN390" s="11">
        <v>0</v>
      </c>
      <c r="AO390" s="34">
        <f t="shared" si="29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6"/>
        <v>0</v>
      </c>
      <c r="AW390" s="30">
        <f t="shared" si="30"/>
        <v>0</v>
      </c>
      <c r="AX390" s="35"/>
    </row>
    <row r="391" spans="1:50" customFormat="1" ht="60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477</v>
      </c>
      <c r="F391" s="4">
        <v>60</v>
      </c>
      <c r="G391" s="69">
        <v>15</v>
      </c>
      <c r="H391" s="6"/>
      <c r="I391" s="6"/>
      <c r="J391" s="6"/>
      <c r="K391" s="6"/>
      <c r="L391" s="9"/>
      <c r="M391" s="32" t="s">
        <v>2054</v>
      </c>
      <c r="N391" s="32" t="s">
        <v>2009</v>
      </c>
      <c r="O391" s="32">
        <v>3302</v>
      </c>
      <c r="P391" s="5" t="s">
        <v>478</v>
      </c>
      <c r="Q391" s="9"/>
      <c r="R391" s="9"/>
      <c r="S391" s="9"/>
      <c r="T391" s="9"/>
      <c r="U391" s="5">
        <v>8</v>
      </c>
      <c r="V391" s="66">
        <v>3</v>
      </c>
      <c r="W391" s="10" t="s">
        <v>1560</v>
      </c>
      <c r="X391" s="10" t="s">
        <v>1561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7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8"/>
        <v>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30">
        <f t="shared" si="30"/>
        <v>0</v>
      </c>
      <c r="AX391" s="35"/>
    </row>
    <row r="392" spans="1:50" customFormat="1" ht="6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9">
        <v>15</v>
      </c>
      <c r="H392" s="6"/>
      <c r="I392" s="6"/>
      <c r="J392" s="6"/>
      <c r="K392" s="6"/>
      <c r="L392" s="9"/>
      <c r="M392" s="32" t="s">
        <v>2054</v>
      </c>
      <c r="N392" s="32" t="s">
        <v>2009</v>
      </c>
      <c r="O392" s="32">
        <v>3302</v>
      </c>
      <c r="P392" s="5" t="s">
        <v>479</v>
      </c>
      <c r="Q392" s="9"/>
      <c r="R392" s="9"/>
      <c r="S392" s="9"/>
      <c r="T392" s="9"/>
      <c r="U392" s="5">
        <v>1</v>
      </c>
      <c r="V392" s="66">
        <v>1</v>
      </c>
      <c r="W392" s="10" t="s">
        <v>1561</v>
      </c>
      <c r="X392" s="10" t="s">
        <v>1562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7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8"/>
        <v>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30">
        <f t="shared" si="30"/>
        <v>0</v>
      </c>
      <c r="AX392" s="35"/>
    </row>
    <row r="393" spans="1:50" customFormat="1" ht="6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9">
        <v>15</v>
      </c>
      <c r="H393" s="6"/>
      <c r="I393" s="6"/>
      <c r="J393" s="6"/>
      <c r="K393" s="6"/>
      <c r="L393" s="9"/>
      <c r="M393" s="32" t="s">
        <v>2054</v>
      </c>
      <c r="N393" s="32" t="s">
        <v>2009</v>
      </c>
      <c r="O393" s="32">
        <v>3302</v>
      </c>
      <c r="P393" s="5" t="s">
        <v>488</v>
      </c>
      <c r="Q393" s="9"/>
      <c r="R393" s="9"/>
      <c r="S393" s="9"/>
      <c r="T393" s="9"/>
      <c r="U393" s="5">
        <v>1</v>
      </c>
      <c r="V393" s="66">
        <v>1</v>
      </c>
      <c r="W393" s="10" t="s">
        <v>1562</v>
      </c>
      <c r="X393" s="10" t="s">
        <v>1563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7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8"/>
        <v>0</v>
      </c>
      <c r="AM393" s="11">
        <v>0</v>
      </c>
      <c r="AN393" s="11">
        <v>0</v>
      </c>
      <c r="AO393" s="34">
        <f t="shared" si="29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30">
        <f t="shared" si="30"/>
        <v>0</v>
      </c>
      <c r="AX393" s="35"/>
    </row>
    <row r="394" spans="1:50" customFormat="1" ht="9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480</v>
      </c>
      <c r="F394" s="4">
        <v>100</v>
      </c>
      <c r="G394" s="69">
        <v>25</v>
      </c>
      <c r="H394" s="6"/>
      <c r="I394" s="6"/>
      <c r="J394" s="6"/>
      <c r="K394" s="6"/>
      <c r="L394" s="9"/>
      <c r="M394" s="32" t="s">
        <v>2054</v>
      </c>
      <c r="N394" s="32" t="s">
        <v>2008</v>
      </c>
      <c r="O394" s="32">
        <v>3301</v>
      </c>
      <c r="P394" s="5" t="s">
        <v>481</v>
      </c>
      <c r="Q394" s="9"/>
      <c r="R394" s="9"/>
      <c r="S394" s="9"/>
      <c r="T394" s="9"/>
      <c r="U394" s="5">
        <v>1</v>
      </c>
      <c r="V394" s="66">
        <v>1</v>
      </c>
      <c r="W394" s="10" t="s">
        <v>1563</v>
      </c>
      <c r="X394" s="10" t="s">
        <v>1564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7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8"/>
        <v>0</v>
      </c>
      <c r="AM394" s="11">
        <v>0</v>
      </c>
      <c r="AN394" s="11">
        <v>0</v>
      </c>
      <c r="AO394" s="34">
        <f t="shared" si="29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6"/>
        <v>0</v>
      </c>
      <c r="AW394" s="30">
        <f t="shared" si="30"/>
        <v>0</v>
      </c>
      <c r="AX394" s="35"/>
    </row>
    <row r="395" spans="1:50" customFormat="1" ht="45" hidden="1" x14ac:dyDescent="0.25">
      <c r="A395" s="4" t="s">
        <v>592</v>
      </c>
      <c r="B395" s="4" t="s">
        <v>1147</v>
      </c>
      <c r="C395" s="4" t="s">
        <v>472</v>
      </c>
      <c r="D395" s="4" t="s">
        <v>482</v>
      </c>
      <c r="E395" s="4" t="s">
        <v>489</v>
      </c>
      <c r="F395" s="4">
        <v>100</v>
      </c>
      <c r="G395" s="69">
        <v>0.25</v>
      </c>
      <c r="H395" s="6"/>
      <c r="I395" s="6"/>
      <c r="J395" s="6"/>
      <c r="K395" s="6"/>
      <c r="L395" s="6"/>
      <c r="M395" s="33" t="s">
        <v>2054</v>
      </c>
      <c r="N395" s="33" t="s">
        <v>2008</v>
      </c>
      <c r="O395" s="33">
        <v>3301</v>
      </c>
      <c r="P395" s="4" t="s">
        <v>483</v>
      </c>
      <c r="Q395" s="9"/>
      <c r="R395" s="9"/>
      <c r="S395" s="9"/>
      <c r="T395" s="9"/>
      <c r="U395" s="4">
        <v>1</v>
      </c>
      <c r="V395" s="66">
        <v>1</v>
      </c>
      <c r="W395" s="8" t="s">
        <v>1564</v>
      </c>
      <c r="X395" s="8" t="s">
        <v>1565</v>
      </c>
      <c r="Y395" s="6"/>
      <c r="Z395" s="6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7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8"/>
        <v>0</v>
      </c>
      <c r="AM395" s="11">
        <v>0</v>
      </c>
      <c r="AN395" s="11">
        <v>0</v>
      </c>
      <c r="AO395" s="34">
        <f t="shared" si="29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6"/>
        <v>0</v>
      </c>
      <c r="AW395" s="30">
        <f t="shared" si="30"/>
        <v>0</v>
      </c>
      <c r="AX395" s="35"/>
    </row>
    <row r="396" spans="1:50" customFormat="1" ht="105" hidden="1" x14ac:dyDescent="0.25">
      <c r="A396" s="4" t="s">
        <v>592</v>
      </c>
      <c r="B396" s="4" t="s">
        <v>1147</v>
      </c>
      <c r="C396" s="4" t="s">
        <v>472</v>
      </c>
      <c r="D396" s="4" t="s">
        <v>485</v>
      </c>
      <c r="E396" s="4" t="s">
        <v>484</v>
      </c>
      <c r="F396" s="4">
        <v>50</v>
      </c>
      <c r="G396" s="69">
        <v>12.5</v>
      </c>
      <c r="H396" s="6"/>
      <c r="I396" s="6"/>
      <c r="J396" s="6"/>
      <c r="K396" s="6"/>
      <c r="L396" s="6"/>
      <c r="M396" s="33" t="s">
        <v>2054</v>
      </c>
      <c r="N396" s="33" t="s">
        <v>2008</v>
      </c>
      <c r="O396" s="33">
        <v>3301</v>
      </c>
      <c r="P396" s="4" t="s">
        <v>486</v>
      </c>
      <c r="Q396" s="9"/>
      <c r="R396" s="9"/>
      <c r="S396" s="9"/>
      <c r="T396" s="9"/>
      <c r="U396" s="4">
        <v>1</v>
      </c>
      <c r="V396" s="66">
        <v>1</v>
      </c>
      <c r="W396" s="8" t="s">
        <v>1565</v>
      </c>
      <c r="X396" s="8" t="s">
        <v>1566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7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8"/>
        <v>0</v>
      </c>
      <c r="AM396" s="11">
        <v>0</v>
      </c>
      <c r="AN396" s="11">
        <v>0</v>
      </c>
      <c r="AO396" s="34">
        <f t="shared" si="29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6"/>
        <v>0</v>
      </c>
      <c r="AW396" s="30">
        <f t="shared" si="30"/>
        <v>0</v>
      </c>
      <c r="AX396" s="35"/>
    </row>
    <row r="397" spans="1:50" customFormat="1" ht="60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9">
        <v>12.5</v>
      </c>
      <c r="H397" s="6"/>
      <c r="I397" s="6"/>
      <c r="J397" s="6"/>
      <c r="K397" s="6"/>
      <c r="L397" s="6"/>
      <c r="M397" s="33" t="s">
        <v>2054</v>
      </c>
      <c r="N397" s="33" t="s">
        <v>2008</v>
      </c>
      <c r="O397" s="33">
        <v>3301</v>
      </c>
      <c r="P397" s="4" t="s">
        <v>487</v>
      </c>
      <c r="Q397" s="9"/>
      <c r="R397" s="9"/>
      <c r="S397" s="9"/>
      <c r="T397" s="9"/>
      <c r="U397" s="4">
        <v>1</v>
      </c>
      <c r="V397" s="66">
        <v>1</v>
      </c>
      <c r="W397" s="8" t="s">
        <v>1566</v>
      </c>
      <c r="X397" s="8" t="s">
        <v>1567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7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8"/>
        <v>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30">
        <f t="shared" si="30"/>
        <v>0</v>
      </c>
      <c r="AX397" s="35"/>
    </row>
    <row r="398" spans="1:50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491</v>
      </c>
      <c r="E398" s="4" t="s">
        <v>490</v>
      </c>
      <c r="F398" s="4">
        <v>100</v>
      </c>
      <c r="G398" s="69">
        <v>25</v>
      </c>
      <c r="H398" s="6"/>
      <c r="I398" s="6"/>
      <c r="J398" s="6"/>
      <c r="K398" s="6"/>
      <c r="L398" s="6"/>
      <c r="M398" s="33" t="s">
        <v>2054</v>
      </c>
      <c r="N398" s="33" t="s">
        <v>2008</v>
      </c>
      <c r="O398" s="33">
        <v>3301</v>
      </c>
      <c r="P398" s="4" t="s">
        <v>492</v>
      </c>
      <c r="Q398" s="9"/>
      <c r="R398" s="9"/>
      <c r="S398" s="9"/>
      <c r="T398" s="9"/>
      <c r="U398" s="4">
        <v>64</v>
      </c>
      <c r="V398" s="66">
        <v>12</v>
      </c>
      <c r="W398" s="8" t="s">
        <v>1567</v>
      </c>
      <c r="X398" s="8" t="s">
        <v>1568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7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8"/>
        <v>0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30">
        <f t="shared" si="30"/>
        <v>0</v>
      </c>
      <c r="AX398" s="35"/>
    </row>
    <row r="399" spans="1:50" customFormat="1" ht="75" hidden="1" x14ac:dyDescent="0.25">
      <c r="A399" s="4" t="s">
        <v>592</v>
      </c>
      <c r="B399" s="4" t="s">
        <v>1147</v>
      </c>
      <c r="C399" s="4" t="s">
        <v>472</v>
      </c>
      <c r="D399" s="4" t="s">
        <v>494</v>
      </c>
      <c r="E399" s="4" t="s">
        <v>493</v>
      </c>
      <c r="F399" s="4">
        <v>100</v>
      </c>
      <c r="G399" s="69">
        <v>25</v>
      </c>
      <c r="H399" s="6"/>
      <c r="I399" s="6"/>
      <c r="J399" s="6"/>
      <c r="K399" s="6"/>
      <c r="L399" s="6"/>
      <c r="M399" s="33" t="s">
        <v>2054</v>
      </c>
      <c r="N399" s="33" t="s">
        <v>2008</v>
      </c>
      <c r="O399" s="33">
        <v>3301</v>
      </c>
      <c r="P399" s="4" t="s">
        <v>495</v>
      </c>
      <c r="Q399" s="9"/>
      <c r="R399" s="9"/>
      <c r="S399" s="9"/>
      <c r="T399" s="9"/>
      <c r="U399" s="4">
        <v>4</v>
      </c>
      <c r="V399" s="66">
        <v>1</v>
      </c>
      <c r="W399" s="8" t="s">
        <v>1568</v>
      </c>
      <c r="X399" s="8" t="s">
        <v>1569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7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8"/>
        <v>0</v>
      </c>
      <c r="AM399" s="11">
        <v>0</v>
      </c>
      <c r="AN399" s="11">
        <v>0</v>
      </c>
      <c r="AO399" s="34">
        <f t="shared" si="29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30">
        <f t="shared" si="30"/>
        <v>0</v>
      </c>
      <c r="AX399" s="35"/>
    </row>
    <row r="400" spans="1:50" customFormat="1" ht="4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9">
        <v>25</v>
      </c>
      <c r="H400" s="6"/>
      <c r="I400" s="6"/>
      <c r="J400" s="6"/>
      <c r="K400" s="6"/>
      <c r="L400" s="6"/>
      <c r="M400" s="33" t="s">
        <v>2054</v>
      </c>
      <c r="N400" s="33" t="s">
        <v>2008</v>
      </c>
      <c r="O400" s="33">
        <v>3301</v>
      </c>
      <c r="P400" s="4" t="s">
        <v>502</v>
      </c>
      <c r="Q400" s="9"/>
      <c r="R400" s="9"/>
      <c r="S400" s="9"/>
      <c r="T400" s="9"/>
      <c r="U400" s="4">
        <v>24</v>
      </c>
      <c r="V400" s="66">
        <v>7</v>
      </c>
      <c r="W400" s="8" t="s">
        <v>1569</v>
      </c>
      <c r="X400" s="8" t="s">
        <v>1570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7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8"/>
        <v>0</v>
      </c>
      <c r="AM400" s="11">
        <v>0</v>
      </c>
      <c r="AN400" s="11">
        <v>0</v>
      </c>
      <c r="AO400" s="34">
        <f t="shared" si="29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30">
        <f t="shared" si="30"/>
        <v>0</v>
      </c>
      <c r="AX400" s="35"/>
    </row>
    <row r="401" spans="1:50" customFormat="1" ht="120" hidden="1" x14ac:dyDescent="0.25">
      <c r="A401" s="4" t="s">
        <v>592</v>
      </c>
      <c r="B401" s="4" t="s">
        <v>1147</v>
      </c>
      <c r="C401" s="4" t="s">
        <v>472</v>
      </c>
      <c r="D401" s="4" t="s">
        <v>497</v>
      </c>
      <c r="E401" s="4" t="s">
        <v>496</v>
      </c>
      <c r="F401" s="4">
        <v>100</v>
      </c>
      <c r="G401" s="69">
        <v>25</v>
      </c>
      <c r="H401" s="6"/>
      <c r="I401" s="6"/>
      <c r="J401" s="6"/>
      <c r="K401" s="6"/>
      <c r="L401" s="6"/>
      <c r="M401" s="33" t="s">
        <v>2054</v>
      </c>
      <c r="N401" s="33" t="s">
        <v>2008</v>
      </c>
      <c r="O401" s="33">
        <v>3301</v>
      </c>
      <c r="P401" s="4" t="s">
        <v>498</v>
      </c>
      <c r="Q401" s="9"/>
      <c r="R401" s="9"/>
      <c r="S401" s="9"/>
      <c r="T401" s="9"/>
      <c r="U401" s="4">
        <v>1</v>
      </c>
      <c r="V401" s="66">
        <v>1</v>
      </c>
      <c r="W401" s="8" t="s">
        <v>1570</v>
      </c>
      <c r="X401" s="8" t="s">
        <v>1571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7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8"/>
        <v>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30">
        <f t="shared" si="30"/>
        <v>0</v>
      </c>
      <c r="AX401" s="35"/>
    </row>
    <row r="402" spans="1:50" customFormat="1" ht="75" hidden="1" x14ac:dyDescent="0.25">
      <c r="A402" s="4" t="s">
        <v>592</v>
      </c>
      <c r="B402" s="4" t="s">
        <v>1147</v>
      </c>
      <c r="C402" s="4" t="s">
        <v>472</v>
      </c>
      <c r="D402" s="4" t="s">
        <v>500</v>
      </c>
      <c r="E402" s="4" t="s">
        <v>499</v>
      </c>
      <c r="F402" s="4">
        <v>60</v>
      </c>
      <c r="G402" s="69">
        <v>15</v>
      </c>
      <c r="H402" s="6"/>
      <c r="I402" s="6"/>
      <c r="J402" s="6"/>
      <c r="K402" s="6"/>
      <c r="L402" s="6"/>
      <c r="M402" s="33" t="s">
        <v>2054</v>
      </c>
      <c r="N402" s="33" t="s">
        <v>2008</v>
      </c>
      <c r="O402" s="33">
        <v>3301</v>
      </c>
      <c r="P402" s="4" t="s">
        <v>501</v>
      </c>
      <c r="Q402" s="9"/>
      <c r="R402" s="9"/>
      <c r="S402" s="9"/>
      <c r="T402" s="9"/>
      <c r="U402" s="4">
        <v>1</v>
      </c>
      <c r="V402" s="66">
        <v>1</v>
      </c>
      <c r="W402" s="8" t="s">
        <v>1571</v>
      </c>
      <c r="X402" s="8" t="s">
        <v>1572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7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8"/>
        <v>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30">
        <f t="shared" si="30"/>
        <v>0</v>
      </c>
      <c r="AX402" s="35"/>
    </row>
    <row r="403" spans="1:50" customFormat="1" ht="60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9">
        <v>15</v>
      </c>
      <c r="H403" s="6"/>
      <c r="I403" s="6"/>
      <c r="J403" s="6"/>
      <c r="K403" s="6"/>
      <c r="L403" s="6"/>
      <c r="M403" s="33" t="s">
        <v>2054</v>
      </c>
      <c r="N403" s="33" t="s">
        <v>2008</v>
      </c>
      <c r="O403" s="33">
        <v>3301</v>
      </c>
      <c r="P403" s="4" t="s">
        <v>503</v>
      </c>
      <c r="Q403" s="9"/>
      <c r="R403" s="9"/>
      <c r="S403" s="9"/>
      <c r="T403" s="9"/>
      <c r="U403" s="4">
        <v>1</v>
      </c>
      <c r="V403" s="66">
        <v>1</v>
      </c>
      <c r="W403" s="8" t="s">
        <v>1572</v>
      </c>
      <c r="X403" s="8" t="s">
        <v>1573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7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8"/>
        <v>0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30">
        <f t="shared" si="30"/>
        <v>0</v>
      </c>
      <c r="AX403" s="35"/>
    </row>
    <row r="404" spans="1:50" customFormat="1" ht="45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9">
        <v>15</v>
      </c>
      <c r="H404" s="6"/>
      <c r="I404" s="6"/>
      <c r="J404" s="6"/>
      <c r="K404" s="6"/>
      <c r="L404" s="6"/>
      <c r="M404" s="33" t="s">
        <v>2054</v>
      </c>
      <c r="N404" s="33" t="s">
        <v>2008</v>
      </c>
      <c r="O404" s="33">
        <v>3301</v>
      </c>
      <c r="P404" s="4" t="s">
        <v>504</v>
      </c>
      <c r="Q404" s="9"/>
      <c r="R404" s="9"/>
      <c r="S404" s="9"/>
      <c r="T404" s="9"/>
      <c r="U404" s="4">
        <v>1</v>
      </c>
      <c r="V404" s="66">
        <v>1</v>
      </c>
      <c r="W404" s="8" t="s">
        <v>1573</v>
      </c>
      <c r="X404" s="8" t="s">
        <v>1574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7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8"/>
        <v>0</v>
      </c>
      <c r="AM404" s="11">
        <v>0</v>
      </c>
      <c r="AN404" s="11">
        <v>0</v>
      </c>
      <c r="AO404" s="34">
        <f t="shared" si="29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6"/>
        <v>0</v>
      </c>
      <c r="AW404" s="30">
        <f t="shared" si="30"/>
        <v>0</v>
      </c>
      <c r="AX404" s="35"/>
    </row>
    <row r="405" spans="1:50" customFormat="1" ht="45" hidden="1" x14ac:dyDescent="0.25">
      <c r="A405" s="4" t="s">
        <v>592</v>
      </c>
      <c r="B405" s="4" t="s">
        <v>1147</v>
      </c>
      <c r="C405" s="4" t="s">
        <v>472</v>
      </c>
      <c r="D405" s="4" t="s">
        <v>506</v>
      </c>
      <c r="E405" s="4" t="s">
        <v>505</v>
      </c>
      <c r="F405" s="4">
        <v>100</v>
      </c>
      <c r="G405" s="69">
        <v>25</v>
      </c>
      <c r="H405" s="6"/>
      <c r="I405" s="6"/>
      <c r="J405" s="6"/>
      <c r="K405" s="6"/>
      <c r="L405" s="6"/>
      <c r="M405" s="33" t="s">
        <v>2054</v>
      </c>
      <c r="N405" s="33" t="s">
        <v>2008</v>
      </c>
      <c r="O405" s="33">
        <v>3301</v>
      </c>
      <c r="P405" s="4" t="s">
        <v>507</v>
      </c>
      <c r="Q405" s="9"/>
      <c r="R405" s="9"/>
      <c r="S405" s="9"/>
      <c r="T405" s="9"/>
      <c r="U405" s="4">
        <v>1</v>
      </c>
      <c r="V405" s="66">
        <v>1</v>
      </c>
      <c r="W405" s="8" t="s">
        <v>1574</v>
      </c>
      <c r="X405" s="8" t="s">
        <v>1575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7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8"/>
        <v>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30">
        <f t="shared" si="30"/>
        <v>0</v>
      </c>
      <c r="AX405" s="35"/>
    </row>
    <row r="406" spans="1:50" customFormat="1" ht="45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9">
        <v>25</v>
      </c>
      <c r="H406" s="6"/>
      <c r="I406" s="6"/>
      <c r="J406" s="6"/>
      <c r="K406" s="6"/>
      <c r="L406" s="6"/>
      <c r="M406" s="33" t="s">
        <v>2054</v>
      </c>
      <c r="N406" s="33" t="s">
        <v>2008</v>
      </c>
      <c r="O406" s="33">
        <v>3301</v>
      </c>
      <c r="P406" s="4" t="s">
        <v>508</v>
      </c>
      <c r="Q406" s="9"/>
      <c r="R406" s="9"/>
      <c r="S406" s="9"/>
      <c r="T406" s="9"/>
      <c r="U406" s="4">
        <v>2</v>
      </c>
      <c r="V406" s="66">
        <v>0.25</v>
      </c>
      <c r="W406" s="8" t="s">
        <v>1575</v>
      </c>
      <c r="X406" s="8" t="s">
        <v>1576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7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8"/>
        <v>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30">
        <f t="shared" si="30"/>
        <v>0</v>
      </c>
      <c r="AX406" s="35"/>
    </row>
    <row r="407" spans="1:50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1148</v>
      </c>
      <c r="E407" s="4" t="s">
        <v>509</v>
      </c>
      <c r="F407" s="4">
        <v>25</v>
      </c>
      <c r="G407" s="69">
        <v>6.25</v>
      </c>
      <c r="H407" s="6"/>
      <c r="I407" s="6"/>
      <c r="J407" s="6"/>
      <c r="K407" s="6"/>
      <c r="L407" s="6"/>
      <c r="M407" s="33" t="s">
        <v>2054</v>
      </c>
      <c r="N407" s="33" t="s">
        <v>2008</v>
      </c>
      <c r="O407" s="33">
        <v>3301</v>
      </c>
      <c r="P407" s="4" t="s">
        <v>510</v>
      </c>
      <c r="Q407" s="9"/>
      <c r="R407" s="9"/>
      <c r="S407" s="9"/>
      <c r="T407" s="9"/>
      <c r="U407" s="4">
        <v>2</v>
      </c>
      <c r="V407" s="66" t="s">
        <v>2193</v>
      </c>
      <c r="W407" s="8" t="s">
        <v>1576</v>
      </c>
      <c r="X407" s="8" t="s">
        <v>1577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7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8"/>
        <v>0</v>
      </c>
      <c r="AM407" s="11">
        <v>0</v>
      </c>
      <c r="AN407" s="11">
        <v>0</v>
      </c>
      <c r="AO407" s="34">
        <f t="shared" si="29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30">
        <f t="shared" si="30"/>
        <v>0</v>
      </c>
      <c r="AX407" s="35"/>
    </row>
    <row r="408" spans="1:50" customFormat="1" ht="9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9">
        <v>6.25</v>
      </c>
      <c r="H408" s="6"/>
      <c r="I408" s="6"/>
      <c r="J408" s="6"/>
      <c r="K408" s="6"/>
      <c r="L408" s="6"/>
      <c r="M408" s="33" t="s">
        <v>2054</v>
      </c>
      <c r="N408" s="33" t="s">
        <v>2009</v>
      </c>
      <c r="O408" s="33">
        <v>3302</v>
      </c>
      <c r="P408" s="4" t="s">
        <v>511</v>
      </c>
      <c r="Q408" s="9"/>
      <c r="R408" s="9"/>
      <c r="S408" s="9"/>
      <c r="T408" s="9"/>
      <c r="U408" s="4">
        <v>0.25</v>
      </c>
      <c r="V408" s="66">
        <v>0.25</v>
      </c>
      <c r="W408" s="8" t="s">
        <v>1577</v>
      </c>
      <c r="X408" s="8" t="s">
        <v>1578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7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8"/>
        <v>0</v>
      </c>
      <c r="AM408" s="11">
        <v>0</v>
      </c>
      <c r="AN408" s="11">
        <v>0</v>
      </c>
      <c r="AO408" s="34">
        <f t="shared" si="29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6"/>
        <v>0</v>
      </c>
      <c r="AW408" s="30">
        <f t="shared" si="30"/>
        <v>0</v>
      </c>
      <c r="AX408" s="35"/>
    </row>
    <row r="409" spans="1:50" customFormat="1" ht="75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9">
        <v>6.25</v>
      </c>
      <c r="H409" s="6"/>
      <c r="I409" s="6"/>
      <c r="J409" s="6"/>
      <c r="K409" s="6"/>
      <c r="L409" s="6"/>
      <c r="M409" s="33" t="s">
        <v>2054</v>
      </c>
      <c r="N409" s="33" t="s">
        <v>2008</v>
      </c>
      <c r="O409" s="33">
        <v>3301</v>
      </c>
      <c r="P409" s="4" t="s">
        <v>512</v>
      </c>
      <c r="Q409" s="9"/>
      <c r="R409" s="9"/>
      <c r="S409" s="9"/>
      <c r="T409" s="9"/>
      <c r="U409" s="4">
        <v>0.25</v>
      </c>
      <c r="V409" s="66" t="s">
        <v>2194</v>
      </c>
      <c r="W409" s="8" t="s">
        <v>1578</v>
      </c>
      <c r="X409" s="8" t="s">
        <v>1579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7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8"/>
        <v>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30">
        <f t="shared" si="30"/>
        <v>0</v>
      </c>
      <c r="AX409" s="35"/>
    </row>
    <row r="410" spans="1:50" customFormat="1" ht="4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9">
        <v>6.25</v>
      </c>
      <c r="H410" s="6"/>
      <c r="I410" s="6"/>
      <c r="J410" s="6"/>
      <c r="K410" s="6"/>
      <c r="L410" s="6"/>
      <c r="M410" s="33" t="s">
        <v>2054</v>
      </c>
      <c r="N410" s="33" t="s">
        <v>2008</v>
      </c>
      <c r="O410" s="33">
        <v>3301</v>
      </c>
      <c r="P410" s="4" t="s">
        <v>513</v>
      </c>
      <c r="Q410" s="9"/>
      <c r="R410" s="9"/>
      <c r="S410" s="9"/>
      <c r="T410" s="9"/>
      <c r="U410" s="4">
        <v>1</v>
      </c>
      <c r="V410" s="66">
        <v>1</v>
      </c>
      <c r="W410" s="8" t="s">
        <v>1579</v>
      </c>
      <c r="X410" s="8" t="s">
        <v>1580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7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30">
        <f t="shared" si="30"/>
        <v>0</v>
      </c>
      <c r="AX410" s="35"/>
    </row>
    <row r="411" spans="1:50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69">
        <v>0.2</v>
      </c>
      <c r="H411" s="6"/>
      <c r="I411" s="6"/>
      <c r="J411" s="6"/>
      <c r="K411" s="6"/>
      <c r="L411" s="6"/>
      <c r="M411" s="33" t="s">
        <v>2054</v>
      </c>
      <c r="N411" s="33" t="s">
        <v>2008</v>
      </c>
      <c r="O411" s="33">
        <v>3301</v>
      </c>
      <c r="P411" s="4" t="s">
        <v>517</v>
      </c>
      <c r="Q411" s="9"/>
      <c r="R411" s="9"/>
      <c r="S411" s="9"/>
      <c r="T411" s="9"/>
      <c r="U411" s="4">
        <v>4</v>
      </c>
      <c r="V411" s="66">
        <v>1</v>
      </c>
      <c r="W411" s="8" t="s">
        <v>1580</v>
      </c>
      <c r="X411" s="8" t="s">
        <v>1581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7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8"/>
        <v>0</v>
      </c>
      <c r="AM411" s="11">
        <v>0</v>
      </c>
      <c r="AN411" s="11">
        <v>0</v>
      </c>
      <c r="AO411" s="34">
        <f t="shared" si="29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30">
        <f t="shared" si="30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9">
        <v>0.2</v>
      </c>
      <c r="H412" s="6"/>
      <c r="I412" s="6"/>
      <c r="J412" s="6"/>
      <c r="K412" s="6"/>
      <c r="L412" s="6"/>
      <c r="M412" s="33" t="s">
        <v>2054</v>
      </c>
      <c r="N412" s="33" t="s">
        <v>2008</v>
      </c>
      <c r="O412" s="33">
        <v>3301</v>
      </c>
      <c r="P412" s="4" t="s">
        <v>519</v>
      </c>
      <c r="Q412" s="9"/>
      <c r="R412" s="9"/>
      <c r="S412" s="9"/>
      <c r="T412" s="9"/>
      <c r="U412" s="4">
        <v>5</v>
      </c>
      <c r="V412" s="66">
        <v>1</v>
      </c>
      <c r="W412" s="8" t="s">
        <v>1581</v>
      </c>
      <c r="X412" s="8" t="s">
        <v>1582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7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8"/>
        <v>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30">
        <f t="shared" si="30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9">
        <v>0.2</v>
      </c>
      <c r="H413" s="6"/>
      <c r="I413" s="6"/>
      <c r="J413" s="6"/>
      <c r="K413" s="6"/>
      <c r="L413" s="6"/>
      <c r="M413" s="33" t="s">
        <v>2054</v>
      </c>
      <c r="N413" s="33" t="s">
        <v>2008</v>
      </c>
      <c r="O413" s="33">
        <v>3301</v>
      </c>
      <c r="P413" s="4" t="s">
        <v>520</v>
      </c>
      <c r="Q413" s="9"/>
      <c r="R413" s="9"/>
      <c r="S413" s="9"/>
      <c r="T413" s="9"/>
      <c r="U413" s="4">
        <v>1</v>
      </c>
      <c r="V413" s="66">
        <v>1</v>
      </c>
      <c r="W413" s="8" t="s">
        <v>1582</v>
      </c>
      <c r="X413" s="8" t="s">
        <v>1583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7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8"/>
        <v>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30">
        <f t="shared" si="30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69">
        <v>33.299999999999997</v>
      </c>
      <c r="H414" s="6"/>
      <c r="I414" s="6"/>
      <c r="J414" s="6"/>
      <c r="K414" s="6"/>
      <c r="L414" s="6"/>
      <c r="M414" s="33" t="s">
        <v>2054</v>
      </c>
      <c r="N414" s="33" t="s">
        <v>2008</v>
      </c>
      <c r="O414" s="33">
        <v>3301</v>
      </c>
      <c r="P414" s="4" t="s">
        <v>523</v>
      </c>
      <c r="Q414" s="9"/>
      <c r="R414" s="9"/>
      <c r="S414" s="9"/>
      <c r="T414" s="9"/>
      <c r="U414" s="4">
        <v>22</v>
      </c>
      <c r="V414" s="66" t="s">
        <v>1991</v>
      </c>
      <c r="W414" s="8" t="s">
        <v>1583</v>
      </c>
      <c r="X414" s="8" t="s">
        <v>1584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8"/>
        <v>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9">
        <v>33.299999999999997</v>
      </c>
      <c r="H415" s="6"/>
      <c r="I415" s="6"/>
      <c r="J415" s="6"/>
      <c r="K415" s="6"/>
      <c r="L415" s="6"/>
      <c r="M415" s="33" t="s">
        <v>2054</v>
      </c>
      <c r="N415" s="33" t="s">
        <v>2008</v>
      </c>
      <c r="O415" s="33">
        <v>3301</v>
      </c>
      <c r="P415" s="4" t="s">
        <v>524</v>
      </c>
      <c r="Q415" s="9"/>
      <c r="R415" s="9"/>
      <c r="S415" s="9"/>
      <c r="T415" s="9"/>
      <c r="U415" s="4">
        <v>2</v>
      </c>
      <c r="V415" s="66" t="s">
        <v>1991</v>
      </c>
      <c r="W415" s="8" t="s">
        <v>1584</v>
      </c>
      <c r="X415" s="8" t="s">
        <v>1585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8"/>
        <v>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9">
        <v>33.299999999999997</v>
      </c>
      <c r="H416" s="6"/>
      <c r="I416" s="6"/>
      <c r="J416" s="6"/>
      <c r="K416" s="6"/>
      <c r="L416" s="6"/>
      <c r="M416" s="33" t="s">
        <v>2054</v>
      </c>
      <c r="N416" s="33" t="s">
        <v>2008</v>
      </c>
      <c r="O416" s="33">
        <v>3301</v>
      </c>
      <c r="P416" s="4" t="s">
        <v>525</v>
      </c>
      <c r="Q416" s="9"/>
      <c r="R416" s="9"/>
      <c r="S416" s="9"/>
      <c r="T416" s="9"/>
      <c r="U416" s="4">
        <v>3</v>
      </c>
      <c r="V416" s="66">
        <v>1</v>
      </c>
      <c r="W416" s="8" t="s">
        <v>1585</v>
      </c>
      <c r="X416" s="8" t="s">
        <v>1586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8"/>
        <v>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0</v>
      </c>
      <c r="AX416" s="35"/>
    </row>
    <row r="417" spans="1:50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 t="s">
        <v>2054</v>
      </c>
      <c r="N417" s="33" t="s">
        <v>2008</v>
      </c>
      <c r="O417" s="33">
        <v>3301</v>
      </c>
      <c r="P417" s="4" t="s">
        <v>527</v>
      </c>
      <c r="Q417" s="9"/>
      <c r="R417" s="9"/>
      <c r="S417" s="9"/>
      <c r="T417" s="9"/>
      <c r="U417" s="4">
        <v>3</v>
      </c>
      <c r="V417" s="66">
        <v>1</v>
      </c>
      <c r="W417" s="8" t="s">
        <v>1586</v>
      </c>
      <c r="X417" s="8" t="s">
        <v>1587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8"/>
        <v>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69">
        <v>15</v>
      </c>
      <c r="H418" s="6"/>
      <c r="I418" s="6"/>
      <c r="J418" s="6"/>
      <c r="K418" s="6"/>
      <c r="L418" s="6"/>
      <c r="M418" s="33" t="s">
        <v>2054</v>
      </c>
      <c r="N418" s="33" t="s">
        <v>2008</v>
      </c>
      <c r="O418" s="33">
        <v>3301</v>
      </c>
      <c r="P418" s="4" t="s">
        <v>533</v>
      </c>
      <c r="Q418" s="9"/>
      <c r="R418" s="9"/>
      <c r="S418" s="9"/>
      <c r="T418" s="9"/>
      <c r="U418" s="4">
        <v>5</v>
      </c>
      <c r="V418" s="66">
        <v>1</v>
      </c>
      <c r="W418" s="8" t="s">
        <v>1587</v>
      </c>
      <c r="X418" s="8" t="s">
        <v>1588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8"/>
        <v>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9">
        <v>15</v>
      </c>
      <c r="H419" s="6"/>
      <c r="I419" s="6"/>
      <c r="J419" s="6"/>
      <c r="K419" s="6"/>
      <c r="L419" s="6"/>
      <c r="M419" s="33" t="s">
        <v>2054</v>
      </c>
      <c r="N419" s="33" t="s">
        <v>2008</v>
      </c>
      <c r="O419" s="33">
        <v>3301</v>
      </c>
      <c r="P419" s="4" t="s">
        <v>529</v>
      </c>
      <c r="Q419" s="9"/>
      <c r="R419" s="9"/>
      <c r="S419" s="9"/>
      <c r="T419" s="9"/>
      <c r="U419" s="4">
        <v>4</v>
      </c>
      <c r="V419" s="66">
        <v>1</v>
      </c>
      <c r="W419" s="8" t="s">
        <v>1588</v>
      </c>
      <c r="X419" s="8" t="s">
        <v>1589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8"/>
        <v>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0</v>
      </c>
      <c r="AX419" s="35"/>
    </row>
    <row r="420" spans="1:50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9">
        <v>15</v>
      </c>
      <c r="H420" s="6"/>
      <c r="I420" s="6"/>
      <c r="J420" s="6"/>
      <c r="K420" s="6"/>
      <c r="L420" s="6"/>
      <c r="M420" s="33" t="s">
        <v>2054</v>
      </c>
      <c r="N420" s="33" t="s">
        <v>2008</v>
      </c>
      <c r="O420" s="33">
        <v>3301</v>
      </c>
      <c r="P420" s="4" t="s">
        <v>530</v>
      </c>
      <c r="Q420" s="9"/>
      <c r="R420" s="9"/>
      <c r="S420" s="9"/>
      <c r="T420" s="9"/>
      <c r="U420" s="4">
        <v>4</v>
      </c>
      <c r="V420" s="66">
        <v>1</v>
      </c>
      <c r="W420" s="8" t="s">
        <v>1589</v>
      </c>
      <c r="X420" s="8" t="s">
        <v>1590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 t="s">
        <v>2054</v>
      </c>
      <c r="N421" s="33" t="s">
        <v>2008</v>
      </c>
      <c r="O421" s="33">
        <v>3301</v>
      </c>
      <c r="P421" s="4" t="s">
        <v>531</v>
      </c>
      <c r="Q421" s="9"/>
      <c r="R421" s="9"/>
      <c r="S421" s="9"/>
      <c r="T421" s="9"/>
      <c r="U421" s="4">
        <v>5</v>
      </c>
      <c r="V421" s="66">
        <v>1</v>
      </c>
      <c r="W421" s="8" t="s">
        <v>1590</v>
      </c>
      <c r="X421" s="8" t="s">
        <v>1591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 t="s">
        <v>2054</v>
      </c>
      <c r="N422" s="33" t="s">
        <v>2008</v>
      </c>
      <c r="O422" s="33">
        <v>3301</v>
      </c>
      <c r="P422" s="4" t="s">
        <v>534</v>
      </c>
      <c r="Q422" s="9"/>
      <c r="R422" s="9"/>
      <c r="S422" s="9"/>
      <c r="T422" s="9"/>
      <c r="U422" s="4">
        <v>1</v>
      </c>
      <c r="V422" s="66">
        <v>1</v>
      </c>
      <c r="W422" s="8" t="s">
        <v>1591</v>
      </c>
      <c r="X422" s="8" t="s">
        <v>1592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8"/>
        <v>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69">
        <v>30</v>
      </c>
      <c r="H423" s="6"/>
      <c r="I423" s="6"/>
      <c r="J423" s="6"/>
      <c r="K423" s="6"/>
      <c r="L423" s="6"/>
      <c r="M423" s="33" t="s">
        <v>2054</v>
      </c>
      <c r="N423" s="33" t="s">
        <v>2008</v>
      </c>
      <c r="O423" s="33">
        <v>3301</v>
      </c>
      <c r="P423" s="4" t="s">
        <v>536</v>
      </c>
      <c r="Q423" s="9"/>
      <c r="R423" s="9"/>
      <c r="S423" s="9"/>
      <c r="T423" s="9"/>
      <c r="U423" s="4">
        <v>5</v>
      </c>
      <c r="V423" s="66">
        <v>1</v>
      </c>
      <c r="W423" s="8" t="s">
        <v>1592</v>
      </c>
      <c r="X423" s="8" t="s">
        <v>1593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8"/>
        <v>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9">
        <v>30</v>
      </c>
      <c r="H424" s="6"/>
      <c r="I424" s="6"/>
      <c r="J424" s="6"/>
      <c r="K424" s="6"/>
      <c r="L424" s="6"/>
      <c r="M424" s="33" t="s">
        <v>2054</v>
      </c>
      <c r="N424" s="33" t="s">
        <v>2008</v>
      </c>
      <c r="O424" s="33">
        <v>3301</v>
      </c>
      <c r="P424" s="4" t="s">
        <v>537</v>
      </c>
      <c r="Q424" s="9"/>
      <c r="R424" s="9"/>
      <c r="S424" s="9"/>
      <c r="T424" s="9"/>
      <c r="U424" s="4">
        <v>3</v>
      </c>
      <c r="V424" s="66">
        <v>1</v>
      </c>
      <c r="W424" s="8" t="s">
        <v>1593</v>
      </c>
      <c r="X424" s="8" t="s">
        <v>1594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9">
        <v>30</v>
      </c>
      <c r="H425" s="6"/>
      <c r="I425" s="6"/>
      <c r="J425" s="6"/>
      <c r="K425" s="6"/>
      <c r="L425" s="6"/>
      <c r="M425" s="33" t="s">
        <v>2054</v>
      </c>
      <c r="N425" s="33" t="s">
        <v>2008</v>
      </c>
      <c r="O425" s="33">
        <v>3301</v>
      </c>
      <c r="P425" s="4" t="s">
        <v>544</v>
      </c>
      <c r="Q425" s="9"/>
      <c r="R425" s="9"/>
      <c r="S425" s="9"/>
      <c r="T425" s="9"/>
      <c r="U425" s="4">
        <v>3</v>
      </c>
      <c r="V425" s="66">
        <v>1</v>
      </c>
      <c r="W425" s="8" t="s">
        <v>1594</v>
      </c>
      <c r="X425" s="8" t="s">
        <v>1595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ref="AV425:AV488" si="31">SUM(AP425:AU425)</f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 t="s">
        <v>2054</v>
      </c>
      <c r="N426" s="33" t="s">
        <v>2008</v>
      </c>
      <c r="O426" s="33">
        <v>3301</v>
      </c>
      <c r="P426" s="4" t="s">
        <v>541</v>
      </c>
      <c r="Q426" s="9"/>
      <c r="R426" s="9"/>
      <c r="S426" s="9"/>
      <c r="T426" s="9"/>
      <c r="U426" s="4">
        <v>3</v>
      </c>
      <c r="V426" s="66">
        <v>1</v>
      </c>
      <c r="W426" s="8" t="s">
        <v>1595</v>
      </c>
      <c r="X426" s="8" t="s">
        <v>1596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ref="AF426:AF489" si="32">SUM(AA426:AE426)</f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ref="AL426:AL489" si="33">SUM(AG426:AK426)</f>
        <v>0</v>
      </c>
      <c r="AM426" s="11">
        <v>0</v>
      </c>
      <c r="AN426" s="11">
        <v>0</v>
      </c>
      <c r="AO426" s="34">
        <f t="shared" ref="AO426:AO489" si="34">SUM(AM426:AN426)</f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31"/>
        <v>0</v>
      </c>
      <c r="AW426" s="30">
        <f t="shared" ref="AW426:AW489" si="35">AF426+AL426+AO426+AV426</f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 t="s">
        <v>2054</v>
      </c>
      <c r="N427" s="33" t="s">
        <v>2008</v>
      </c>
      <c r="O427" s="33">
        <v>3301</v>
      </c>
      <c r="P427" s="4" t="s">
        <v>542</v>
      </c>
      <c r="Q427" s="9"/>
      <c r="R427" s="9"/>
      <c r="S427" s="9"/>
      <c r="T427" s="9"/>
      <c r="U427" s="4">
        <v>3</v>
      </c>
      <c r="V427" s="66">
        <v>1</v>
      </c>
      <c r="W427" s="8" t="s">
        <v>1596</v>
      </c>
      <c r="X427" s="8" t="s">
        <v>1597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32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33"/>
        <v>0</v>
      </c>
      <c r="AM427" s="11">
        <v>0</v>
      </c>
      <c r="AN427" s="11">
        <v>0</v>
      </c>
      <c r="AO427" s="34">
        <f t="shared" si="34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1"/>
        <v>0</v>
      </c>
      <c r="AW427" s="30">
        <f t="shared" si="35"/>
        <v>0</v>
      </c>
      <c r="AX427" s="35"/>
    </row>
    <row r="428" spans="1:50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 t="s">
        <v>2054</v>
      </c>
      <c r="N428" s="33" t="s">
        <v>2009</v>
      </c>
      <c r="O428" s="33">
        <v>3302</v>
      </c>
      <c r="P428" s="4" t="s">
        <v>543</v>
      </c>
      <c r="Q428" s="9"/>
      <c r="R428" s="9"/>
      <c r="S428" s="9"/>
      <c r="T428" s="9"/>
      <c r="U428" s="4">
        <v>3</v>
      </c>
      <c r="V428" s="66">
        <v>1</v>
      </c>
      <c r="W428" s="8" t="s">
        <v>1597</v>
      </c>
      <c r="X428" s="8" t="s">
        <v>1598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2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3"/>
        <v>0</v>
      </c>
      <c r="AM428" s="11">
        <v>0</v>
      </c>
      <c r="AN428" s="11">
        <v>0</v>
      </c>
      <c r="AO428" s="34">
        <f t="shared" si="34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1"/>
        <v>0</v>
      </c>
      <c r="AW428" s="30">
        <f t="shared" si="35"/>
        <v>0</v>
      </c>
      <c r="AX428" s="35"/>
    </row>
    <row r="429" spans="1:50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69">
        <v>3</v>
      </c>
      <c r="H429" s="6"/>
      <c r="I429" s="6"/>
      <c r="J429" s="6"/>
      <c r="K429" s="6"/>
      <c r="L429" s="6"/>
      <c r="M429" s="33" t="s">
        <v>2054</v>
      </c>
      <c r="N429" s="33" t="s">
        <v>2008</v>
      </c>
      <c r="O429" s="33">
        <v>3301</v>
      </c>
      <c r="P429" s="4" t="s">
        <v>547</v>
      </c>
      <c r="Q429" s="9"/>
      <c r="R429" s="9"/>
      <c r="S429" s="9"/>
      <c r="T429" s="9"/>
      <c r="U429" s="4">
        <v>1</v>
      </c>
      <c r="V429" s="66">
        <v>1</v>
      </c>
      <c r="W429" s="8" t="s">
        <v>1598</v>
      </c>
      <c r="X429" s="8" t="s">
        <v>1599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2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3"/>
        <v>0</v>
      </c>
      <c r="AM429" s="11">
        <v>0</v>
      </c>
      <c r="AN429" s="11">
        <v>0</v>
      </c>
      <c r="AO429" s="34">
        <f t="shared" si="34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1"/>
        <v>0</v>
      </c>
      <c r="AW429" s="30">
        <f t="shared" si="35"/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9">
        <v>3</v>
      </c>
      <c r="H430" s="6"/>
      <c r="I430" s="6"/>
      <c r="J430" s="6"/>
      <c r="K430" s="6"/>
      <c r="L430" s="6"/>
      <c r="M430" s="33" t="s">
        <v>2054</v>
      </c>
      <c r="N430" s="33" t="s">
        <v>2008</v>
      </c>
      <c r="O430" s="33">
        <v>3301</v>
      </c>
      <c r="P430" s="4" t="s">
        <v>548</v>
      </c>
      <c r="Q430" s="9"/>
      <c r="R430" s="9"/>
      <c r="S430" s="9"/>
      <c r="T430" s="9"/>
      <c r="U430" s="4">
        <v>1</v>
      </c>
      <c r="V430" s="66">
        <v>1</v>
      </c>
      <c r="W430" s="8" t="s">
        <v>1599</v>
      </c>
      <c r="X430" s="8" t="s">
        <v>1600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2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3"/>
        <v>0</v>
      </c>
      <c r="AM430" s="11">
        <v>0</v>
      </c>
      <c r="AN430" s="11">
        <v>0</v>
      </c>
      <c r="AO430" s="34">
        <f t="shared" si="34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1"/>
        <v>0</v>
      </c>
      <c r="AW430" s="30">
        <f t="shared" si="35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69">
        <v>3</v>
      </c>
      <c r="H431" s="6"/>
      <c r="I431" s="6"/>
      <c r="J431" s="6"/>
      <c r="K431" s="6"/>
      <c r="L431" s="6"/>
      <c r="M431" s="33" t="s">
        <v>2054</v>
      </c>
      <c r="N431" s="33" t="s">
        <v>2008</v>
      </c>
      <c r="O431" s="33">
        <v>3301</v>
      </c>
      <c r="P431" s="4" t="s">
        <v>550</v>
      </c>
      <c r="Q431" s="9"/>
      <c r="R431" s="9"/>
      <c r="S431" s="9"/>
      <c r="T431" s="9"/>
      <c r="U431" s="4">
        <v>4</v>
      </c>
      <c r="V431" s="66">
        <v>1</v>
      </c>
      <c r="W431" s="8" t="s">
        <v>1600</v>
      </c>
      <c r="X431" s="8" t="s">
        <v>1601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2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3"/>
        <v>0</v>
      </c>
      <c r="AM431" s="11">
        <v>0</v>
      </c>
      <c r="AN431" s="11">
        <v>0</v>
      </c>
      <c r="AO431" s="34">
        <f t="shared" si="34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1"/>
        <v>0</v>
      </c>
      <c r="AW431" s="30">
        <f t="shared" si="35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69" t="s">
        <v>1991</v>
      </c>
      <c r="H432" s="6"/>
      <c r="I432" s="6"/>
      <c r="J432" s="6"/>
      <c r="K432" s="6"/>
      <c r="L432" s="6"/>
      <c r="M432" s="33" t="s">
        <v>2054</v>
      </c>
      <c r="N432" s="33" t="s">
        <v>2008</v>
      </c>
      <c r="O432" s="33">
        <v>3301</v>
      </c>
      <c r="P432" s="4" t="s">
        <v>552</v>
      </c>
      <c r="Q432" s="9"/>
      <c r="R432" s="9"/>
      <c r="S432" s="9"/>
      <c r="T432" s="9"/>
      <c r="U432" s="4">
        <v>48</v>
      </c>
      <c r="V432" s="66" t="s">
        <v>1991</v>
      </c>
      <c r="W432" s="8" t="s">
        <v>1601</v>
      </c>
      <c r="X432" s="8" t="s">
        <v>1602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2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3"/>
        <v>0</v>
      </c>
      <c r="AM432" s="11">
        <v>0</v>
      </c>
      <c r="AN432" s="11">
        <v>0</v>
      </c>
      <c r="AO432" s="34">
        <f t="shared" si="34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1"/>
        <v>0</v>
      </c>
      <c r="AW432" s="30">
        <f t="shared" si="35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9" t="s">
        <v>1991</v>
      </c>
      <c r="H433" s="6"/>
      <c r="I433" s="6"/>
      <c r="J433" s="6"/>
      <c r="K433" s="6"/>
      <c r="L433" s="6"/>
      <c r="M433" s="33" t="s">
        <v>2054</v>
      </c>
      <c r="N433" s="33" t="s">
        <v>2008</v>
      </c>
      <c r="O433" s="33">
        <v>3301</v>
      </c>
      <c r="P433" s="4" t="s">
        <v>553</v>
      </c>
      <c r="Q433" s="9"/>
      <c r="R433" s="9"/>
      <c r="S433" s="9"/>
      <c r="T433" s="9"/>
      <c r="U433" s="4">
        <v>1</v>
      </c>
      <c r="V433" s="66" t="s">
        <v>1991</v>
      </c>
      <c r="W433" s="8" t="s">
        <v>1602</v>
      </c>
      <c r="X433" s="8" t="s">
        <v>1603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2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3"/>
        <v>0</v>
      </c>
      <c r="AM433" s="11">
        <v>0</v>
      </c>
      <c r="AN433" s="11">
        <v>0</v>
      </c>
      <c r="AO433" s="34">
        <f t="shared" si="34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1"/>
        <v>0</v>
      </c>
      <c r="AW433" s="30">
        <f t="shared" si="35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9" t="s">
        <v>1991</v>
      </c>
      <c r="H434" s="6"/>
      <c r="I434" s="6"/>
      <c r="J434" s="6"/>
      <c r="K434" s="6"/>
      <c r="L434" s="6"/>
      <c r="M434" s="33" t="s">
        <v>2054</v>
      </c>
      <c r="N434" s="33" t="s">
        <v>2008</v>
      </c>
      <c r="O434" s="33">
        <v>3301</v>
      </c>
      <c r="P434" s="4" t="s">
        <v>558</v>
      </c>
      <c r="Q434" s="9"/>
      <c r="R434" s="9"/>
      <c r="S434" s="9"/>
      <c r="T434" s="9"/>
      <c r="U434" s="4">
        <v>12</v>
      </c>
      <c r="V434" s="66" t="s">
        <v>1991</v>
      </c>
      <c r="W434" s="8" t="s">
        <v>1603</v>
      </c>
      <c r="X434" s="8" t="s">
        <v>1604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2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3"/>
        <v>0</v>
      </c>
      <c r="AM434" s="11">
        <v>0</v>
      </c>
      <c r="AN434" s="11">
        <v>0</v>
      </c>
      <c r="AO434" s="34">
        <f t="shared" si="34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1"/>
        <v>0</v>
      </c>
      <c r="AW434" s="30">
        <f t="shared" si="35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1991</v>
      </c>
      <c r="H435" s="6"/>
      <c r="I435" s="6"/>
      <c r="J435" s="6"/>
      <c r="K435" s="6"/>
      <c r="L435" s="6"/>
      <c r="M435" s="33" t="s">
        <v>2054</v>
      </c>
      <c r="N435" s="33" t="s">
        <v>2008</v>
      </c>
      <c r="O435" s="33">
        <v>3301</v>
      </c>
      <c r="P435" s="4" t="s">
        <v>554</v>
      </c>
      <c r="Q435" s="9"/>
      <c r="R435" s="9"/>
      <c r="S435" s="9"/>
      <c r="T435" s="9"/>
      <c r="U435" s="4">
        <v>1</v>
      </c>
      <c r="V435" s="66" t="s">
        <v>1991</v>
      </c>
      <c r="W435" s="8" t="s">
        <v>1604</v>
      </c>
      <c r="X435" s="8" t="s">
        <v>1605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2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3"/>
        <v>0</v>
      </c>
      <c r="AM435" s="11">
        <v>0</v>
      </c>
      <c r="AN435" s="11">
        <v>0</v>
      </c>
      <c r="AO435" s="34">
        <f t="shared" si="34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1"/>
        <v>0</v>
      </c>
      <c r="AW435" s="30">
        <f t="shared" si="35"/>
        <v>0</v>
      </c>
      <c r="AX435" s="35"/>
    </row>
    <row r="436" spans="1:50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69" t="s">
        <v>1991</v>
      </c>
      <c r="H436" s="6"/>
      <c r="I436" s="6"/>
      <c r="J436" s="6"/>
      <c r="K436" s="6"/>
      <c r="L436" s="6"/>
      <c r="M436" s="33" t="s">
        <v>2054</v>
      </c>
      <c r="N436" s="33" t="s">
        <v>2008</v>
      </c>
      <c r="O436" s="33">
        <v>3301</v>
      </c>
      <c r="P436" s="4" t="s">
        <v>555</v>
      </c>
      <c r="Q436" s="9"/>
      <c r="R436" s="9"/>
      <c r="S436" s="9"/>
      <c r="T436" s="9"/>
      <c r="U436" s="4">
        <v>108</v>
      </c>
      <c r="V436" s="66" t="s">
        <v>1991</v>
      </c>
      <c r="W436" s="8" t="s">
        <v>1605</v>
      </c>
      <c r="X436" s="8" t="s">
        <v>1606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2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3"/>
        <v>0</v>
      </c>
      <c r="AM436" s="11">
        <v>0</v>
      </c>
      <c r="AN436" s="11">
        <v>0</v>
      </c>
      <c r="AO436" s="34">
        <f t="shared" si="34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1"/>
        <v>0</v>
      </c>
      <c r="AW436" s="30">
        <f t="shared" si="35"/>
        <v>0</v>
      </c>
      <c r="AX436" s="35"/>
    </row>
    <row r="437" spans="1:50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69">
        <v>2</v>
      </c>
      <c r="H437" s="6"/>
      <c r="I437" s="6"/>
      <c r="J437" s="6"/>
      <c r="K437" s="6"/>
      <c r="L437" s="6"/>
      <c r="M437" s="33" t="s">
        <v>2055</v>
      </c>
      <c r="N437" s="33" t="s">
        <v>2010</v>
      </c>
      <c r="O437" s="33">
        <v>4301</v>
      </c>
      <c r="P437" s="4" t="s">
        <v>562</v>
      </c>
      <c r="Q437" s="9"/>
      <c r="R437" s="9"/>
      <c r="S437" s="9"/>
      <c r="T437" s="9"/>
      <c r="U437" s="4">
        <v>25</v>
      </c>
      <c r="V437" s="66">
        <v>2</v>
      </c>
      <c r="W437" s="8" t="s">
        <v>1606</v>
      </c>
      <c r="X437" s="8" t="s">
        <v>1607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2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3"/>
        <v>0</v>
      </c>
      <c r="AM437" s="11">
        <v>0</v>
      </c>
      <c r="AN437" s="11">
        <v>0</v>
      </c>
      <c r="AO437" s="34">
        <f t="shared" si="34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1"/>
        <v>0</v>
      </c>
      <c r="AW437" s="30">
        <f t="shared" si="35"/>
        <v>0</v>
      </c>
      <c r="AX437" s="35"/>
    </row>
    <row r="438" spans="1:50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9">
        <v>2</v>
      </c>
      <c r="H438" s="6"/>
      <c r="I438" s="6"/>
      <c r="J438" s="6"/>
      <c r="K438" s="6"/>
      <c r="L438" s="6"/>
      <c r="M438" s="33" t="s">
        <v>2055</v>
      </c>
      <c r="N438" s="33" t="s">
        <v>2010</v>
      </c>
      <c r="O438" s="33">
        <v>4301</v>
      </c>
      <c r="P438" s="4" t="s">
        <v>564</v>
      </c>
      <c r="Q438" s="9"/>
      <c r="R438" s="9"/>
      <c r="S438" s="9"/>
      <c r="T438" s="9"/>
      <c r="U438" s="4">
        <v>1</v>
      </c>
      <c r="V438" s="66">
        <v>1</v>
      </c>
      <c r="W438" s="8" t="s">
        <v>1607</v>
      </c>
      <c r="X438" s="8" t="s">
        <v>1608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2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3"/>
        <v>0</v>
      </c>
      <c r="AM438" s="11">
        <v>0</v>
      </c>
      <c r="AN438" s="11">
        <v>0</v>
      </c>
      <c r="AO438" s="34">
        <f t="shared" si="34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1"/>
        <v>0</v>
      </c>
      <c r="AW438" s="30">
        <f t="shared" si="35"/>
        <v>0</v>
      </c>
      <c r="AX438" s="35"/>
    </row>
    <row r="439" spans="1:50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9">
        <v>2</v>
      </c>
      <c r="H439" s="6"/>
      <c r="I439" s="6"/>
      <c r="J439" s="6"/>
      <c r="K439" s="6"/>
      <c r="L439" s="6"/>
      <c r="M439" s="33" t="s">
        <v>2055</v>
      </c>
      <c r="N439" s="33" t="s">
        <v>2010</v>
      </c>
      <c r="O439" s="33">
        <v>4301</v>
      </c>
      <c r="P439" s="4" t="s">
        <v>565</v>
      </c>
      <c r="Q439" s="9"/>
      <c r="R439" s="9"/>
      <c r="S439" s="9"/>
      <c r="T439" s="9"/>
      <c r="U439" s="4">
        <v>5500</v>
      </c>
      <c r="V439" s="66">
        <v>5500</v>
      </c>
      <c r="W439" s="8" t="s">
        <v>1608</v>
      </c>
      <c r="X439" s="8" t="s">
        <v>1609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2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3"/>
        <v>0</v>
      </c>
      <c r="AM439" s="11">
        <v>0</v>
      </c>
      <c r="AN439" s="11">
        <v>0</v>
      </c>
      <c r="AO439" s="34">
        <f t="shared" si="34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1"/>
        <v>0</v>
      </c>
      <c r="AW439" s="30">
        <f t="shared" si="35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6"/>
      <c r="I440" s="6"/>
      <c r="J440" s="6"/>
      <c r="K440" s="6"/>
      <c r="L440" s="6"/>
      <c r="M440" s="33" t="s">
        <v>2055</v>
      </c>
      <c r="N440" s="33" t="s">
        <v>2010</v>
      </c>
      <c r="O440" s="33">
        <v>4301</v>
      </c>
      <c r="P440" s="4" t="s">
        <v>566</v>
      </c>
      <c r="Q440" s="9"/>
      <c r="R440" s="9"/>
      <c r="S440" s="9"/>
      <c r="T440" s="9"/>
      <c r="U440" s="4">
        <v>1</v>
      </c>
      <c r="V440" s="66">
        <v>0.4</v>
      </c>
      <c r="W440" s="8" t="s">
        <v>1609</v>
      </c>
      <c r="X440" s="8" t="s">
        <v>1610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2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3"/>
        <v>0</v>
      </c>
      <c r="AM440" s="11">
        <v>0</v>
      </c>
      <c r="AN440" s="11">
        <v>0</v>
      </c>
      <c r="AO440" s="34">
        <f t="shared" si="34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1"/>
        <v>0</v>
      </c>
      <c r="AW440" s="30">
        <f t="shared" si="35"/>
        <v>0</v>
      </c>
      <c r="AX440" s="35"/>
    </row>
    <row r="441" spans="1:50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6"/>
      <c r="I441" s="6"/>
      <c r="J441" s="6"/>
      <c r="K441" s="6"/>
      <c r="L441" s="6"/>
      <c r="M441" s="33" t="s">
        <v>2055</v>
      </c>
      <c r="N441" s="33" t="s">
        <v>2010</v>
      </c>
      <c r="O441" s="33">
        <v>4301</v>
      </c>
      <c r="P441" s="4" t="s">
        <v>567</v>
      </c>
      <c r="Q441" s="9"/>
      <c r="R441" s="9"/>
      <c r="S441" s="9"/>
      <c r="T441" s="9"/>
      <c r="U441" s="4">
        <v>3</v>
      </c>
      <c r="V441" s="66" t="s">
        <v>1991</v>
      </c>
      <c r="W441" s="8" t="s">
        <v>1610</v>
      </c>
      <c r="X441" s="8" t="s">
        <v>1611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2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3"/>
        <v>0</v>
      </c>
      <c r="AM441" s="11">
        <v>0</v>
      </c>
      <c r="AN441" s="11">
        <v>0</v>
      </c>
      <c r="AO441" s="34">
        <f t="shared" si="34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1"/>
        <v>0</v>
      </c>
      <c r="AW441" s="30">
        <f t="shared" si="35"/>
        <v>0</v>
      </c>
      <c r="AX441" s="35"/>
    </row>
    <row r="442" spans="1:50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6"/>
      <c r="I442" s="6"/>
      <c r="J442" s="6"/>
      <c r="K442" s="6"/>
      <c r="L442" s="6"/>
      <c r="M442" s="33" t="s">
        <v>2055</v>
      </c>
      <c r="N442" s="33" t="s">
        <v>2010</v>
      </c>
      <c r="O442" s="33">
        <v>4301</v>
      </c>
      <c r="P442" s="4" t="s">
        <v>568</v>
      </c>
      <c r="Q442" s="9"/>
      <c r="R442" s="9"/>
      <c r="S442" s="9"/>
      <c r="T442" s="9"/>
      <c r="U442" s="4">
        <v>4</v>
      </c>
      <c r="V442" s="66" t="s">
        <v>1991</v>
      </c>
      <c r="W442" s="8" t="s">
        <v>1611</v>
      </c>
      <c r="X442" s="8" t="s">
        <v>1612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2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3"/>
        <v>0</v>
      </c>
      <c r="AM442" s="11">
        <v>0</v>
      </c>
      <c r="AN442" s="11">
        <v>0</v>
      </c>
      <c r="AO442" s="34">
        <f t="shared" si="34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1"/>
        <v>0</v>
      </c>
      <c r="AW442" s="30">
        <f t="shared" si="35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69">
        <v>7</v>
      </c>
      <c r="H443" s="6"/>
      <c r="I443" s="6"/>
      <c r="J443" s="6"/>
      <c r="K443" s="6"/>
      <c r="L443" s="6"/>
      <c r="M443" s="33" t="s">
        <v>2055</v>
      </c>
      <c r="N443" s="33" t="s">
        <v>2010</v>
      </c>
      <c r="O443" s="33">
        <v>4301</v>
      </c>
      <c r="P443" s="4" t="s">
        <v>569</v>
      </c>
      <c r="Q443" s="9"/>
      <c r="R443" s="9"/>
      <c r="S443" s="9"/>
      <c r="T443" s="9"/>
      <c r="U443" s="4">
        <v>1</v>
      </c>
      <c r="V443" s="66">
        <v>1</v>
      </c>
      <c r="W443" s="8" t="s">
        <v>1612</v>
      </c>
      <c r="X443" s="8" t="s">
        <v>1613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2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3"/>
        <v>0</v>
      </c>
      <c r="AM443" s="11">
        <v>0</v>
      </c>
      <c r="AN443" s="11">
        <v>0</v>
      </c>
      <c r="AO443" s="34">
        <f t="shared" si="34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1"/>
        <v>0</v>
      </c>
      <c r="AW443" s="30">
        <f t="shared" si="35"/>
        <v>0</v>
      </c>
      <c r="AX443" s="35"/>
    </row>
    <row r="444" spans="1:50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9">
        <v>7</v>
      </c>
      <c r="H444" s="6"/>
      <c r="I444" s="6"/>
      <c r="J444" s="6"/>
      <c r="K444" s="6"/>
      <c r="L444" s="6"/>
      <c r="M444" s="33" t="s">
        <v>2055</v>
      </c>
      <c r="N444" s="33" t="s">
        <v>2010</v>
      </c>
      <c r="O444" s="33">
        <v>4301</v>
      </c>
      <c r="P444" s="4" t="s">
        <v>570</v>
      </c>
      <c r="Q444" s="9"/>
      <c r="R444" s="9"/>
      <c r="S444" s="9"/>
      <c r="T444" s="9"/>
      <c r="U444" s="4">
        <v>4</v>
      </c>
      <c r="V444" s="66">
        <v>1</v>
      </c>
      <c r="W444" s="8" t="s">
        <v>1613</v>
      </c>
      <c r="X444" s="8" t="s">
        <v>1614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2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3"/>
        <v>0</v>
      </c>
      <c r="AM444" s="11">
        <v>0</v>
      </c>
      <c r="AN444" s="11">
        <v>0</v>
      </c>
      <c r="AO444" s="34">
        <f t="shared" si="34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1"/>
        <v>0</v>
      </c>
      <c r="AW444" s="30">
        <f t="shared" si="35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9">
        <v>7</v>
      </c>
      <c r="H445" s="6"/>
      <c r="I445" s="6"/>
      <c r="J445" s="6"/>
      <c r="K445" s="6"/>
      <c r="L445" s="6"/>
      <c r="M445" s="33" t="s">
        <v>2055</v>
      </c>
      <c r="N445" s="33" t="s">
        <v>2010</v>
      </c>
      <c r="O445" s="33">
        <v>4301</v>
      </c>
      <c r="P445" s="4" t="s">
        <v>571</v>
      </c>
      <c r="Q445" s="9"/>
      <c r="R445" s="9"/>
      <c r="S445" s="9"/>
      <c r="T445" s="9"/>
      <c r="U445" s="4">
        <v>9</v>
      </c>
      <c r="V445" s="66">
        <v>2</v>
      </c>
      <c r="W445" s="8" t="s">
        <v>1614</v>
      </c>
      <c r="X445" s="8" t="s">
        <v>1615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2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3"/>
        <v>0</v>
      </c>
      <c r="AM445" s="11">
        <v>0</v>
      </c>
      <c r="AN445" s="11">
        <v>0</v>
      </c>
      <c r="AO445" s="34">
        <f t="shared" si="34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1"/>
        <v>0</v>
      </c>
      <c r="AW445" s="30">
        <f t="shared" si="35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6"/>
      <c r="I446" s="6"/>
      <c r="J446" s="6"/>
      <c r="K446" s="6"/>
      <c r="L446" s="6"/>
      <c r="M446" s="33" t="s">
        <v>2055</v>
      </c>
      <c r="N446" s="33" t="s">
        <v>2010</v>
      </c>
      <c r="O446" s="33">
        <v>4301</v>
      </c>
      <c r="P446" s="4" t="s">
        <v>572</v>
      </c>
      <c r="Q446" s="9"/>
      <c r="R446" s="9"/>
      <c r="S446" s="9"/>
      <c r="T446" s="9"/>
      <c r="U446" s="4">
        <v>47</v>
      </c>
      <c r="V446" s="66">
        <v>47</v>
      </c>
      <c r="W446" s="8" t="s">
        <v>1615</v>
      </c>
      <c r="X446" s="8" t="s">
        <v>1616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2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3"/>
        <v>0</v>
      </c>
      <c r="AM446" s="11">
        <v>0</v>
      </c>
      <c r="AN446" s="11">
        <v>0</v>
      </c>
      <c r="AO446" s="34">
        <f t="shared" si="34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1"/>
        <v>0</v>
      </c>
      <c r="AW446" s="30">
        <f t="shared" si="35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6"/>
      <c r="I447" s="6"/>
      <c r="J447" s="6"/>
      <c r="K447" s="6"/>
      <c r="L447" s="6"/>
      <c r="M447" s="33" t="s">
        <v>2055</v>
      </c>
      <c r="N447" s="33" t="s">
        <v>2010</v>
      </c>
      <c r="O447" s="33">
        <v>4301</v>
      </c>
      <c r="P447" s="4" t="s">
        <v>573</v>
      </c>
      <c r="Q447" s="9"/>
      <c r="R447" s="9"/>
      <c r="S447" s="9"/>
      <c r="T447" s="9"/>
      <c r="U447" s="4">
        <v>25</v>
      </c>
      <c r="V447" s="66">
        <v>25</v>
      </c>
      <c r="W447" s="8" t="s">
        <v>1616</v>
      </c>
      <c r="X447" s="8" t="s">
        <v>1617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2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3"/>
        <v>0</v>
      </c>
      <c r="AM447" s="11">
        <v>0</v>
      </c>
      <c r="AN447" s="11">
        <v>0</v>
      </c>
      <c r="AO447" s="34">
        <f t="shared" si="34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1"/>
        <v>0</v>
      </c>
      <c r="AW447" s="30">
        <f t="shared" si="35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6"/>
      <c r="I448" s="6"/>
      <c r="J448" s="6"/>
      <c r="K448" s="6"/>
      <c r="L448" s="6"/>
      <c r="M448" s="33" t="s">
        <v>2055</v>
      </c>
      <c r="N448" s="33" t="s">
        <v>2010</v>
      </c>
      <c r="O448" s="33">
        <v>4301</v>
      </c>
      <c r="P448" s="4" t="s">
        <v>574</v>
      </c>
      <c r="Q448" s="9"/>
      <c r="R448" s="9"/>
      <c r="S448" s="9"/>
      <c r="T448" s="9"/>
      <c r="U448" s="4">
        <v>35</v>
      </c>
      <c r="V448" s="66">
        <v>35</v>
      </c>
      <c r="W448" s="8" t="s">
        <v>1617</v>
      </c>
      <c r="X448" s="8" t="s">
        <v>1618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2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3"/>
        <v>0</v>
      </c>
      <c r="AM448" s="11">
        <v>0</v>
      </c>
      <c r="AN448" s="11">
        <v>0</v>
      </c>
      <c r="AO448" s="34">
        <f t="shared" si="34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1"/>
        <v>0</v>
      </c>
      <c r="AW448" s="30">
        <f t="shared" si="35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6"/>
      <c r="I449" s="6"/>
      <c r="J449" s="6"/>
      <c r="K449" s="6"/>
      <c r="L449" s="6"/>
      <c r="M449" s="33" t="s">
        <v>2055</v>
      </c>
      <c r="N449" s="33" t="s">
        <v>2010</v>
      </c>
      <c r="O449" s="33">
        <v>4301</v>
      </c>
      <c r="P449" s="4" t="s">
        <v>575</v>
      </c>
      <c r="Q449" s="9"/>
      <c r="R449" s="9"/>
      <c r="S449" s="9"/>
      <c r="T449" s="9"/>
      <c r="U449" s="4">
        <v>1000</v>
      </c>
      <c r="V449" s="66">
        <v>1000</v>
      </c>
      <c r="W449" s="8" t="s">
        <v>1618</v>
      </c>
      <c r="X449" s="8" t="s">
        <v>1619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2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3"/>
        <v>0</v>
      </c>
      <c r="AM449" s="11">
        <v>0</v>
      </c>
      <c r="AN449" s="11">
        <v>0</v>
      </c>
      <c r="AO449" s="34">
        <f t="shared" si="34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1"/>
        <v>0</v>
      </c>
      <c r="AW449" s="30">
        <f t="shared" si="35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6"/>
      <c r="I450" s="6"/>
      <c r="J450" s="6"/>
      <c r="K450" s="6"/>
      <c r="L450" s="6"/>
      <c r="M450" s="33" t="s">
        <v>2055</v>
      </c>
      <c r="N450" s="33" t="s">
        <v>2010</v>
      </c>
      <c r="O450" s="33">
        <v>4301</v>
      </c>
      <c r="P450" s="4" t="s">
        <v>576</v>
      </c>
      <c r="Q450" s="9"/>
      <c r="R450" s="9"/>
      <c r="S450" s="9"/>
      <c r="T450" s="9"/>
      <c r="U450" s="4">
        <v>500</v>
      </c>
      <c r="V450" s="66">
        <v>100</v>
      </c>
      <c r="W450" s="8" t="s">
        <v>1619</v>
      </c>
      <c r="X450" s="8" t="s">
        <v>1620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2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3"/>
        <v>0</v>
      </c>
      <c r="AM450" s="11">
        <v>0</v>
      </c>
      <c r="AN450" s="11">
        <v>0</v>
      </c>
      <c r="AO450" s="34">
        <f t="shared" si="34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1"/>
        <v>0</v>
      </c>
      <c r="AW450" s="30">
        <f t="shared" si="35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6"/>
      <c r="I451" s="6"/>
      <c r="J451" s="6"/>
      <c r="K451" s="6"/>
      <c r="L451" s="6"/>
      <c r="M451" s="33" t="s">
        <v>2055</v>
      </c>
      <c r="N451" s="33" t="s">
        <v>2010</v>
      </c>
      <c r="O451" s="33">
        <v>4301</v>
      </c>
      <c r="P451" s="4" t="s">
        <v>577</v>
      </c>
      <c r="Q451" s="9"/>
      <c r="R451" s="9"/>
      <c r="S451" s="9"/>
      <c r="T451" s="9"/>
      <c r="U451" s="4">
        <v>50</v>
      </c>
      <c r="V451" s="66">
        <v>17</v>
      </c>
      <c r="W451" s="8" t="s">
        <v>1620</v>
      </c>
      <c r="X451" s="8" t="s">
        <v>1621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2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3"/>
        <v>0</v>
      </c>
      <c r="AM451" s="11">
        <v>0</v>
      </c>
      <c r="AN451" s="11">
        <v>0</v>
      </c>
      <c r="AO451" s="34">
        <f t="shared" si="34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1"/>
        <v>0</v>
      </c>
      <c r="AW451" s="30">
        <f t="shared" si="35"/>
        <v>0</v>
      </c>
      <c r="AX451" s="35"/>
    </row>
    <row r="452" spans="1:50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6"/>
      <c r="I452" s="6"/>
      <c r="J452" s="6"/>
      <c r="K452" s="6"/>
      <c r="L452" s="6"/>
      <c r="M452" s="33" t="s">
        <v>2055</v>
      </c>
      <c r="N452" s="33" t="s">
        <v>2010</v>
      </c>
      <c r="O452" s="33">
        <v>4301</v>
      </c>
      <c r="P452" s="4" t="s">
        <v>578</v>
      </c>
      <c r="Q452" s="9"/>
      <c r="R452" s="9"/>
      <c r="S452" s="9"/>
      <c r="T452" s="9"/>
      <c r="U452" s="4">
        <v>4</v>
      </c>
      <c r="V452" s="66">
        <v>2</v>
      </c>
      <c r="W452" s="8" t="s">
        <v>1621</v>
      </c>
      <c r="X452" s="8" t="s">
        <v>1622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2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3"/>
        <v>0</v>
      </c>
      <c r="AM452" s="11">
        <v>0</v>
      </c>
      <c r="AN452" s="11">
        <v>0</v>
      </c>
      <c r="AO452" s="34">
        <f t="shared" si="34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1"/>
        <v>0</v>
      </c>
      <c r="AW452" s="30">
        <f t="shared" si="35"/>
        <v>0</v>
      </c>
      <c r="AX452" s="35"/>
    </row>
    <row r="453" spans="1:50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69">
        <v>20</v>
      </c>
      <c r="H453" s="6"/>
      <c r="I453" s="6"/>
      <c r="J453" s="6"/>
      <c r="K453" s="6"/>
      <c r="L453" s="6"/>
      <c r="M453" s="33" t="s">
        <v>2055</v>
      </c>
      <c r="N453" s="33" t="s">
        <v>2010</v>
      </c>
      <c r="O453" s="33">
        <v>4301</v>
      </c>
      <c r="P453" s="4" t="s">
        <v>580</v>
      </c>
      <c r="Q453" s="9"/>
      <c r="R453" s="9"/>
      <c r="S453" s="9"/>
      <c r="T453" s="9"/>
      <c r="U453" s="4">
        <v>6</v>
      </c>
      <c r="V453" s="66">
        <v>1</v>
      </c>
      <c r="W453" s="8" t="s">
        <v>1622</v>
      </c>
      <c r="X453" s="8" t="s">
        <v>1623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2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3"/>
        <v>0</v>
      </c>
      <c r="AM453" s="11">
        <v>0</v>
      </c>
      <c r="AN453" s="11">
        <v>0</v>
      </c>
      <c r="AO453" s="34">
        <f t="shared" si="34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1"/>
        <v>0</v>
      </c>
      <c r="AW453" s="30">
        <f t="shared" si="35"/>
        <v>0</v>
      </c>
      <c r="AX453" s="35"/>
    </row>
    <row r="454" spans="1:50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69">
        <v>20</v>
      </c>
      <c r="H454" s="6"/>
      <c r="I454" s="6"/>
      <c r="J454" s="6"/>
      <c r="K454" s="6"/>
      <c r="L454" s="6"/>
      <c r="M454" s="33" t="s">
        <v>2055</v>
      </c>
      <c r="N454" s="33" t="s">
        <v>2010</v>
      </c>
      <c r="O454" s="33">
        <v>4301</v>
      </c>
      <c r="P454" s="4" t="s">
        <v>583</v>
      </c>
      <c r="Q454" s="9"/>
      <c r="R454" s="9"/>
      <c r="S454" s="9"/>
      <c r="T454" s="9"/>
      <c r="U454" s="4">
        <v>10</v>
      </c>
      <c r="V454" s="66">
        <v>3</v>
      </c>
      <c r="W454" s="8" t="s">
        <v>1623</v>
      </c>
      <c r="X454" s="8" t="s">
        <v>1624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2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3"/>
        <v>0</v>
      </c>
      <c r="AM454" s="11">
        <v>0</v>
      </c>
      <c r="AN454" s="11">
        <v>0</v>
      </c>
      <c r="AO454" s="34">
        <f t="shared" si="34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1"/>
        <v>0</v>
      </c>
      <c r="AW454" s="30">
        <f t="shared" si="35"/>
        <v>0</v>
      </c>
      <c r="AX454" s="35"/>
    </row>
    <row r="455" spans="1:50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9">
        <v>20</v>
      </c>
      <c r="H455" s="6"/>
      <c r="I455" s="6"/>
      <c r="J455" s="6"/>
      <c r="K455" s="6"/>
      <c r="L455" s="6"/>
      <c r="M455" s="33" t="s">
        <v>2055</v>
      </c>
      <c r="N455" s="33" t="s">
        <v>2010</v>
      </c>
      <c r="O455" s="33">
        <v>4301</v>
      </c>
      <c r="P455" s="4" t="s">
        <v>584</v>
      </c>
      <c r="Q455" s="9"/>
      <c r="R455" s="9"/>
      <c r="S455" s="9"/>
      <c r="T455" s="9"/>
      <c r="U455" s="4">
        <v>1</v>
      </c>
      <c r="V455" s="66" t="s">
        <v>1991</v>
      </c>
      <c r="W455" s="8" t="s">
        <v>1624</v>
      </c>
      <c r="X455" s="8" t="s">
        <v>1625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2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3"/>
        <v>0</v>
      </c>
      <c r="AM455" s="11">
        <v>0</v>
      </c>
      <c r="AN455" s="11">
        <v>0</v>
      </c>
      <c r="AO455" s="34">
        <f t="shared" si="34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1"/>
        <v>0</v>
      </c>
      <c r="AW455" s="30">
        <f t="shared" si="35"/>
        <v>0</v>
      </c>
      <c r="AX455" s="35"/>
    </row>
    <row r="456" spans="1:50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9">
        <v>20</v>
      </c>
      <c r="H456" s="6"/>
      <c r="I456" s="6"/>
      <c r="J456" s="6"/>
      <c r="K456" s="6"/>
      <c r="L456" s="6"/>
      <c r="M456" s="33" t="s">
        <v>2055</v>
      </c>
      <c r="N456" s="33" t="s">
        <v>2010</v>
      </c>
      <c r="O456" s="33">
        <v>4301</v>
      </c>
      <c r="P456" s="4" t="s">
        <v>585</v>
      </c>
      <c r="Q456" s="9"/>
      <c r="R456" s="9"/>
      <c r="S456" s="9"/>
      <c r="T456" s="9"/>
      <c r="U456" s="4">
        <v>3</v>
      </c>
      <c r="V456" s="66">
        <v>1</v>
      </c>
      <c r="W456" s="8" t="s">
        <v>1625</v>
      </c>
      <c r="X456" s="8" t="s">
        <v>1626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2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3"/>
        <v>0</v>
      </c>
      <c r="AM456" s="11">
        <v>0</v>
      </c>
      <c r="AN456" s="11">
        <v>0</v>
      </c>
      <c r="AO456" s="34">
        <f t="shared" si="34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1"/>
        <v>0</v>
      </c>
      <c r="AW456" s="30">
        <f t="shared" si="35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6"/>
      <c r="I457" s="6"/>
      <c r="J457" s="6"/>
      <c r="K457" s="6"/>
      <c r="L457" s="6"/>
      <c r="M457" s="33" t="s">
        <v>2055</v>
      </c>
      <c r="N457" s="33" t="s">
        <v>2010</v>
      </c>
      <c r="O457" s="33">
        <v>4301</v>
      </c>
      <c r="P457" s="4" t="s">
        <v>586</v>
      </c>
      <c r="Q457" s="9"/>
      <c r="R457" s="9"/>
      <c r="S457" s="9"/>
      <c r="T457" s="9"/>
      <c r="U457" s="4">
        <v>5</v>
      </c>
      <c r="V457" s="66">
        <v>2</v>
      </c>
      <c r="W457" s="8" t="s">
        <v>1626</v>
      </c>
      <c r="X457" s="8" t="s">
        <v>1627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2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3"/>
        <v>0</v>
      </c>
      <c r="AM457" s="11">
        <v>0</v>
      </c>
      <c r="AN457" s="11">
        <v>0</v>
      </c>
      <c r="AO457" s="34">
        <f t="shared" si="34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1"/>
        <v>0</v>
      </c>
      <c r="AW457" s="30">
        <f t="shared" si="35"/>
        <v>0</v>
      </c>
      <c r="AX457" s="35"/>
    </row>
    <row r="458" spans="1:50" s="2" customFormat="1" ht="45" hidden="1" x14ac:dyDescent="0.25">
      <c r="A458" s="5" t="s">
        <v>593</v>
      </c>
      <c r="B458" s="5" t="s">
        <v>649</v>
      </c>
      <c r="C458" s="5" t="s">
        <v>1150</v>
      </c>
      <c r="D458" s="5" t="s">
        <v>1149</v>
      </c>
      <c r="E458" s="5" t="s">
        <v>588</v>
      </c>
      <c r="F458" s="5">
        <v>100</v>
      </c>
      <c r="G458" s="69">
        <v>25</v>
      </c>
      <c r="H458" s="9"/>
      <c r="I458" s="9"/>
      <c r="J458" s="9"/>
      <c r="K458" s="9"/>
      <c r="L458" s="9"/>
      <c r="M458" s="32" t="s">
        <v>2056</v>
      </c>
      <c r="N458" s="32" t="s">
        <v>2011</v>
      </c>
      <c r="O458" s="32">
        <v>3502</v>
      </c>
      <c r="P458" s="5" t="s">
        <v>7</v>
      </c>
      <c r="Q458" s="9"/>
      <c r="R458" s="9"/>
      <c r="S458" s="9"/>
      <c r="T458" s="9"/>
      <c r="U458" s="5">
        <v>1</v>
      </c>
      <c r="V458" s="66">
        <v>1</v>
      </c>
      <c r="W458" s="10" t="s">
        <v>1627</v>
      </c>
      <c r="X458" s="10" t="s">
        <v>1628</v>
      </c>
      <c r="Y458" s="9"/>
      <c r="Z458" s="9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2"/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34">
        <f t="shared" si="33"/>
        <v>0</v>
      </c>
      <c r="AM458" s="11">
        <v>0</v>
      </c>
      <c r="AN458" s="11">
        <v>0</v>
      </c>
      <c r="AO458" s="34">
        <f t="shared" si="34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1"/>
        <v>0</v>
      </c>
      <c r="AW458" s="30">
        <f t="shared" si="35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591</v>
      </c>
      <c r="E459" s="5" t="s">
        <v>588</v>
      </c>
      <c r="F459" s="5">
        <v>100</v>
      </c>
      <c r="G459" s="69">
        <v>25</v>
      </c>
      <c r="H459" s="9"/>
      <c r="I459" s="9"/>
      <c r="J459" s="9"/>
      <c r="K459" s="9"/>
      <c r="L459" s="9"/>
      <c r="M459" s="32" t="s">
        <v>2056</v>
      </c>
      <c r="N459" s="32" t="s">
        <v>2011</v>
      </c>
      <c r="O459" s="32">
        <v>3502</v>
      </c>
      <c r="P459" s="5" t="s">
        <v>8</v>
      </c>
      <c r="Q459" s="9"/>
      <c r="R459" s="9"/>
      <c r="S459" s="9"/>
      <c r="T459" s="9"/>
      <c r="U459" s="5">
        <v>1</v>
      </c>
      <c r="V459" s="66">
        <v>1</v>
      </c>
      <c r="W459" s="10" t="s">
        <v>1628</v>
      </c>
      <c r="X459" s="10" t="s">
        <v>1629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2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3"/>
        <v>0</v>
      </c>
      <c r="AM459" s="11">
        <v>0</v>
      </c>
      <c r="AN459" s="11">
        <v>0</v>
      </c>
      <c r="AO459" s="34">
        <f t="shared" si="34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1"/>
        <v>0</v>
      </c>
      <c r="AW459" s="30">
        <f t="shared" si="35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9">
        <v>25</v>
      </c>
      <c r="H460" s="9"/>
      <c r="I460" s="9"/>
      <c r="J460" s="9"/>
      <c r="K460" s="9"/>
      <c r="L460" s="9"/>
      <c r="M460" s="32" t="s">
        <v>2056</v>
      </c>
      <c r="N460" s="32" t="s">
        <v>2011</v>
      </c>
      <c r="O460" s="32">
        <v>3502</v>
      </c>
      <c r="P460" s="5" t="s">
        <v>589</v>
      </c>
      <c r="Q460" s="9"/>
      <c r="R460" s="9"/>
      <c r="S460" s="9"/>
      <c r="T460" s="9"/>
      <c r="U460" s="5">
        <v>1</v>
      </c>
      <c r="V460" s="66">
        <v>1</v>
      </c>
      <c r="W460" s="10" t="s">
        <v>1629</v>
      </c>
      <c r="X460" s="10" t="s">
        <v>1630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2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3"/>
        <v>0</v>
      </c>
      <c r="AM460" s="11">
        <v>0</v>
      </c>
      <c r="AN460" s="11">
        <v>0</v>
      </c>
      <c r="AO460" s="34">
        <f t="shared" si="34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1"/>
        <v>0</v>
      </c>
      <c r="AW460" s="30">
        <f t="shared" si="35"/>
        <v>0</v>
      </c>
      <c r="AX460" s="35"/>
    </row>
    <row r="461" spans="1:50" s="2" customFormat="1" ht="60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 t="s">
        <v>2056</v>
      </c>
      <c r="N461" s="32" t="s">
        <v>2011</v>
      </c>
      <c r="O461" s="32">
        <v>3502</v>
      </c>
      <c r="P461" s="5" t="s">
        <v>590</v>
      </c>
      <c r="Q461" s="9"/>
      <c r="R461" s="9"/>
      <c r="S461" s="9"/>
      <c r="T461" s="9"/>
      <c r="U461" s="5">
        <v>1</v>
      </c>
      <c r="V461" s="66">
        <v>1</v>
      </c>
      <c r="W461" s="10" t="s">
        <v>1630</v>
      </c>
      <c r="X461" s="10" t="s">
        <v>1631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2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3"/>
        <v>0</v>
      </c>
      <c r="AM461" s="11">
        <v>0</v>
      </c>
      <c r="AN461" s="11">
        <v>0</v>
      </c>
      <c r="AO461" s="34">
        <f t="shared" si="34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1"/>
        <v>0</v>
      </c>
      <c r="AW461" s="30">
        <f t="shared" si="35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 t="s">
        <v>2056</v>
      </c>
      <c r="N462" s="32" t="s">
        <v>2011</v>
      </c>
      <c r="O462" s="32">
        <v>3502</v>
      </c>
      <c r="P462" s="5" t="s">
        <v>10</v>
      </c>
      <c r="Q462" s="9"/>
      <c r="R462" s="9"/>
      <c r="S462" s="9"/>
      <c r="T462" s="9"/>
      <c r="U462" s="5">
        <v>1</v>
      </c>
      <c r="V462" s="66">
        <v>1</v>
      </c>
      <c r="W462" s="10" t="s">
        <v>1631</v>
      </c>
      <c r="X462" s="10" t="s">
        <v>1632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2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3"/>
        <v>0</v>
      </c>
      <c r="AM462" s="11">
        <v>0</v>
      </c>
      <c r="AN462" s="11">
        <v>0</v>
      </c>
      <c r="AO462" s="34">
        <f t="shared" si="34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1"/>
        <v>0</v>
      </c>
      <c r="AW462" s="30">
        <f t="shared" si="35"/>
        <v>0</v>
      </c>
      <c r="AX462" s="35"/>
    </row>
    <row r="463" spans="1:50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69">
        <v>5</v>
      </c>
      <c r="H463" s="6"/>
      <c r="I463" s="6"/>
      <c r="J463" s="6"/>
      <c r="K463" s="6"/>
      <c r="L463" s="6"/>
      <c r="M463" s="33" t="s">
        <v>2056</v>
      </c>
      <c r="N463" s="33" t="s">
        <v>2011</v>
      </c>
      <c r="O463" s="33">
        <v>3502</v>
      </c>
      <c r="P463" s="4" t="s">
        <v>597</v>
      </c>
      <c r="Q463" s="9"/>
      <c r="R463" s="9"/>
      <c r="S463" s="9"/>
      <c r="T463" s="9"/>
      <c r="U463" s="4">
        <v>4</v>
      </c>
      <c r="V463" s="66">
        <v>1</v>
      </c>
      <c r="W463" s="8" t="s">
        <v>1632</v>
      </c>
      <c r="X463" s="8" t="s">
        <v>1633</v>
      </c>
      <c r="Y463" s="6"/>
      <c r="Z463" s="6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2"/>
        <v>0</v>
      </c>
      <c r="AG463" s="7">
        <v>0</v>
      </c>
      <c r="AH463" s="7">
        <v>0</v>
      </c>
      <c r="AI463" s="7">
        <v>0</v>
      </c>
      <c r="AJ463" s="7">
        <v>0</v>
      </c>
      <c r="AK463" s="11">
        <v>0</v>
      </c>
      <c r="AL463" s="34">
        <f t="shared" si="33"/>
        <v>0</v>
      </c>
      <c r="AM463" s="11">
        <v>0</v>
      </c>
      <c r="AN463" s="11">
        <v>0</v>
      </c>
      <c r="AO463" s="34">
        <f t="shared" si="34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1"/>
        <v>0</v>
      </c>
      <c r="AW463" s="30">
        <f t="shared" si="35"/>
        <v>0</v>
      </c>
      <c r="AX463" s="35"/>
    </row>
    <row r="464" spans="1:50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9">
        <v>5</v>
      </c>
      <c r="H464" s="6"/>
      <c r="I464" s="6"/>
      <c r="J464" s="6"/>
      <c r="K464" s="6"/>
      <c r="L464" s="6"/>
      <c r="M464" s="33" t="s">
        <v>2056</v>
      </c>
      <c r="N464" s="33" t="s">
        <v>2011</v>
      </c>
      <c r="O464" s="33">
        <v>3502</v>
      </c>
      <c r="P464" s="4" t="s">
        <v>598</v>
      </c>
      <c r="Q464" s="9"/>
      <c r="R464" s="9"/>
      <c r="S464" s="9"/>
      <c r="T464" s="9"/>
      <c r="U464" s="4">
        <v>1</v>
      </c>
      <c r="V464" s="66">
        <v>1</v>
      </c>
      <c r="W464" s="8" t="s">
        <v>1633</v>
      </c>
      <c r="X464" s="8" t="s">
        <v>1634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2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3"/>
        <v>0</v>
      </c>
      <c r="AM464" s="11">
        <v>0</v>
      </c>
      <c r="AN464" s="11">
        <v>0</v>
      </c>
      <c r="AO464" s="34">
        <f t="shared" si="34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1"/>
        <v>0</v>
      </c>
      <c r="AW464" s="30">
        <f t="shared" si="35"/>
        <v>0</v>
      </c>
      <c r="AX464" s="35"/>
    </row>
    <row r="465" spans="1:50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9">
        <v>5</v>
      </c>
      <c r="H465" s="6"/>
      <c r="I465" s="6"/>
      <c r="J465" s="6"/>
      <c r="K465" s="6"/>
      <c r="L465" s="6"/>
      <c r="M465" s="33" t="s">
        <v>2056</v>
      </c>
      <c r="N465" s="33" t="s">
        <v>2011</v>
      </c>
      <c r="O465" s="33">
        <v>3502</v>
      </c>
      <c r="P465" s="4" t="s">
        <v>599</v>
      </c>
      <c r="Q465" s="9"/>
      <c r="R465" s="9"/>
      <c r="S465" s="9"/>
      <c r="T465" s="9"/>
      <c r="U465" s="4">
        <v>4</v>
      </c>
      <c r="V465" s="66" t="s">
        <v>1991</v>
      </c>
      <c r="W465" s="8" t="s">
        <v>1634</v>
      </c>
      <c r="X465" s="8" t="s">
        <v>1635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2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3"/>
        <v>0</v>
      </c>
      <c r="AM465" s="11">
        <v>0</v>
      </c>
      <c r="AN465" s="11">
        <v>0</v>
      </c>
      <c r="AO465" s="34">
        <f t="shared" si="34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1"/>
        <v>0</v>
      </c>
      <c r="AW465" s="30">
        <f t="shared" si="35"/>
        <v>0</v>
      </c>
      <c r="AX465" s="35"/>
    </row>
    <row r="466" spans="1:50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 t="s">
        <v>2056</v>
      </c>
      <c r="N466" s="33" t="s">
        <v>2011</v>
      </c>
      <c r="O466" s="33">
        <v>3502</v>
      </c>
      <c r="P466" s="4" t="s">
        <v>600</v>
      </c>
      <c r="Q466" s="9"/>
      <c r="R466" s="9"/>
      <c r="S466" s="9"/>
      <c r="T466" s="9"/>
      <c r="U466" s="4">
        <v>10</v>
      </c>
      <c r="V466" s="66">
        <v>4.4000000000000004</v>
      </c>
      <c r="W466" s="8" t="s">
        <v>1635</v>
      </c>
      <c r="X466" s="8" t="s">
        <v>1636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2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3"/>
        <v>0</v>
      </c>
      <c r="AM466" s="11">
        <v>0</v>
      </c>
      <c r="AN466" s="11">
        <v>0</v>
      </c>
      <c r="AO466" s="34">
        <f t="shared" si="34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1"/>
        <v>0</v>
      </c>
      <c r="AW466" s="30">
        <f t="shared" si="35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 t="s">
        <v>2056</v>
      </c>
      <c r="N467" s="33" t="s">
        <v>2011</v>
      </c>
      <c r="O467" s="33">
        <v>3502</v>
      </c>
      <c r="P467" s="4" t="s">
        <v>601</v>
      </c>
      <c r="Q467" s="9"/>
      <c r="R467" s="9"/>
      <c r="S467" s="9"/>
      <c r="T467" s="9"/>
      <c r="U467" s="4">
        <v>72</v>
      </c>
      <c r="V467" s="66">
        <v>16</v>
      </c>
      <c r="W467" s="8" t="s">
        <v>1636</v>
      </c>
      <c r="X467" s="8" t="s">
        <v>1637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2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3"/>
        <v>0</v>
      </c>
      <c r="AM467" s="11">
        <v>0</v>
      </c>
      <c r="AN467" s="11">
        <v>0</v>
      </c>
      <c r="AO467" s="34">
        <f t="shared" si="34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1"/>
        <v>0</v>
      </c>
      <c r="AW467" s="30">
        <f t="shared" si="35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 t="s">
        <v>2056</v>
      </c>
      <c r="N468" s="33" t="s">
        <v>2011</v>
      </c>
      <c r="O468" s="33">
        <v>3502</v>
      </c>
      <c r="P468" s="4" t="s">
        <v>602</v>
      </c>
      <c r="Q468" s="9"/>
      <c r="R468" s="9"/>
      <c r="S468" s="9"/>
      <c r="T468" s="9"/>
      <c r="U468" s="4">
        <v>1</v>
      </c>
      <c r="V468" s="66">
        <v>1</v>
      </c>
      <c r="W468" s="8" t="s">
        <v>1637</v>
      </c>
      <c r="X468" s="8" t="s">
        <v>1638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2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3"/>
        <v>0</v>
      </c>
      <c r="AM468" s="11">
        <v>0</v>
      </c>
      <c r="AN468" s="11">
        <v>0</v>
      </c>
      <c r="AO468" s="34">
        <f t="shared" si="34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1"/>
        <v>0</v>
      </c>
      <c r="AW468" s="30">
        <f t="shared" si="35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 t="s">
        <v>2056</v>
      </c>
      <c r="N469" s="33" t="s">
        <v>2011</v>
      </c>
      <c r="O469" s="33">
        <v>3502</v>
      </c>
      <c r="P469" s="4" t="s">
        <v>604</v>
      </c>
      <c r="Q469" s="9"/>
      <c r="R469" s="9"/>
      <c r="S469" s="9"/>
      <c r="T469" s="9"/>
      <c r="U469" s="4">
        <v>10</v>
      </c>
      <c r="V469" s="66">
        <v>3</v>
      </c>
      <c r="W469" s="8" t="s">
        <v>1638</v>
      </c>
      <c r="X469" s="8" t="s">
        <v>1639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2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3"/>
        <v>0</v>
      </c>
      <c r="AM469" s="11">
        <v>0</v>
      </c>
      <c r="AN469" s="11">
        <v>0</v>
      </c>
      <c r="AO469" s="34">
        <f t="shared" si="34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1"/>
        <v>0</v>
      </c>
      <c r="AW469" s="30">
        <f t="shared" si="35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 t="s">
        <v>2056</v>
      </c>
      <c r="N470" s="33" t="s">
        <v>2011</v>
      </c>
      <c r="O470" s="33">
        <v>3502</v>
      </c>
      <c r="P470" s="4" t="s">
        <v>605</v>
      </c>
      <c r="Q470" s="9"/>
      <c r="R470" s="9"/>
      <c r="S470" s="9"/>
      <c r="T470" s="9"/>
      <c r="U470" s="4">
        <v>80</v>
      </c>
      <c r="V470" s="66">
        <v>11</v>
      </c>
      <c r="W470" s="8" t="s">
        <v>1639</v>
      </c>
      <c r="X470" s="8" t="s">
        <v>1640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2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3"/>
        <v>0</v>
      </c>
      <c r="AM470" s="11">
        <v>0</v>
      </c>
      <c r="AN470" s="11">
        <v>0</v>
      </c>
      <c r="AO470" s="34">
        <f t="shared" si="34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1"/>
        <v>0</v>
      </c>
      <c r="AW470" s="30">
        <f t="shared" si="35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 t="s">
        <v>2056</v>
      </c>
      <c r="N471" s="33" t="s">
        <v>2011</v>
      </c>
      <c r="O471" s="33">
        <v>3502</v>
      </c>
      <c r="P471" s="4" t="s">
        <v>606</v>
      </c>
      <c r="Q471" s="9"/>
      <c r="R471" s="9"/>
      <c r="S471" s="9"/>
      <c r="T471" s="9"/>
      <c r="U471" s="4">
        <v>25</v>
      </c>
      <c r="V471" s="66">
        <v>6</v>
      </c>
      <c r="W471" s="8" t="s">
        <v>1640</v>
      </c>
      <c r="X471" s="8" t="s">
        <v>1641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2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3"/>
        <v>0</v>
      </c>
      <c r="AM471" s="11">
        <v>0</v>
      </c>
      <c r="AN471" s="11">
        <v>0</v>
      </c>
      <c r="AO471" s="34">
        <f t="shared" si="34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1"/>
        <v>0</v>
      </c>
      <c r="AW471" s="30">
        <f t="shared" si="35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 t="s">
        <v>2056</v>
      </c>
      <c r="N472" s="33" t="s">
        <v>2011</v>
      </c>
      <c r="O472" s="33">
        <v>3502</v>
      </c>
      <c r="P472" s="4" t="s">
        <v>608</v>
      </c>
      <c r="Q472" s="9"/>
      <c r="R472" s="9"/>
      <c r="S472" s="9"/>
      <c r="T472" s="9"/>
      <c r="U472" s="4">
        <v>10</v>
      </c>
      <c r="V472" s="66">
        <v>2</v>
      </c>
      <c r="W472" s="8" t="s">
        <v>1641</v>
      </c>
      <c r="X472" s="8" t="s">
        <v>1642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2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3"/>
        <v>0</v>
      </c>
      <c r="AM472" s="11">
        <v>0</v>
      </c>
      <c r="AN472" s="11">
        <v>0</v>
      </c>
      <c r="AO472" s="34">
        <f t="shared" si="34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1"/>
        <v>0</v>
      </c>
      <c r="AW472" s="30">
        <f t="shared" si="35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 t="s">
        <v>2056</v>
      </c>
      <c r="N473" s="33" t="s">
        <v>2011</v>
      </c>
      <c r="O473" s="33">
        <v>3502</v>
      </c>
      <c r="P473" s="4" t="s">
        <v>609</v>
      </c>
      <c r="Q473" s="9"/>
      <c r="R473" s="9"/>
      <c r="S473" s="9"/>
      <c r="T473" s="9"/>
      <c r="U473" s="4">
        <v>50</v>
      </c>
      <c r="V473" s="66">
        <v>22</v>
      </c>
      <c r="W473" s="8" t="s">
        <v>1642</v>
      </c>
      <c r="X473" s="8" t="s">
        <v>1643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2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3"/>
        <v>0</v>
      </c>
      <c r="AM473" s="11">
        <v>0</v>
      </c>
      <c r="AN473" s="11">
        <v>0</v>
      </c>
      <c r="AO473" s="34">
        <f t="shared" si="34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1"/>
        <v>0</v>
      </c>
      <c r="AW473" s="30">
        <f t="shared" si="35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 t="s">
        <v>2056</v>
      </c>
      <c r="N474" s="33" t="s">
        <v>2011</v>
      </c>
      <c r="O474" s="33">
        <v>3502</v>
      </c>
      <c r="P474" s="4" t="s">
        <v>610</v>
      </c>
      <c r="Q474" s="9"/>
      <c r="R474" s="9"/>
      <c r="S474" s="9"/>
      <c r="T474" s="9"/>
      <c r="U474" s="4">
        <v>100</v>
      </c>
      <c r="V474" s="66" t="s">
        <v>1991</v>
      </c>
      <c r="W474" s="8" t="s">
        <v>1643</v>
      </c>
      <c r="X474" s="8" t="s">
        <v>1644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2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3"/>
        <v>0</v>
      </c>
      <c r="AM474" s="11">
        <v>0</v>
      </c>
      <c r="AN474" s="11">
        <v>0</v>
      </c>
      <c r="AO474" s="34">
        <f t="shared" si="34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1"/>
        <v>0</v>
      </c>
      <c r="AW474" s="30">
        <f t="shared" si="35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 t="s">
        <v>2056</v>
      </c>
      <c r="N475" s="33" t="s">
        <v>2011</v>
      </c>
      <c r="O475" s="33">
        <v>3502</v>
      </c>
      <c r="P475" s="4" t="s">
        <v>621</v>
      </c>
      <c r="Q475" s="9"/>
      <c r="R475" s="9"/>
      <c r="S475" s="9"/>
      <c r="T475" s="9"/>
      <c r="U475" s="4">
        <v>10</v>
      </c>
      <c r="V475" s="66">
        <v>1.5</v>
      </c>
      <c r="W475" s="8" t="s">
        <v>1644</v>
      </c>
      <c r="X475" s="8" t="s">
        <v>1645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2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3"/>
        <v>0</v>
      </c>
      <c r="AM475" s="11">
        <v>0</v>
      </c>
      <c r="AN475" s="11">
        <v>0</v>
      </c>
      <c r="AO475" s="34">
        <f t="shared" si="34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1"/>
        <v>0</v>
      </c>
      <c r="AW475" s="30">
        <f t="shared" si="35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 t="s">
        <v>2056</v>
      </c>
      <c r="N476" s="33" t="s">
        <v>2011</v>
      </c>
      <c r="O476" s="33">
        <v>3502</v>
      </c>
      <c r="P476" s="4" t="s">
        <v>611</v>
      </c>
      <c r="Q476" s="9"/>
      <c r="R476" s="9"/>
      <c r="S476" s="9"/>
      <c r="T476" s="9"/>
      <c r="U476" s="4">
        <v>4</v>
      </c>
      <c r="V476" s="66">
        <v>1</v>
      </c>
      <c r="W476" s="8" t="s">
        <v>1645</v>
      </c>
      <c r="X476" s="8" t="s">
        <v>1646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2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3"/>
        <v>0</v>
      </c>
      <c r="AM476" s="11">
        <v>0</v>
      </c>
      <c r="AN476" s="11">
        <v>0</v>
      </c>
      <c r="AO476" s="34">
        <f t="shared" si="34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1"/>
        <v>0</v>
      </c>
      <c r="AW476" s="30">
        <f t="shared" si="35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 t="s">
        <v>2056</v>
      </c>
      <c r="N477" s="33" t="s">
        <v>2011</v>
      </c>
      <c r="O477" s="33">
        <v>3502</v>
      </c>
      <c r="P477" s="4" t="s">
        <v>612</v>
      </c>
      <c r="Q477" s="9"/>
      <c r="R477" s="9"/>
      <c r="S477" s="9"/>
      <c r="T477" s="9"/>
      <c r="U477" s="4">
        <v>8</v>
      </c>
      <c r="V477" s="66">
        <v>2</v>
      </c>
      <c r="W477" s="8" t="s">
        <v>1646</v>
      </c>
      <c r="X477" s="8" t="s">
        <v>1647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2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3"/>
        <v>0</v>
      </c>
      <c r="AM477" s="11">
        <v>0</v>
      </c>
      <c r="AN477" s="11">
        <v>0</v>
      </c>
      <c r="AO477" s="34">
        <f t="shared" si="34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1"/>
        <v>0</v>
      </c>
      <c r="AW477" s="30">
        <f t="shared" si="35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 t="s">
        <v>2056</v>
      </c>
      <c r="N478" s="33" t="s">
        <v>2011</v>
      </c>
      <c r="O478" s="33">
        <v>3502</v>
      </c>
      <c r="P478" s="4" t="s">
        <v>614</v>
      </c>
      <c r="Q478" s="9"/>
      <c r="R478" s="9"/>
      <c r="S478" s="9"/>
      <c r="T478" s="9"/>
      <c r="U478" s="4">
        <v>1</v>
      </c>
      <c r="V478" s="66">
        <v>1</v>
      </c>
      <c r="W478" s="8" t="s">
        <v>1647</v>
      </c>
      <c r="X478" s="8" t="s">
        <v>1648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2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3"/>
        <v>0</v>
      </c>
      <c r="AM478" s="11">
        <v>0</v>
      </c>
      <c r="AN478" s="11">
        <v>0</v>
      </c>
      <c r="AO478" s="34">
        <f t="shared" si="34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1"/>
        <v>0</v>
      </c>
      <c r="AW478" s="30">
        <f t="shared" si="35"/>
        <v>0</v>
      </c>
      <c r="AX478" s="35"/>
    </row>
    <row r="479" spans="1:50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69">
        <v>11</v>
      </c>
      <c r="H479" s="6"/>
      <c r="I479" s="6"/>
      <c r="J479" s="6"/>
      <c r="K479" s="6"/>
      <c r="L479" s="6"/>
      <c r="M479" s="33" t="s">
        <v>2056</v>
      </c>
      <c r="N479" s="33" t="s">
        <v>2011</v>
      </c>
      <c r="O479" s="33">
        <v>3502</v>
      </c>
      <c r="P479" s="4" t="s">
        <v>617</v>
      </c>
      <c r="Q479" s="9"/>
      <c r="R479" s="9"/>
      <c r="S479" s="9"/>
      <c r="T479" s="9"/>
      <c r="U479" s="4">
        <v>560</v>
      </c>
      <c r="V479" s="66">
        <v>178</v>
      </c>
      <c r="W479" s="8" t="s">
        <v>1648</v>
      </c>
      <c r="X479" s="8" t="s">
        <v>1649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2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3"/>
        <v>0</v>
      </c>
      <c r="AM479" s="11">
        <v>0</v>
      </c>
      <c r="AN479" s="11">
        <v>0</v>
      </c>
      <c r="AO479" s="34">
        <f t="shared" si="34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1"/>
        <v>0</v>
      </c>
      <c r="AW479" s="30">
        <f t="shared" si="35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9">
        <v>11</v>
      </c>
      <c r="H480" s="6"/>
      <c r="I480" s="6"/>
      <c r="J480" s="6"/>
      <c r="K480" s="6"/>
      <c r="L480" s="6"/>
      <c r="M480" s="33" t="s">
        <v>2056</v>
      </c>
      <c r="N480" s="33" t="s">
        <v>2011</v>
      </c>
      <c r="O480" s="33">
        <v>3502</v>
      </c>
      <c r="P480" s="4" t="s">
        <v>618</v>
      </c>
      <c r="Q480" s="9"/>
      <c r="R480" s="9"/>
      <c r="S480" s="9"/>
      <c r="T480" s="9"/>
      <c r="U480" s="4">
        <v>1</v>
      </c>
      <c r="V480" s="66">
        <v>1</v>
      </c>
      <c r="W480" s="8" t="s">
        <v>1649</v>
      </c>
      <c r="X480" s="8" t="s">
        <v>1650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2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3"/>
        <v>0</v>
      </c>
      <c r="AM480" s="11">
        <v>0</v>
      </c>
      <c r="AN480" s="11">
        <v>0</v>
      </c>
      <c r="AO480" s="34">
        <f t="shared" si="34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1"/>
        <v>0</v>
      </c>
      <c r="AW480" s="30">
        <f t="shared" si="35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69">
        <v>11</v>
      </c>
      <c r="H481" s="6"/>
      <c r="I481" s="6"/>
      <c r="J481" s="6"/>
      <c r="K481" s="6"/>
      <c r="L481" s="6"/>
      <c r="M481" s="33" t="s">
        <v>2056</v>
      </c>
      <c r="N481" s="33" t="s">
        <v>2011</v>
      </c>
      <c r="O481" s="33">
        <v>3502</v>
      </c>
      <c r="P481" s="4" t="s">
        <v>619</v>
      </c>
      <c r="Q481" s="9"/>
      <c r="R481" s="9"/>
      <c r="S481" s="9"/>
      <c r="T481" s="9"/>
      <c r="U481" s="5">
        <v>8</v>
      </c>
      <c r="V481" s="66" t="s">
        <v>1991</v>
      </c>
      <c r="W481" s="8" t="s">
        <v>1650</v>
      </c>
      <c r="X481" s="8" t="s">
        <v>1651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2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3"/>
        <v>0</v>
      </c>
      <c r="AM481" s="11">
        <v>0</v>
      </c>
      <c r="AN481" s="11">
        <v>0</v>
      </c>
      <c r="AO481" s="34">
        <f t="shared" si="34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1"/>
        <v>0</v>
      </c>
      <c r="AW481" s="30">
        <f t="shared" si="35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9">
        <v>11</v>
      </c>
      <c r="H482" s="6"/>
      <c r="I482" s="6"/>
      <c r="J482" s="6"/>
      <c r="K482" s="6"/>
      <c r="L482" s="6"/>
      <c r="M482" s="33" t="s">
        <v>2056</v>
      </c>
      <c r="N482" s="33" t="s">
        <v>2011</v>
      </c>
      <c r="O482" s="33">
        <v>3502</v>
      </c>
      <c r="P482" s="4" t="s">
        <v>620</v>
      </c>
      <c r="Q482" s="9"/>
      <c r="R482" s="9"/>
      <c r="S482" s="9"/>
      <c r="T482" s="9"/>
      <c r="U482" s="4">
        <v>12</v>
      </c>
      <c r="V482" s="66">
        <v>1</v>
      </c>
      <c r="W482" s="8" t="s">
        <v>1651</v>
      </c>
      <c r="X482" s="8" t="s">
        <v>1652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2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3"/>
        <v>0</v>
      </c>
      <c r="AM482" s="11">
        <v>0</v>
      </c>
      <c r="AN482" s="11">
        <v>0</v>
      </c>
      <c r="AO482" s="34">
        <f t="shared" si="34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1"/>
        <v>0</v>
      </c>
      <c r="AW482" s="30">
        <f t="shared" si="35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 t="s">
        <v>2056</v>
      </c>
      <c r="N483" s="33" t="s">
        <v>2011</v>
      </c>
      <c r="O483" s="33">
        <v>3502</v>
      </c>
      <c r="P483" s="4" t="s">
        <v>622</v>
      </c>
      <c r="Q483" s="9"/>
      <c r="R483" s="9"/>
      <c r="S483" s="9"/>
      <c r="T483" s="9"/>
      <c r="U483" s="4">
        <v>4</v>
      </c>
      <c r="V483" s="66">
        <v>1</v>
      </c>
      <c r="W483" s="8" t="s">
        <v>1652</v>
      </c>
      <c r="X483" s="8" t="s">
        <v>1653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2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3"/>
        <v>0</v>
      </c>
      <c r="AM483" s="11">
        <v>0</v>
      </c>
      <c r="AN483" s="11">
        <v>0</v>
      </c>
      <c r="AO483" s="34">
        <f t="shared" si="34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1"/>
        <v>0</v>
      </c>
      <c r="AW483" s="30">
        <f t="shared" si="35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9">
        <v>11</v>
      </c>
      <c r="H484" s="6"/>
      <c r="I484" s="6"/>
      <c r="J484" s="6"/>
      <c r="K484" s="6"/>
      <c r="L484" s="6"/>
      <c r="M484" s="33" t="s">
        <v>2056</v>
      </c>
      <c r="N484" s="33" t="s">
        <v>2011</v>
      </c>
      <c r="O484" s="33">
        <v>3502</v>
      </c>
      <c r="P484" s="4" t="s">
        <v>623</v>
      </c>
      <c r="Q484" s="9"/>
      <c r="R484" s="9"/>
      <c r="S484" s="9"/>
      <c r="T484" s="9"/>
      <c r="U484" s="4">
        <v>100</v>
      </c>
      <c r="V484" s="66">
        <v>18</v>
      </c>
      <c r="W484" s="8" t="s">
        <v>1653</v>
      </c>
      <c r="X484" s="8" t="s">
        <v>1654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2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3"/>
        <v>0</v>
      </c>
      <c r="AM484" s="11">
        <v>0</v>
      </c>
      <c r="AN484" s="11">
        <v>0</v>
      </c>
      <c r="AO484" s="34">
        <f t="shared" si="34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1"/>
        <v>0</v>
      </c>
      <c r="AW484" s="30">
        <f t="shared" si="35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 t="s">
        <v>2056</v>
      </c>
      <c r="N485" s="33" t="s">
        <v>2011</v>
      </c>
      <c r="O485" s="33">
        <v>3502</v>
      </c>
      <c r="P485" s="4" t="s">
        <v>624</v>
      </c>
      <c r="Q485" s="9"/>
      <c r="R485" s="9"/>
      <c r="S485" s="9"/>
      <c r="T485" s="9"/>
      <c r="U485" s="4">
        <v>16</v>
      </c>
      <c r="V485" s="66">
        <v>3</v>
      </c>
      <c r="W485" s="8" t="s">
        <v>1654</v>
      </c>
      <c r="X485" s="8" t="s">
        <v>1655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2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3"/>
        <v>0</v>
      </c>
      <c r="AM485" s="11">
        <v>0</v>
      </c>
      <c r="AN485" s="11">
        <v>0</v>
      </c>
      <c r="AO485" s="34">
        <f t="shared" si="34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1"/>
        <v>0</v>
      </c>
      <c r="AW485" s="30">
        <f t="shared" si="35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 t="s">
        <v>2056</v>
      </c>
      <c r="N486" s="33" t="s">
        <v>2011</v>
      </c>
      <c r="O486" s="33">
        <v>3502</v>
      </c>
      <c r="P486" s="4" t="s">
        <v>625</v>
      </c>
      <c r="Q486" s="9"/>
      <c r="R486" s="9"/>
      <c r="S486" s="9"/>
      <c r="T486" s="9"/>
      <c r="U486" s="4">
        <v>100</v>
      </c>
      <c r="V486" s="66">
        <v>20</v>
      </c>
      <c r="W486" s="8" t="s">
        <v>1655</v>
      </c>
      <c r="X486" s="8" t="s">
        <v>1656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2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3"/>
        <v>0</v>
      </c>
      <c r="AM486" s="11">
        <v>0</v>
      </c>
      <c r="AN486" s="11">
        <v>0</v>
      </c>
      <c r="AO486" s="34">
        <f t="shared" si="34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1"/>
        <v>0</v>
      </c>
      <c r="AW486" s="30">
        <f t="shared" si="35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 t="s">
        <v>2056</v>
      </c>
      <c r="N487" s="33" t="s">
        <v>2011</v>
      </c>
      <c r="O487" s="33">
        <v>3502</v>
      </c>
      <c r="P487" s="4" t="s">
        <v>626</v>
      </c>
      <c r="Q487" s="9"/>
      <c r="R487" s="9"/>
      <c r="S487" s="9"/>
      <c r="T487" s="9"/>
      <c r="U487" s="4">
        <v>1</v>
      </c>
      <c r="V487" s="66">
        <v>1</v>
      </c>
      <c r="W487" s="8" t="s">
        <v>1656</v>
      </c>
      <c r="X487" s="8" t="s">
        <v>1657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2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3"/>
        <v>0</v>
      </c>
      <c r="AM487" s="11">
        <v>0</v>
      </c>
      <c r="AN487" s="11">
        <v>0</v>
      </c>
      <c r="AO487" s="34">
        <f t="shared" si="34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1"/>
        <v>0</v>
      </c>
      <c r="AW487" s="30">
        <f t="shared" si="35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69">
        <v>10.3</v>
      </c>
      <c r="H488" s="6"/>
      <c r="I488" s="6"/>
      <c r="J488" s="6"/>
      <c r="K488" s="6"/>
      <c r="L488" s="6"/>
      <c r="M488" s="33" t="s">
        <v>2057</v>
      </c>
      <c r="N488" s="33" t="s">
        <v>2012</v>
      </c>
      <c r="O488" s="33">
        <v>3602</v>
      </c>
      <c r="P488" s="4" t="s">
        <v>628</v>
      </c>
      <c r="Q488" s="9"/>
      <c r="R488" s="9"/>
      <c r="S488" s="9"/>
      <c r="T488" s="9"/>
      <c r="U488" s="4">
        <v>1</v>
      </c>
      <c r="V488" s="66">
        <v>1</v>
      </c>
      <c r="W488" s="8" t="s">
        <v>1657</v>
      </c>
      <c r="X488" s="8" t="s">
        <v>1658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2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3"/>
        <v>0</v>
      </c>
      <c r="AM488" s="11">
        <v>0</v>
      </c>
      <c r="AN488" s="11">
        <v>0</v>
      </c>
      <c r="AO488" s="34">
        <f t="shared" si="34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1"/>
        <v>0</v>
      </c>
      <c r="AW488" s="30">
        <f t="shared" si="35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9">
        <v>10.3</v>
      </c>
      <c r="H489" s="6"/>
      <c r="I489" s="6"/>
      <c r="J489" s="6"/>
      <c r="K489" s="6"/>
      <c r="L489" s="6"/>
      <c r="M489" s="33" t="s">
        <v>2057</v>
      </c>
      <c r="N489" s="33" t="s">
        <v>2012</v>
      </c>
      <c r="O489" s="33">
        <v>3602</v>
      </c>
      <c r="P489" s="4" t="s">
        <v>629</v>
      </c>
      <c r="Q489" s="9"/>
      <c r="R489" s="9"/>
      <c r="S489" s="9"/>
      <c r="T489" s="9"/>
      <c r="U489" s="4">
        <v>2</v>
      </c>
      <c r="V489" s="66">
        <v>0.7</v>
      </c>
      <c r="W489" s="8" t="s">
        <v>1658</v>
      </c>
      <c r="X489" s="8" t="s">
        <v>1659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2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3"/>
        <v>0</v>
      </c>
      <c r="AM489" s="11">
        <v>0</v>
      </c>
      <c r="AN489" s="11">
        <v>0</v>
      </c>
      <c r="AO489" s="34">
        <f t="shared" si="34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ref="AV489:AV552" si="36">SUM(AP489:AU489)</f>
        <v>0</v>
      </c>
      <c r="AW489" s="30">
        <f t="shared" si="35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9">
        <v>10.3</v>
      </c>
      <c r="H490" s="6"/>
      <c r="I490" s="6"/>
      <c r="J490" s="6"/>
      <c r="K490" s="6"/>
      <c r="L490" s="6"/>
      <c r="M490" s="33" t="s">
        <v>2057</v>
      </c>
      <c r="N490" s="33" t="s">
        <v>2012</v>
      </c>
      <c r="O490" s="33">
        <v>3602</v>
      </c>
      <c r="P490" s="4" t="s">
        <v>630</v>
      </c>
      <c r="Q490" s="9"/>
      <c r="R490" s="9"/>
      <c r="S490" s="9"/>
      <c r="T490" s="9"/>
      <c r="U490" s="4">
        <v>2</v>
      </c>
      <c r="V490" s="66" t="s">
        <v>1991</v>
      </c>
      <c r="W490" s="8" t="s">
        <v>1659</v>
      </c>
      <c r="X490" s="8" t="s">
        <v>1660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ref="AF490:AF553" si="37">SUM(AA490:AE490)</f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ref="AL490:AL553" si="38">SUM(AG490:AK490)</f>
        <v>0</v>
      </c>
      <c r="AM490" s="11">
        <v>0</v>
      </c>
      <c r="AN490" s="11">
        <v>0</v>
      </c>
      <c r="AO490" s="34">
        <f t="shared" ref="AO490:AO553" si="39">SUM(AM490:AN490)</f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6"/>
        <v>0</v>
      </c>
      <c r="AW490" s="30">
        <f t="shared" ref="AW490:AW553" si="40">AF490+AL490+AO490+AV490</f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 t="s">
        <v>2057</v>
      </c>
      <c r="N491" s="33" t="s">
        <v>2012</v>
      </c>
      <c r="O491" s="33">
        <v>3602</v>
      </c>
      <c r="P491" s="4" t="s">
        <v>638</v>
      </c>
      <c r="Q491" s="9"/>
      <c r="R491" s="9"/>
      <c r="S491" s="9"/>
      <c r="T491" s="9"/>
      <c r="U491" s="4">
        <v>1</v>
      </c>
      <c r="V491" s="66">
        <v>1</v>
      </c>
      <c r="W491" s="8" t="s">
        <v>1660</v>
      </c>
      <c r="X491" s="8" t="s">
        <v>1661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7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8"/>
        <v>0</v>
      </c>
      <c r="AM491" s="11">
        <v>0</v>
      </c>
      <c r="AN491" s="11">
        <v>0</v>
      </c>
      <c r="AO491" s="34">
        <f t="shared" si="39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6"/>
        <v>0</v>
      </c>
      <c r="AW491" s="30">
        <f t="shared" si="40"/>
        <v>0</v>
      </c>
      <c r="AX491" s="35"/>
    </row>
    <row r="492" spans="1:50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 t="s">
        <v>2057</v>
      </c>
      <c r="N492" s="33" t="s">
        <v>2013</v>
      </c>
      <c r="O492" s="33">
        <v>3604</v>
      </c>
      <c r="P492" s="4" t="s">
        <v>631</v>
      </c>
      <c r="Q492" s="9"/>
      <c r="R492" s="9"/>
      <c r="S492" s="9"/>
      <c r="T492" s="9"/>
      <c r="U492" s="4">
        <v>4</v>
      </c>
      <c r="V492" s="66" t="s">
        <v>1991</v>
      </c>
      <c r="W492" s="8" t="s">
        <v>1661</v>
      </c>
      <c r="X492" s="8" t="s">
        <v>1662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7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8"/>
        <v>0</v>
      </c>
      <c r="AM492" s="11">
        <v>0</v>
      </c>
      <c r="AN492" s="11">
        <v>0</v>
      </c>
      <c r="AO492" s="34">
        <f t="shared" si="39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6"/>
        <v>0</v>
      </c>
      <c r="AW492" s="30">
        <f t="shared" si="40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 t="s">
        <v>2057</v>
      </c>
      <c r="N493" s="33" t="s">
        <v>2014</v>
      </c>
      <c r="O493" s="33">
        <v>3603</v>
      </c>
      <c r="P493" s="4" t="s">
        <v>632</v>
      </c>
      <c r="Q493" s="9"/>
      <c r="R493" s="9"/>
      <c r="S493" s="9"/>
      <c r="T493" s="9"/>
      <c r="U493" s="4">
        <v>2</v>
      </c>
      <c r="V493" s="66" t="s">
        <v>1991</v>
      </c>
      <c r="W493" s="8" t="s">
        <v>1662</v>
      </c>
      <c r="X493" s="8" t="s">
        <v>1663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7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8"/>
        <v>0</v>
      </c>
      <c r="AM493" s="11">
        <v>0</v>
      </c>
      <c r="AN493" s="11">
        <v>0</v>
      </c>
      <c r="AO493" s="34">
        <f t="shared" si="39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6"/>
        <v>0</v>
      </c>
      <c r="AW493" s="30">
        <f t="shared" si="40"/>
        <v>0</v>
      </c>
      <c r="AX493" s="35"/>
    </row>
    <row r="494" spans="1:50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 t="s">
        <v>2057</v>
      </c>
      <c r="N494" s="33" t="s">
        <v>2014</v>
      </c>
      <c r="O494" s="33">
        <v>3603</v>
      </c>
      <c r="P494" s="4" t="s">
        <v>633</v>
      </c>
      <c r="Q494" s="9"/>
      <c r="R494" s="9"/>
      <c r="S494" s="9"/>
      <c r="T494" s="9"/>
      <c r="U494" s="4">
        <v>10</v>
      </c>
      <c r="V494" s="66">
        <v>5</v>
      </c>
      <c r="W494" s="8" t="s">
        <v>1663</v>
      </c>
      <c r="X494" s="8" t="s">
        <v>1664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7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8"/>
        <v>0</v>
      </c>
      <c r="AM494" s="11">
        <v>0</v>
      </c>
      <c r="AN494" s="11">
        <v>0</v>
      </c>
      <c r="AO494" s="34">
        <f t="shared" si="39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6"/>
        <v>0</v>
      </c>
      <c r="AW494" s="30">
        <f t="shared" si="40"/>
        <v>0</v>
      </c>
      <c r="AX494" s="35"/>
    </row>
    <row r="495" spans="1:50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 t="s">
        <v>2057</v>
      </c>
      <c r="N495" s="33" t="s">
        <v>2014</v>
      </c>
      <c r="O495" s="33">
        <v>3603</v>
      </c>
      <c r="P495" s="4" t="s">
        <v>634</v>
      </c>
      <c r="Q495" s="9"/>
      <c r="R495" s="9"/>
      <c r="S495" s="9"/>
      <c r="T495" s="9"/>
      <c r="U495" s="4">
        <v>100</v>
      </c>
      <c r="V495" s="66">
        <v>56</v>
      </c>
      <c r="W495" s="8" t="s">
        <v>1664</v>
      </c>
      <c r="X495" s="8" t="s">
        <v>1665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7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8"/>
        <v>0</v>
      </c>
      <c r="AM495" s="11">
        <v>0</v>
      </c>
      <c r="AN495" s="11">
        <v>0</v>
      </c>
      <c r="AO495" s="34">
        <f t="shared" si="39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6"/>
        <v>0</v>
      </c>
      <c r="AW495" s="30">
        <f t="shared" si="40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 t="s">
        <v>2057</v>
      </c>
      <c r="N496" s="33" t="s">
        <v>2012</v>
      </c>
      <c r="O496" s="33">
        <v>3602</v>
      </c>
      <c r="P496" s="4" t="s">
        <v>635</v>
      </c>
      <c r="Q496" s="9"/>
      <c r="R496" s="9"/>
      <c r="S496" s="9"/>
      <c r="T496" s="9"/>
      <c r="U496" s="4">
        <v>10</v>
      </c>
      <c r="V496" s="66">
        <v>4</v>
      </c>
      <c r="W496" s="8" t="s">
        <v>1665</v>
      </c>
      <c r="X496" s="8" t="s">
        <v>1666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7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8"/>
        <v>0</v>
      </c>
      <c r="AM496" s="11">
        <v>0</v>
      </c>
      <c r="AN496" s="11">
        <v>0</v>
      </c>
      <c r="AO496" s="34">
        <f t="shared" si="39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6"/>
        <v>0</v>
      </c>
      <c r="AW496" s="30">
        <f t="shared" si="40"/>
        <v>0</v>
      </c>
      <c r="AX496" s="35"/>
    </row>
    <row r="497" spans="1:50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69">
        <v>61</v>
      </c>
      <c r="H497" s="6"/>
      <c r="I497" s="6"/>
      <c r="J497" s="6"/>
      <c r="K497" s="6"/>
      <c r="L497" s="6"/>
      <c r="M497" s="33" t="s">
        <v>2057</v>
      </c>
      <c r="N497" s="33" t="s">
        <v>2013</v>
      </c>
      <c r="O497" s="33">
        <v>3604</v>
      </c>
      <c r="P497" s="4" t="s">
        <v>637</v>
      </c>
      <c r="Q497" s="9"/>
      <c r="R497" s="9"/>
      <c r="S497" s="9"/>
      <c r="T497" s="9"/>
      <c r="U497" s="4">
        <v>2</v>
      </c>
      <c r="V497" s="66" t="s">
        <v>1991</v>
      </c>
      <c r="W497" s="8" t="s">
        <v>1666</v>
      </c>
      <c r="X497" s="8" t="s">
        <v>1667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7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8"/>
        <v>0</v>
      </c>
      <c r="AM497" s="11">
        <v>0</v>
      </c>
      <c r="AN497" s="11">
        <v>0</v>
      </c>
      <c r="AO497" s="34">
        <f t="shared" si="39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6"/>
        <v>0</v>
      </c>
      <c r="AW497" s="30">
        <f t="shared" si="40"/>
        <v>0</v>
      </c>
      <c r="AX497" s="35"/>
    </row>
    <row r="498" spans="1:50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9">
        <v>61</v>
      </c>
      <c r="H498" s="6"/>
      <c r="I498" s="6"/>
      <c r="J498" s="6"/>
      <c r="K498" s="6"/>
      <c r="L498" s="6"/>
      <c r="M498" s="33" t="s">
        <v>2057</v>
      </c>
      <c r="N498" s="33" t="s">
        <v>2013</v>
      </c>
      <c r="O498" s="33">
        <v>3604</v>
      </c>
      <c r="P498" s="4" t="s">
        <v>639</v>
      </c>
      <c r="Q498" s="9"/>
      <c r="R498" s="9"/>
      <c r="S498" s="9"/>
      <c r="T498" s="9"/>
      <c r="U498" s="4">
        <v>1</v>
      </c>
      <c r="V498" s="66">
        <v>1</v>
      </c>
      <c r="W498" s="8" t="s">
        <v>1667</v>
      </c>
      <c r="X498" s="8" t="s">
        <v>1668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7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8"/>
        <v>0</v>
      </c>
      <c r="AM498" s="11">
        <v>0</v>
      </c>
      <c r="AN498" s="11">
        <v>0</v>
      </c>
      <c r="AO498" s="34">
        <f t="shared" si="39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6"/>
        <v>0</v>
      </c>
      <c r="AW498" s="30">
        <f t="shared" si="40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9">
        <v>61</v>
      </c>
      <c r="H499" s="6"/>
      <c r="I499" s="6"/>
      <c r="J499" s="6"/>
      <c r="K499" s="6"/>
      <c r="L499" s="6"/>
      <c r="M499" s="33" t="s">
        <v>2057</v>
      </c>
      <c r="N499" s="33" t="s">
        <v>2012</v>
      </c>
      <c r="O499" s="33">
        <v>3602</v>
      </c>
      <c r="P499" s="4" t="s">
        <v>640</v>
      </c>
      <c r="Q499" s="9"/>
      <c r="R499" s="9"/>
      <c r="S499" s="9"/>
      <c r="T499" s="9"/>
      <c r="U499" s="4">
        <v>1</v>
      </c>
      <c r="V499" s="66">
        <v>1</v>
      </c>
      <c r="W499" s="8" t="s">
        <v>1668</v>
      </c>
      <c r="X499" s="8" t="s">
        <v>1669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7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8"/>
        <v>0</v>
      </c>
      <c r="AM499" s="11">
        <v>0</v>
      </c>
      <c r="AN499" s="11">
        <v>0</v>
      </c>
      <c r="AO499" s="34">
        <f t="shared" si="39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6"/>
        <v>0</v>
      </c>
      <c r="AW499" s="30">
        <f t="shared" si="40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 t="s">
        <v>2056</v>
      </c>
      <c r="N500" s="33" t="s">
        <v>2011</v>
      </c>
      <c r="O500" s="33">
        <v>3502</v>
      </c>
      <c r="P500" s="4" t="s">
        <v>641</v>
      </c>
      <c r="Q500" s="9"/>
      <c r="R500" s="9"/>
      <c r="S500" s="9"/>
      <c r="T500" s="9"/>
      <c r="U500" s="4">
        <v>8</v>
      </c>
      <c r="V500" s="66">
        <v>1</v>
      </c>
      <c r="W500" s="8" t="s">
        <v>1669</v>
      </c>
      <c r="X500" s="8" t="s">
        <v>1670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7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8"/>
        <v>0</v>
      </c>
      <c r="AM500" s="11">
        <v>0</v>
      </c>
      <c r="AN500" s="11">
        <v>0</v>
      </c>
      <c r="AO500" s="34">
        <f t="shared" si="39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6"/>
        <v>0</v>
      </c>
      <c r="AW500" s="30">
        <f t="shared" si="40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 t="s">
        <v>2056</v>
      </c>
      <c r="N501" s="33" t="s">
        <v>2011</v>
      </c>
      <c r="O501" s="33">
        <v>3502</v>
      </c>
      <c r="P501" s="4" t="s">
        <v>642</v>
      </c>
      <c r="Q501" s="9"/>
      <c r="R501" s="9"/>
      <c r="S501" s="9"/>
      <c r="T501" s="9"/>
      <c r="U501" s="4">
        <v>2</v>
      </c>
      <c r="V501" s="66" t="s">
        <v>1991</v>
      </c>
      <c r="W501" s="8" t="s">
        <v>1670</v>
      </c>
      <c r="X501" s="8" t="s">
        <v>1671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7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8"/>
        <v>0</v>
      </c>
      <c r="AM501" s="11">
        <v>0</v>
      </c>
      <c r="AN501" s="11">
        <v>0</v>
      </c>
      <c r="AO501" s="34">
        <f t="shared" si="39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6"/>
        <v>0</v>
      </c>
      <c r="AW501" s="30">
        <f t="shared" si="40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6">
        <v>0.79</v>
      </c>
      <c r="G502" s="69">
        <v>0.79</v>
      </c>
      <c r="H502" s="6"/>
      <c r="I502" s="6"/>
      <c r="J502" s="6"/>
      <c r="K502" s="6"/>
      <c r="L502" s="6"/>
      <c r="M502" s="33" t="s">
        <v>2056</v>
      </c>
      <c r="N502" s="33" t="s">
        <v>2011</v>
      </c>
      <c r="O502" s="33">
        <v>3502</v>
      </c>
      <c r="P502" s="4" t="s">
        <v>645</v>
      </c>
      <c r="Q502" s="9"/>
      <c r="R502" s="9"/>
      <c r="S502" s="9"/>
      <c r="T502" s="9"/>
      <c r="U502" s="4">
        <v>20</v>
      </c>
      <c r="V502" s="66" t="s">
        <v>1991</v>
      </c>
      <c r="W502" s="8" t="s">
        <v>1671</v>
      </c>
      <c r="X502" s="8" t="s">
        <v>1672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7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8"/>
        <v>0</v>
      </c>
      <c r="AM502" s="11">
        <v>0</v>
      </c>
      <c r="AN502" s="11">
        <v>0</v>
      </c>
      <c r="AO502" s="34">
        <f t="shared" si="39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6"/>
        <v>0</v>
      </c>
      <c r="AW502" s="30">
        <f t="shared" si="40"/>
        <v>0</v>
      </c>
      <c r="AX502" s="35"/>
    </row>
    <row r="503" spans="1:50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9">
        <v>0.79</v>
      </c>
      <c r="H503" s="6"/>
      <c r="I503" s="6"/>
      <c r="J503" s="6"/>
      <c r="K503" s="6"/>
      <c r="L503" s="6"/>
      <c r="M503" s="33" t="s">
        <v>2056</v>
      </c>
      <c r="N503" s="33" t="s">
        <v>2015</v>
      </c>
      <c r="O503" s="33">
        <v>3605</v>
      </c>
      <c r="P503" s="4" t="s">
        <v>646</v>
      </c>
      <c r="Q503" s="9"/>
      <c r="R503" s="9"/>
      <c r="S503" s="9"/>
      <c r="T503" s="9"/>
      <c r="U503" s="4">
        <v>1</v>
      </c>
      <c r="V503" s="66">
        <v>1</v>
      </c>
      <c r="W503" s="8" t="s">
        <v>1672</v>
      </c>
      <c r="X503" s="8" t="s">
        <v>1673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7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8"/>
        <v>0</v>
      </c>
      <c r="AM503" s="11">
        <v>0</v>
      </c>
      <c r="AN503" s="11">
        <v>0</v>
      </c>
      <c r="AO503" s="34">
        <f t="shared" si="39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6"/>
        <v>0</v>
      </c>
      <c r="AW503" s="30">
        <f t="shared" si="40"/>
        <v>0</v>
      </c>
      <c r="AX503" s="35"/>
    </row>
    <row r="504" spans="1:50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9">
        <v>0.79</v>
      </c>
      <c r="H504" s="6"/>
      <c r="I504" s="6"/>
      <c r="J504" s="6"/>
      <c r="K504" s="6"/>
      <c r="L504" s="6"/>
      <c r="M504" s="33" t="s">
        <v>2056</v>
      </c>
      <c r="N504" s="33" t="s">
        <v>2015</v>
      </c>
      <c r="O504" s="33">
        <v>3605</v>
      </c>
      <c r="P504" s="4" t="s">
        <v>647</v>
      </c>
      <c r="Q504" s="9"/>
      <c r="R504" s="9"/>
      <c r="S504" s="9"/>
      <c r="T504" s="9"/>
      <c r="U504" s="4">
        <v>4</v>
      </c>
      <c r="V504" s="66">
        <v>2</v>
      </c>
      <c r="W504" s="8" t="s">
        <v>1673</v>
      </c>
      <c r="X504" s="8" t="s">
        <v>1674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7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8"/>
        <v>0</v>
      </c>
      <c r="AM504" s="11">
        <v>0</v>
      </c>
      <c r="AN504" s="11">
        <v>0</v>
      </c>
      <c r="AO504" s="34">
        <f t="shared" si="39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6"/>
        <v>0</v>
      </c>
      <c r="AW504" s="30">
        <f t="shared" si="40"/>
        <v>0</v>
      </c>
      <c r="AX504" s="35"/>
    </row>
    <row r="505" spans="1:50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 t="s">
        <v>2056</v>
      </c>
      <c r="N505" s="33" t="s">
        <v>2015</v>
      </c>
      <c r="O505" s="33">
        <v>3605</v>
      </c>
      <c r="P505" s="4" t="s">
        <v>650</v>
      </c>
      <c r="Q505" s="9"/>
      <c r="R505" s="9"/>
      <c r="S505" s="9"/>
      <c r="T505" s="9"/>
      <c r="U505" s="4">
        <v>3</v>
      </c>
      <c r="V505" s="66">
        <v>1</v>
      </c>
      <c r="W505" s="8" t="s">
        <v>1674</v>
      </c>
      <c r="X505" s="8" t="s">
        <v>1675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7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8"/>
        <v>0</v>
      </c>
      <c r="AM505" s="11">
        <v>0</v>
      </c>
      <c r="AN505" s="11">
        <v>0</v>
      </c>
      <c r="AO505" s="34">
        <f t="shared" si="39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6"/>
        <v>0</v>
      </c>
      <c r="AW505" s="30">
        <f t="shared" si="40"/>
        <v>0</v>
      </c>
      <c r="AX505" s="35"/>
    </row>
    <row r="506" spans="1:50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 t="s">
        <v>2056</v>
      </c>
      <c r="N506" s="33" t="s">
        <v>2015</v>
      </c>
      <c r="O506" s="33">
        <v>3605</v>
      </c>
      <c r="P506" s="4" t="s">
        <v>651</v>
      </c>
      <c r="Q506" s="9"/>
      <c r="R506" s="9"/>
      <c r="S506" s="9"/>
      <c r="T506" s="9"/>
      <c r="U506" s="4">
        <v>8</v>
      </c>
      <c r="V506" s="66">
        <v>1</v>
      </c>
      <c r="W506" s="8" t="s">
        <v>1675</v>
      </c>
      <c r="X506" s="8" t="s">
        <v>1676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7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8"/>
        <v>0</v>
      </c>
      <c r="AM506" s="11">
        <v>0</v>
      </c>
      <c r="AN506" s="11">
        <v>0</v>
      </c>
      <c r="AO506" s="34">
        <f t="shared" si="39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6"/>
        <v>0</v>
      </c>
      <c r="AW506" s="30">
        <f t="shared" si="40"/>
        <v>0</v>
      </c>
      <c r="AX506" s="35"/>
    </row>
    <row r="507" spans="1:50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 t="s">
        <v>2056</v>
      </c>
      <c r="N507" s="33" t="s">
        <v>2015</v>
      </c>
      <c r="O507" s="33">
        <v>3605</v>
      </c>
      <c r="P507" s="4" t="s">
        <v>652</v>
      </c>
      <c r="Q507" s="9"/>
      <c r="R507" s="9"/>
      <c r="S507" s="9"/>
      <c r="T507" s="9"/>
      <c r="U507" s="4">
        <v>4</v>
      </c>
      <c r="V507" s="66">
        <v>1</v>
      </c>
      <c r="W507" s="8" t="s">
        <v>1676</v>
      </c>
      <c r="X507" s="8" t="s">
        <v>1677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7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8"/>
        <v>0</v>
      </c>
      <c r="AM507" s="11">
        <v>0</v>
      </c>
      <c r="AN507" s="11">
        <v>0</v>
      </c>
      <c r="AO507" s="34">
        <f t="shared" si="39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6"/>
        <v>0</v>
      </c>
      <c r="AW507" s="30">
        <f t="shared" si="40"/>
        <v>0</v>
      </c>
      <c r="AX507" s="35"/>
    </row>
    <row r="508" spans="1:50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 t="s">
        <v>2056</v>
      </c>
      <c r="N508" s="33" t="s">
        <v>2015</v>
      </c>
      <c r="O508" s="33">
        <v>3605</v>
      </c>
      <c r="P508" s="4" t="s">
        <v>653</v>
      </c>
      <c r="Q508" s="9"/>
      <c r="R508" s="9"/>
      <c r="S508" s="9"/>
      <c r="T508" s="9"/>
      <c r="U508" s="4">
        <v>1</v>
      </c>
      <c r="V508" s="66">
        <v>1</v>
      </c>
      <c r="W508" s="8" t="s">
        <v>1677</v>
      </c>
      <c r="X508" s="8" t="s">
        <v>1678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7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8"/>
        <v>0</v>
      </c>
      <c r="AM508" s="11">
        <v>0</v>
      </c>
      <c r="AN508" s="11">
        <v>0</v>
      </c>
      <c r="AO508" s="34">
        <f t="shared" si="39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6"/>
        <v>0</v>
      </c>
      <c r="AW508" s="30">
        <f t="shared" si="40"/>
        <v>0</v>
      </c>
      <c r="AX508" s="35"/>
    </row>
    <row r="509" spans="1:50" customFormat="1" ht="60" hidden="1" x14ac:dyDescent="0.25">
      <c r="A509" s="4" t="s">
        <v>593</v>
      </c>
      <c r="B509" s="4" t="s">
        <v>1151</v>
      </c>
      <c r="C509" s="4" t="s">
        <v>662</v>
      </c>
      <c r="D509" s="4" t="s">
        <v>654</v>
      </c>
      <c r="E509" s="4" t="s">
        <v>663</v>
      </c>
      <c r="F509" s="4" t="s">
        <v>1201</v>
      </c>
      <c r="G509" s="69">
        <v>1</v>
      </c>
      <c r="H509" s="6"/>
      <c r="I509" s="6"/>
      <c r="J509" s="6"/>
      <c r="K509" s="6"/>
      <c r="L509" s="6"/>
      <c r="M509" s="33" t="s">
        <v>2058</v>
      </c>
      <c r="N509" s="33" t="s">
        <v>2016</v>
      </c>
      <c r="O509" s="33">
        <v>1702</v>
      </c>
      <c r="P509" s="4" t="s">
        <v>655</v>
      </c>
      <c r="Q509" s="9"/>
      <c r="R509" s="9"/>
      <c r="S509" s="9"/>
      <c r="T509" s="9"/>
      <c r="U509" s="4">
        <v>1</v>
      </c>
      <c r="V509" s="66">
        <v>0.75</v>
      </c>
      <c r="W509" s="8" t="s">
        <v>1678</v>
      </c>
      <c r="X509" s="8" t="s">
        <v>1679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7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8"/>
        <v>0</v>
      </c>
      <c r="AM509" s="11">
        <v>0</v>
      </c>
      <c r="AN509" s="11">
        <v>0</v>
      </c>
      <c r="AO509" s="34">
        <f t="shared" si="39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6"/>
        <v>0</v>
      </c>
      <c r="AW509" s="30">
        <f t="shared" si="40"/>
        <v>0</v>
      </c>
      <c r="AX509" s="35"/>
    </row>
    <row r="510" spans="1:50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69">
        <v>1</v>
      </c>
      <c r="H510" s="6"/>
      <c r="I510" s="6"/>
      <c r="J510" s="6"/>
      <c r="K510" s="6"/>
      <c r="L510" s="6"/>
      <c r="M510" s="33" t="s">
        <v>2058</v>
      </c>
      <c r="N510" s="33" t="s">
        <v>2016</v>
      </c>
      <c r="O510" s="33">
        <v>1702</v>
      </c>
      <c r="P510" s="4" t="s">
        <v>656</v>
      </c>
      <c r="Q510" s="9"/>
      <c r="R510" s="9"/>
      <c r="S510" s="9"/>
      <c r="T510" s="9"/>
      <c r="U510" s="4">
        <v>8</v>
      </c>
      <c r="V510" s="66">
        <v>1</v>
      </c>
      <c r="W510" s="8" t="s">
        <v>1679</v>
      </c>
      <c r="X510" s="8" t="s">
        <v>1680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7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8"/>
        <v>0</v>
      </c>
      <c r="AM510" s="11">
        <v>0</v>
      </c>
      <c r="AN510" s="11">
        <v>0</v>
      </c>
      <c r="AO510" s="34">
        <f t="shared" si="39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6"/>
        <v>0</v>
      </c>
      <c r="AW510" s="30">
        <f t="shared" si="40"/>
        <v>0</v>
      </c>
      <c r="AX510" s="35"/>
    </row>
    <row r="511" spans="1:50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69">
        <v>1</v>
      </c>
      <c r="H511" s="6"/>
      <c r="I511" s="6"/>
      <c r="J511" s="6"/>
      <c r="K511" s="6"/>
      <c r="L511" s="6"/>
      <c r="M511" s="33" t="s">
        <v>2058</v>
      </c>
      <c r="N511" s="33" t="s">
        <v>2016</v>
      </c>
      <c r="O511" s="33">
        <v>1702</v>
      </c>
      <c r="P511" s="4" t="s">
        <v>657</v>
      </c>
      <c r="Q511" s="9"/>
      <c r="R511" s="9"/>
      <c r="S511" s="9"/>
      <c r="T511" s="9"/>
      <c r="U511" s="4">
        <v>3000</v>
      </c>
      <c r="V511" s="66">
        <v>3000</v>
      </c>
      <c r="W511" s="8" t="s">
        <v>1680</v>
      </c>
      <c r="X511" s="8" t="s">
        <v>1681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7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8"/>
        <v>0</v>
      </c>
      <c r="AM511" s="11">
        <v>0</v>
      </c>
      <c r="AN511" s="11">
        <v>0</v>
      </c>
      <c r="AO511" s="34">
        <f t="shared" si="39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6"/>
        <v>0</v>
      </c>
      <c r="AW511" s="30">
        <f t="shared" si="40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9">
        <v>1</v>
      </c>
      <c r="H512" s="6"/>
      <c r="I512" s="6"/>
      <c r="J512" s="6"/>
      <c r="K512" s="6"/>
      <c r="L512" s="6"/>
      <c r="M512" s="33" t="s">
        <v>2058</v>
      </c>
      <c r="N512" s="33" t="s">
        <v>2017</v>
      </c>
      <c r="O512" s="33">
        <v>1709</v>
      </c>
      <c r="P512" s="4" t="s">
        <v>658</v>
      </c>
      <c r="Q512" s="9"/>
      <c r="R512" s="9"/>
      <c r="S512" s="9"/>
      <c r="T512" s="9"/>
      <c r="U512" s="4">
        <v>2</v>
      </c>
      <c r="V512" s="66" t="s">
        <v>1991</v>
      </c>
      <c r="W512" s="8" t="s">
        <v>1681</v>
      </c>
      <c r="X512" s="8" t="s">
        <v>1682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7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8"/>
        <v>0</v>
      </c>
      <c r="AM512" s="11">
        <v>0</v>
      </c>
      <c r="AN512" s="11">
        <v>0</v>
      </c>
      <c r="AO512" s="34">
        <f t="shared" si="39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6"/>
        <v>0</v>
      </c>
      <c r="AW512" s="30">
        <f t="shared" si="40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9">
        <v>1</v>
      </c>
      <c r="H513" s="6"/>
      <c r="I513" s="6"/>
      <c r="J513" s="6"/>
      <c r="K513" s="6"/>
      <c r="L513" s="6"/>
      <c r="M513" s="33" t="s">
        <v>2058</v>
      </c>
      <c r="N513" s="33" t="s">
        <v>2017</v>
      </c>
      <c r="O513" s="33">
        <v>1709</v>
      </c>
      <c r="P513" s="4" t="s">
        <v>659</v>
      </c>
      <c r="Q513" s="9"/>
      <c r="R513" s="9"/>
      <c r="S513" s="9"/>
      <c r="T513" s="9"/>
      <c r="U513" s="4">
        <v>4</v>
      </c>
      <c r="V513" s="66" t="s">
        <v>1991</v>
      </c>
      <c r="W513" s="8" t="s">
        <v>1682</v>
      </c>
      <c r="X513" s="8" t="s">
        <v>1683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7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8"/>
        <v>0</v>
      </c>
      <c r="AM513" s="11">
        <v>0</v>
      </c>
      <c r="AN513" s="11">
        <v>0</v>
      </c>
      <c r="AO513" s="34">
        <f t="shared" si="39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6"/>
        <v>0</v>
      </c>
      <c r="AW513" s="30">
        <f t="shared" si="40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9">
        <v>1</v>
      </c>
      <c r="H514" s="6"/>
      <c r="I514" s="6"/>
      <c r="J514" s="6"/>
      <c r="K514" s="6"/>
      <c r="L514" s="6"/>
      <c r="M514" s="33" t="s">
        <v>2058</v>
      </c>
      <c r="N514" s="33" t="s">
        <v>2018</v>
      </c>
      <c r="O514" s="33">
        <v>1704</v>
      </c>
      <c r="P514" s="4" t="s">
        <v>660</v>
      </c>
      <c r="Q514" s="9"/>
      <c r="R514" s="9"/>
      <c r="S514" s="9"/>
      <c r="T514" s="9"/>
      <c r="U514" s="4">
        <v>1</v>
      </c>
      <c r="V514" s="66">
        <v>1</v>
      </c>
      <c r="W514" s="8" t="s">
        <v>1683</v>
      </c>
      <c r="X514" s="8" t="s">
        <v>1684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7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8"/>
        <v>0</v>
      </c>
      <c r="AM514" s="11">
        <v>0</v>
      </c>
      <c r="AN514" s="11">
        <v>0</v>
      </c>
      <c r="AO514" s="34">
        <f t="shared" si="39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6"/>
        <v>0</v>
      </c>
      <c r="AW514" s="30">
        <f t="shared" si="40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9">
        <v>1</v>
      </c>
      <c r="H515" s="6"/>
      <c r="I515" s="6"/>
      <c r="J515" s="6"/>
      <c r="K515" s="6"/>
      <c r="L515" s="6"/>
      <c r="M515" s="33" t="s">
        <v>2058</v>
      </c>
      <c r="N515" s="33" t="s">
        <v>2018</v>
      </c>
      <c r="O515" s="33">
        <v>1704</v>
      </c>
      <c r="P515" s="4" t="s">
        <v>661</v>
      </c>
      <c r="Q515" s="9"/>
      <c r="R515" s="9"/>
      <c r="S515" s="9"/>
      <c r="T515" s="9"/>
      <c r="U515" s="4">
        <v>1</v>
      </c>
      <c r="V515" s="66" t="s">
        <v>1991</v>
      </c>
      <c r="W515" s="8" t="s">
        <v>1684</v>
      </c>
      <c r="X515" s="8" t="s">
        <v>1685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7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8"/>
        <v>0</v>
      </c>
      <c r="AM515" s="11">
        <v>0</v>
      </c>
      <c r="AN515" s="11">
        <v>0</v>
      </c>
      <c r="AO515" s="34">
        <f t="shared" si="39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6"/>
        <v>0</v>
      </c>
      <c r="AW515" s="30">
        <f t="shared" si="40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9">
        <v>1</v>
      </c>
      <c r="H516" s="6"/>
      <c r="I516" s="6"/>
      <c r="J516" s="6"/>
      <c r="K516" s="6"/>
      <c r="L516" s="6"/>
      <c r="M516" s="33" t="s">
        <v>2058</v>
      </c>
      <c r="N516" s="33" t="s">
        <v>2019</v>
      </c>
      <c r="O516" s="33">
        <v>1703</v>
      </c>
      <c r="P516" s="4" t="s">
        <v>664</v>
      </c>
      <c r="Q516" s="9"/>
      <c r="R516" s="9"/>
      <c r="S516" s="9"/>
      <c r="T516" s="9"/>
      <c r="U516" s="4">
        <v>4</v>
      </c>
      <c r="V516" s="66">
        <v>1</v>
      </c>
      <c r="W516" s="8" t="s">
        <v>1685</v>
      </c>
      <c r="X516" s="8" t="s">
        <v>1686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7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8"/>
        <v>0</v>
      </c>
      <c r="AM516" s="11">
        <v>0</v>
      </c>
      <c r="AN516" s="11">
        <v>0</v>
      </c>
      <c r="AO516" s="34">
        <f t="shared" si="39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6"/>
        <v>0</v>
      </c>
      <c r="AW516" s="30">
        <f t="shared" si="40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9">
        <v>1</v>
      </c>
      <c r="H517" s="6"/>
      <c r="I517" s="6"/>
      <c r="J517" s="6"/>
      <c r="K517" s="6"/>
      <c r="L517" s="6"/>
      <c r="M517" s="33" t="s">
        <v>2058</v>
      </c>
      <c r="N517" s="33" t="s">
        <v>2016</v>
      </c>
      <c r="O517" s="33">
        <v>1702</v>
      </c>
      <c r="P517" s="4" t="s">
        <v>665</v>
      </c>
      <c r="Q517" s="9"/>
      <c r="R517" s="9"/>
      <c r="S517" s="9"/>
      <c r="T517" s="9"/>
      <c r="U517" s="4">
        <v>17</v>
      </c>
      <c r="V517" s="66">
        <v>8.5</v>
      </c>
      <c r="W517" s="8" t="s">
        <v>1686</v>
      </c>
      <c r="X517" s="8" t="s">
        <v>1687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7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8"/>
        <v>0</v>
      </c>
      <c r="AM517" s="11">
        <v>0</v>
      </c>
      <c r="AN517" s="11">
        <v>0</v>
      </c>
      <c r="AO517" s="34">
        <f t="shared" si="39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6"/>
        <v>0</v>
      </c>
      <c r="AW517" s="30">
        <f t="shared" si="40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9">
        <v>1</v>
      </c>
      <c r="H518" s="6"/>
      <c r="I518" s="6"/>
      <c r="J518" s="6"/>
      <c r="K518" s="6"/>
      <c r="L518" s="6"/>
      <c r="M518" s="33" t="s">
        <v>2058</v>
      </c>
      <c r="N518" s="33" t="s">
        <v>2016</v>
      </c>
      <c r="O518" s="33">
        <v>1702</v>
      </c>
      <c r="P518" s="4" t="s">
        <v>666</v>
      </c>
      <c r="Q518" s="9"/>
      <c r="R518" s="9"/>
      <c r="S518" s="9"/>
      <c r="T518" s="9"/>
      <c r="U518" s="4">
        <v>4</v>
      </c>
      <c r="V518" s="66">
        <v>1</v>
      </c>
      <c r="W518" s="8" t="s">
        <v>1687</v>
      </c>
      <c r="X518" s="8" t="s">
        <v>1688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7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8"/>
        <v>0</v>
      </c>
      <c r="AM518" s="11">
        <v>0</v>
      </c>
      <c r="AN518" s="11">
        <v>0</v>
      </c>
      <c r="AO518" s="34">
        <f t="shared" si="39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6"/>
        <v>0</v>
      </c>
      <c r="AW518" s="30">
        <f t="shared" si="40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667</v>
      </c>
      <c r="E519" s="4" t="s">
        <v>663</v>
      </c>
      <c r="F519" s="4" t="s">
        <v>1201</v>
      </c>
      <c r="G519" s="69">
        <v>1</v>
      </c>
      <c r="H519" s="6"/>
      <c r="I519" s="6"/>
      <c r="J519" s="6"/>
      <c r="K519" s="6"/>
      <c r="L519" s="6"/>
      <c r="M519" s="33" t="s">
        <v>2058</v>
      </c>
      <c r="N519" s="33" t="s">
        <v>2018</v>
      </c>
      <c r="O519" s="33">
        <v>1704</v>
      </c>
      <c r="P519" s="4" t="s">
        <v>668</v>
      </c>
      <c r="Q519" s="9"/>
      <c r="R519" s="9"/>
      <c r="S519" s="9"/>
      <c r="T519" s="9"/>
      <c r="U519" s="4">
        <v>1</v>
      </c>
      <c r="V519" s="66">
        <v>1</v>
      </c>
      <c r="W519" s="8" t="s">
        <v>1688</v>
      </c>
      <c r="X519" s="8" t="s">
        <v>1689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7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8"/>
        <v>0</v>
      </c>
      <c r="AM519" s="11">
        <v>0</v>
      </c>
      <c r="AN519" s="11">
        <v>0</v>
      </c>
      <c r="AO519" s="34">
        <f t="shared" si="39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6"/>
        <v>0</v>
      </c>
      <c r="AW519" s="30">
        <f t="shared" si="40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69">
        <v>1</v>
      </c>
      <c r="H520" s="6"/>
      <c r="I520" s="6"/>
      <c r="J520" s="6"/>
      <c r="K520" s="6"/>
      <c r="L520" s="6"/>
      <c r="M520" s="33" t="s">
        <v>2058</v>
      </c>
      <c r="N520" s="33" t="s">
        <v>2018</v>
      </c>
      <c r="O520" s="33">
        <v>1704</v>
      </c>
      <c r="P520" s="4" t="s">
        <v>669</v>
      </c>
      <c r="Q520" s="9"/>
      <c r="R520" s="9"/>
      <c r="S520" s="9"/>
      <c r="T520" s="9"/>
      <c r="U520" s="4">
        <v>1</v>
      </c>
      <c r="V520" s="66" t="s">
        <v>1991</v>
      </c>
      <c r="W520" s="8" t="s">
        <v>1689</v>
      </c>
      <c r="X520" s="8" t="s">
        <v>1690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7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8"/>
        <v>0</v>
      </c>
      <c r="AM520" s="11">
        <v>0</v>
      </c>
      <c r="AN520" s="11">
        <v>0</v>
      </c>
      <c r="AO520" s="34">
        <f t="shared" si="39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6"/>
        <v>0</v>
      </c>
      <c r="AW520" s="30">
        <f t="shared" si="40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69">
        <v>1</v>
      </c>
      <c r="H521" s="6"/>
      <c r="I521" s="6"/>
      <c r="J521" s="6"/>
      <c r="K521" s="6"/>
      <c r="L521" s="6"/>
      <c r="M521" s="33" t="s">
        <v>2058</v>
      </c>
      <c r="N521" s="33" t="s">
        <v>2016</v>
      </c>
      <c r="O521" s="33">
        <v>1702</v>
      </c>
      <c r="P521" s="4" t="s">
        <v>670</v>
      </c>
      <c r="Q521" s="9"/>
      <c r="R521" s="9"/>
      <c r="S521" s="9"/>
      <c r="T521" s="9"/>
      <c r="U521" s="4">
        <v>4</v>
      </c>
      <c r="V521" s="66">
        <v>1</v>
      </c>
      <c r="W521" s="8" t="s">
        <v>1690</v>
      </c>
      <c r="X521" s="8" t="s">
        <v>1691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7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8"/>
        <v>0</v>
      </c>
      <c r="AM521" s="11">
        <v>0</v>
      </c>
      <c r="AN521" s="11">
        <v>0</v>
      </c>
      <c r="AO521" s="34">
        <f t="shared" si="39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6"/>
        <v>0</v>
      </c>
      <c r="AW521" s="30">
        <f t="shared" si="40"/>
        <v>0</v>
      </c>
      <c r="AX521" s="35"/>
    </row>
    <row r="522" spans="1:50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69">
        <v>15</v>
      </c>
      <c r="H522" s="6"/>
      <c r="I522" s="6"/>
      <c r="J522" s="6"/>
      <c r="K522" s="6"/>
      <c r="L522" s="6"/>
      <c r="M522" s="33" t="s">
        <v>2058</v>
      </c>
      <c r="N522" s="33" t="s">
        <v>2017</v>
      </c>
      <c r="O522" s="33">
        <v>1709</v>
      </c>
      <c r="P522" s="4" t="s">
        <v>674</v>
      </c>
      <c r="Q522" s="9"/>
      <c r="R522" s="9"/>
      <c r="S522" s="9"/>
      <c r="T522" s="9"/>
      <c r="U522" s="4">
        <v>1</v>
      </c>
      <c r="V522" s="66">
        <v>1</v>
      </c>
      <c r="W522" s="8" t="s">
        <v>1691</v>
      </c>
      <c r="X522" s="8" t="s">
        <v>1692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7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8"/>
        <v>0</v>
      </c>
      <c r="AM522" s="11">
        <v>0</v>
      </c>
      <c r="AN522" s="11">
        <v>0</v>
      </c>
      <c r="AO522" s="34">
        <f t="shared" si="39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6"/>
        <v>0</v>
      </c>
      <c r="AW522" s="30">
        <f t="shared" si="40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9">
        <v>15</v>
      </c>
      <c r="H523" s="6"/>
      <c r="I523" s="6"/>
      <c r="J523" s="6"/>
      <c r="K523" s="6"/>
      <c r="L523" s="6"/>
      <c r="M523" s="33" t="s">
        <v>2058</v>
      </c>
      <c r="N523" s="33" t="s">
        <v>2017</v>
      </c>
      <c r="O523" s="33">
        <v>1709</v>
      </c>
      <c r="P523" s="4" t="s">
        <v>675</v>
      </c>
      <c r="Q523" s="9"/>
      <c r="R523" s="9"/>
      <c r="S523" s="9"/>
      <c r="T523" s="9"/>
      <c r="U523" s="4">
        <v>1</v>
      </c>
      <c r="V523" s="66" t="s">
        <v>1991</v>
      </c>
      <c r="W523" s="8" t="s">
        <v>1692</v>
      </c>
      <c r="X523" s="8" t="s">
        <v>1693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7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8"/>
        <v>0</v>
      </c>
      <c r="AM523" s="11">
        <v>0</v>
      </c>
      <c r="AN523" s="11">
        <v>0</v>
      </c>
      <c r="AO523" s="34">
        <f t="shared" si="39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6"/>
        <v>0</v>
      </c>
      <c r="AW523" s="30">
        <f t="shared" si="40"/>
        <v>0</v>
      </c>
      <c r="AX523" s="35"/>
    </row>
    <row r="524" spans="1:50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9">
        <v>15</v>
      </c>
      <c r="H524" s="6"/>
      <c r="I524" s="6"/>
      <c r="J524" s="6"/>
      <c r="K524" s="6"/>
      <c r="L524" s="6"/>
      <c r="M524" s="33" t="s">
        <v>2058</v>
      </c>
      <c r="N524" s="33" t="s">
        <v>2017</v>
      </c>
      <c r="O524" s="33">
        <v>1709</v>
      </c>
      <c r="P524" s="4" t="s">
        <v>677</v>
      </c>
      <c r="Q524" s="9"/>
      <c r="R524" s="9"/>
      <c r="S524" s="9"/>
      <c r="T524" s="9"/>
      <c r="U524" s="4">
        <v>4</v>
      </c>
      <c r="V524" s="66">
        <v>4</v>
      </c>
      <c r="W524" s="8" t="s">
        <v>1693</v>
      </c>
      <c r="X524" s="8" t="s">
        <v>1694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7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8"/>
        <v>0</v>
      </c>
      <c r="AM524" s="11">
        <v>0</v>
      </c>
      <c r="AN524" s="11">
        <v>0</v>
      </c>
      <c r="AO524" s="34">
        <f t="shared" si="39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6"/>
        <v>0</v>
      </c>
      <c r="AW524" s="30">
        <f t="shared" si="40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20</v>
      </c>
      <c r="H525" s="6"/>
      <c r="I525" s="6"/>
      <c r="J525" s="6"/>
      <c r="K525" s="6"/>
      <c r="L525" s="6"/>
      <c r="M525" s="33" t="s">
        <v>2058</v>
      </c>
      <c r="N525" s="33" t="s">
        <v>2017</v>
      </c>
      <c r="O525" s="33">
        <v>1709</v>
      </c>
      <c r="P525" s="4" t="s">
        <v>678</v>
      </c>
      <c r="Q525" s="9"/>
      <c r="R525" s="9"/>
      <c r="S525" s="9"/>
      <c r="T525" s="9"/>
      <c r="U525" s="4">
        <v>4</v>
      </c>
      <c r="V525" s="66">
        <v>2</v>
      </c>
      <c r="W525" s="8" t="s">
        <v>1694</v>
      </c>
      <c r="X525" s="8" t="s">
        <v>1695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7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8"/>
        <v>0</v>
      </c>
      <c r="AM525" s="11">
        <v>0</v>
      </c>
      <c r="AN525" s="11">
        <v>0</v>
      </c>
      <c r="AO525" s="34">
        <f t="shared" si="39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6"/>
        <v>0</v>
      </c>
      <c r="AW525" s="30">
        <f t="shared" si="40"/>
        <v>0</v>
      </c>
      <c r="AX525" s="35"/>
    </row>
    <row r="526" spans="1:50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15</v>
      </c>
      <c r="H526" s="6"/>
      <c r="I526" s="6"/>
      <c r="J526" s="6"/>
      <c r="K526" s="6"/>
      <c r="L526" s="6"/>
      <c r="M526" s="33" t="s">
        <v>2058</v>
      </c>
      <c r="N526" s="33" t="s">
        <v>2016</v>
      </c>
      <c r="O526" s="33">
        <v>1702</v>
      </c>
      <c r="P526" s="4" t="s">
        <v>679</v>
      </c>
      <c r="Q526" s="9"/>
      <c r="R526" s="9"/>
      <c r="S526" s="9"/>
      <c r="T526" s="9"/>
      <c r="U526" s="4">
        <v>16</v>
      </c>
      <c r="V526" s="66">
        <v>3</v>
      </c>
      <c r="W526" s="8" t="s">
        <v>1695</v>
      </c>
      <c r="X526" s="8" t="s">
        <v>1696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7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8"/>
        <v>0</v>
      </c>
      <c r="AM526" s="11">
        <v>0</v>
      </c>
      <c r="AN526" s="11">
        <v>0</v>
      </c>
      <c r="AO526" s="34">
        <f t="shared" si="39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6"/>
        <v>0</v>
      </c>
      <c r="AW526" s="30">
        <f t="shared" si="40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 t="s">
        <v>2058</v>
      </c>
      <c r="N527" s="33" t="s">
        <v>2016</v>
      </c>
      <c r="O527" s="33">
        <v>1702</v>
      </c>
      <c r="P527" s="4" t="s">
        <v>680</v>
      </c>
      <c r="Q527" s="9"/>
      <c r="R527" s="9"/>
      <c r="S527" s="9"/>
      <c r="T527" s="9"/>
      <c r="U527" s="4">
        <v>1</v>
      </c>
      <c r="V527" s="66">
        <v>1</v>
      </c>
      <c r="W527" s="8" t="s">
        <v>1696</v>
      </c>
      <c r="X527" s="8" t="s">
        <v>1697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7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8"/>
        <v>0</v>
      </c>
      <c r="AM527" s="11">
        <v>0</v>
      </c>
      <c r="AN527" s="11">
        <v>0</v>
      </c>
      <c r="AO527" s="34">
        <f t="shared" si="39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6"/>
        <v>0</v>
      </c>
      <c r="AW527" s="30">
        <f t="shared" si="40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20</v>
      </c>
      <c r="H528" s="6"/>
      <c r="I528" s="6"/>
      <c r="J528" s="6"/>
      <c r="K528" s="6"/>
      <c r="L528" s="6"/>
      <c r="M528" s="33" t="s">
        <v>2058</v>
      </c>
      <c r="N528" s="33" t="s">
        <v>2017</v>
      </c>
      <c r="O528" s="33">
        <v>1709</v>
      </c>
      <c r="P528" s="4" t="s">
        <v>681</v>
      </c>
      <c r="Q528" s="9"/>
      <c r="R528" s="9"/>
      <c r="S528" s="9"/>
      <c r="T528" s="9"/>
      <c r="U528" s="4">
        <v>1</v>
      </c>
      <c r="V528" s="66">
        <v>0.2</v>
      </c>
      <c r="W528" s="8" t="s">
        <v>1697</v>
      </c>
      <c r="X528" s="8" t="s">
        <v>1698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7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8"/>
        <v>0</v>
      </c>
      <c r="AM528" s="11">
        <v>0</v>
      </c>
      <c r="AN528" s="11">
        <v>0</v>
      </c>
      <c r="AO528" s="34">
        <f t="shared" si="39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6"/>
        <v>0</v>
      </c>
      <c r="AW528" s="30">
        <f t="shared" si="40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20</v>
      </c>
      <c r="H529" s="6"/>
      <c r="I529" s="6"/>
      <c r="J529" s="6"/>
      <c r="K529" s="6"/>
      <c r="L529" s="6"/>
      <c r="M529" s="33" t="s">
        <v>2058</v>
      </c>
      <c r="N529" s="33" t="s">
        <v>2017</v>
      </c>
      <c r="O529" s="33">
        <v>1709</v>
      </c>
      <c r="P529" s="4" t="s">
        <v>682</v>
      </c>
      <c r="Q529" s="9"/>
      <c r="R529" s="9"/>
      <c r="S529" s="9"/>
      <c r="T529" s="9"/>
      <c r="U529" s="4">
        <v>1</v>
      </c>
      <c r="V529" s="66">
        <v>0.18</v>
      </c>
      <c r="W529" s="8" t="s">
        <v>1698</v>
      </c>
      <c r="X529" s="8" t="s">
        <v>1699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7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8"/>
        <v>0</v>
      </c>
      <c r="AM529" s="11">
        <v>0</v>
      </c>
      <c r="AN529" s="11">
        <v>0</v>
      </c>
      <c r="AO529" s="34">
        <f t="shared" si="39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6"/>
        <v>0</v>
      </c>
      <c r="AW529" s="30">
        <f t="shared" si="40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15</v>
      </c>
      <c r="H530" s="6"/>
      <c r="I530" s="6"/>
      <c r="J530" s="6"/>
      <c r="K530" s="6"/>
      <c r="L530" s="6"/>
      <c r="M530" s="33" t="s">
        <v>2058</v>
      </c>
      <c r="N530" s="33" t="s">
        <v>2017</v>
      </c>
      <c r="O530" s="33">
        <v>1709</v>
      </c>
      <c r="P530" s="4" t="s">
        <v>683</v>
      </c>
      <c r="Q530" s="9"/>
      <c r="R530" s="9"/>
      <c r="S530" s="9"/>
      <c r="T530" s="9"/>
      <c r="U530" s="4">
        <v>1</v>
      </c>
      <c r="V530" s="66">
        <v>1</v>
      </c>
      <c r="W530" s="8" t="s">
        <v>1699</v>
      </c>
      <c r="X530" s="8" t="s">
        <v>1700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7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8"/>
        <v>0</v>
      </c>
      <c r="AM530" s="11">
        <v>0</v>
      </c>
      <c r="AN530" s="11">
        <v>0</v>
      </c>
      <c r="AO530" s="34">
        <f t="shared" si="39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6"/>
        <v>0</v>
      </c>
      <c r="AW530" s="30">
        <f t="shared" si="40"/>
        <v>0</v>
      </c>
      <c r="AX530" s="35"/>
    </row>
    <row r="531" spans="1:50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15</v>
      </c>
      <c r="H531" s="6"/>
      <c r="I531" s="6"/>
      <c r="J531" s="6"/>
      <c r="K531" s="6"/>
      <c r="L531" s="6"/>
      <c r="M531" s="33" t="s">
        <v>2058</v>
      </c>
      <c r="N531" s="33" t="s">
        <v>2019</v>
      </c>
      <c r="O531" s="33">
        <v>1703</v>
      </c>
      <c r="P531" s="4" t="s">
        <v>684</v>
      </c>
      <c r="Q531" s="9"/>
      <c r="R531" s="9"/>
      <c r="S531" s="9"/>
      <c r="T531" s="9"/>
      <c r="U531" s="4">
        <v>1</v>
      </c>
      <c r="V531" s="66">
        <v>1</v>
      </c>
      <c r="W531" s="8" t="s">
        <v>1700</v>
      </c>
      <c r="X531" s="8" t="s">
        <v>1701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7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8"/>
        <v>0</v>
      </c>
      <c r="AM531" s="11">
        <v>0</v>
      </c>
      <c r="AN531" s="11">
        <v>0</v>
      </c>
      <c r="AO531" s="34">
        <f t="shared" si="39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6"/>
        <v>0</v>
      </c>
      <c r="AW531" s="30">
        <f t="shared" si="40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15</v>
      </c>
      <c r="H532" s="6"/>
      <c r="I532" s="6"/>
      <c r="J532" s="6"/>
      <c r="K532" s="6"/>
      <c r="L532" s="6"/>
      <c r="M532" s="33" t="s">
        <v>2058</v>
      </c>
      <c r="N532" s="33" t="s">
        <v>2017</v>
      </c>
      <c r="O532" s="33">
        <v>1709</v>
      </c>
      <c r="P532" s="4" t="s">
        <v>685</v>
      </c>
      <c r="Q532" s="9"/>
      <c r="R532" s="9"/>
      <c r="S532" s="9"/>
      <c r="T532" s="9"/>
      <c r="U532" s="4">
        <v>1</v>
      </c>
      <c r="V532" s="66">
        <v>1</v>
      </c>
      <c r="W532" s="8" t="s">
        <v>1701</v>
      </c>
      <c r="X532" s="8" t="s">
        <v>1702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7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8"/>
        <v>0</v>
      </c>
      <c r="AM532" s="11">
        <v>0</v>
      </c>
      <c r="AN532" s="11">
        <v>0</v>
      </c>
      <c r="AO532" s="34">
        <f t="shared" si="39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6"/>
        <v>0</v>
      </c>
      <c r="AW532" s="30">
        <f t="shared" si="40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20</v>
      </c>
      <c r="H533" s="6"/>
      <c r="I533" s="6"/>
      <c r="J533" s="6"/>
      <c r="K533" s="6"/>
      <c r="L533" s="6"/>
      <c r="M533" s="33" t="s">
        <v>2058</v>
      </c>
      <c r="N533" s="33" t="s">
        <v>2017</v>
      </c>
      <c r="O533" s="33">
        <v>1709</v>
      </c>
      <c r="P533" s="4" t="s">
        <v>686</v>
      </c>
      <c r="Q533" s="9"/>
      <c r="R533" s="9"/>
      <c r="S533" s="9"/>
      <c r="T533" s="9"/>
      <c r="U533" s="4">
        <v>27</v>
      </c>
      <c r="V533" s="66">
        <v>9</v>
      </c>
      <c r="W533" s="8" t="s">
        <v>1702</v>
      </c>
      <c r="X533" s="8" t="s">
        <v>1703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7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8"/>
        <v>0</v>
      </c>
      <c r="AM533" s="11">
        <v>0</v>
      </c>
      <c r="AN533" s="11">
        <v>0</v>
      </c>
      <c r="AO533" s="34">
        <f t="shared" si="39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6"/>
        <v>0</v>
      </c>
      <c r="AW533" s="30">
        <f t="shared" si="40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69">
        <v>20</v>
      </c>
      <c r="H534" s="6"/>
      <c r="I534" s="6"/>
      <c r="J534" s="6"/>
      <c r="K534" s="6"/>
      <c r="L534" s="6"/>
      <c r="M534" s="33" t="s">
        <v>2058</v>
      </c>
      <c r="N534" s="33" t="s">
        <v>2017</v>
      </c>
      <c r="O534" s="33">
        <v>1709</v>
      </c>
      <c r="P534" s="4" t="s">
        <v>688</v>
      </c>
      <c r="Q534" s="9"/>
      <c r="R534" s="9"/>
      <c r="S534" s="9"/>
      <c r="T534" s="9"/>
      <c r="U534" s="4">
        <v>1</v>
      </c>
      <c r="V534" s="66" t="s">
        <v>1991</v>
      </c>
      <c r="W534" s="8" t="s">
        <v>1703</v>
      </c>
      <c r="X534" s="8" t="s">
        <v>1704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7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8"/>
        <v>0</v>
      </c>
      <c r="AM534" s="11">
        <v>0</v>
      </c>
      <c r="AN534" s="11">
        <v>0</v>
      </c>
      <c r="AO534" s="34">
        <f t="shared" si="39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6"/>
        <v>0</v>
      </c>
      <c r="AW534" s="30">
        <f t="shared" si="40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9">
        <v>15</v>
      </c>
      <c r="H535" s="6"/>
      <c r="I535" s="6"/>
      <c r="J535" s="6"/>
      <c r="K535" s="6"/>
      <c r="L535" s="6"/>
      <c r="M535" s="33" t="s">
        <v>2058</v>
      </c>
      <c r="N535" s="33" t="s">
        <v>2017</v>
      </c>
      <c r="O535" s="33">
        <v>1709</v>
      </c>
      <c r="P535" s="4" t="s">
        <v>689</v>
      </c>
      <c r="Q535" s="9"/>
      <c r="R535" s="9"/>
      <c r="S535" s="9"/>
      <c r="T535" s="9"/>
      <c r="U535" s="4">
        <v>1</v>
      </c>
      <c r="V535" s="66">
        <v>1</v>
      </c>
      <c r="W535" s="8" t="s">
        <v>1704</v>
      </c>
      <c r="X535" s="8" t="s">
        <v>1705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7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8"/>
        <v>0</v>
      </c>
      <c r="AM535" s="11">
        <v>0</v>
      </c>
      <c r="AN535" s="11">
        <v>0</v>
      </c>
      <c r="AO535" s="34">
        <f t="shared" si="39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6"/>
        <v>0</v>
      </c>
      <c r="AW535" s="30">
        <f t="shared" si="40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9">
        <v>20</v>
      </c>
      <c r="H536" s="6"/>
      <c r="I536" s="6"/>
      <c r="J536" s="6"/>
      <c r="K536" s="6"/>
      <c r="L536" s="6"/>
      <c r="M536" s="33" t="s">
        <v>2058</v>
      </c>
      <c r="N536" s="33" t="s">
        <v>2017</v>
      </c>
      <c r="O536" s="33">
        <v>1709</v>
      </c>
      <c r="P536" s="4" t="s">
        <v>690</v>
      </c>
      <c r="Q536" s="9"/>
      <c r="R536" s="9"/>
      <c r="S536" s="9"/>
      <c r="T536" s="9"/>
      <c r="U536" s="4">
        <v>1</v>
      </c>
      <c r="V536" s="66" t="s">
        <v>1991</v>
      </c>
      <c r="W536" s="8" t="s">
        <v>1705</v>
      </c>
      <c r="X536" s="8" t="s">
        <v>1706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7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8"/>
        <v>0</v>
      </c>
      <c r="AM536" s="11">
        <v>0</v>
      </c>
      <c r="AN536" s="11">
        <v>0</v>
      </c>
      <c r="AO536" s="34">
        <f t="shared" si="39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6"/>
        <v>0</v>
      </c>
      <c r="AW536" s="30">
        <f t="shared" si="40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15</v>
      </c>
      <c r="H537" s="6"/>
      <c r="I537" s="6"/>
      <c r="J537" s="6"/>
      <c r="K537" s="6"/>
      <c r="L537" s="6"/>
      <c r="M537" s="33" t="s">
        <v>2058</v>
      </c>
      <c r="N537" s="33" t="s">
        <v>2017</v>
      </c>
      <c r="O537" s="33">
        <v>1709</v>
      </c>
      <c r="P537" s="5" t="s">
        <v>691</v>
      </c>
      <c r="Q537" s="9"/>
      <c r="R537" s="9"/>
      <c r="S537" s="9"/>
      <c r="T537" s="9"/>
      <c r="U537" s="5">
        <v>1</v>
      </c>
      <c r="V537" s="66">
        <v>1</v>
      </c>
      <c r="W537" s="10" t="s">
        <v>1706</v>
      </c>
      <c r="X537" s="8" t="s">
        <v>1707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7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8"/>
        <v>0</v>
      </c>
      <c r="AM537" s="11">
        <v>0</v>
      </c>
      <c r="AN537" s="11">
        <v>0</v>
      </c>
      <c r="AO537" s="34">
        <f t="shared" si="39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6"/>
        <v>0</v>
      </c>
      <c r="AW537" s="30">
        <f t="shared" si="40"/>
        <v>0</v>
      </c>
      <c r="AX537" s="35"/>
    </row>
    <row r="538" spans="1:50" customFormat="1" ht="60" hidden="1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69">
        <v>70</v>
      </c>
      <c r="H538" s="6"/>
      <c r="I538" s="6"/>
      <c r="J538" s="6"/>
      <c r="K538" s="6"/>
      <c r="L538" s="6"/>
      <c r="M538" s="33" t="s">
        <v>2059</v>
      </c>
      <c r="N538" s="33" t="s">
        <v>2020</v>
      </c>
      <c r="O538" s="33">
        <v>2409</v>
      </c>
      <c r="P538" s="5" t="s">
        <v>694</v>
      </c>
      <c r="Q538" s="9"/>
      <c r="R538" s="9"/>
      <c r="S538" s="9"/>
      <c r="T538" s="9"/>
      <c r="U538" s="5">
        <v>1</v>
      </c>
      <c r="V538" s="66">
        <v>1</v>
      </c>
      <c r="W538" s="10" t="s">
        <v>1707</v>
      </c>
      <c r="X538" s="8" t="s">
        <v>1708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7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8"/>
        <v>0</v>
      </c>
      <c r="AM538" s="11">
        <v>0</v>
      </c>
      <c r="AN538" s="11">
        <v>0</v>
      </c>
      <c r="AO538" s="34">
        <f t="shared" si="39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6"/>
        <v>0</v>
      </c>
      <c r="AW538" s="30">
        <f t="shared" si="40"/>
        <v>0</v>
      </c>
      <c r="AX538" s="35"/>
    </row>
    <row r="539" spans="1:50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9">
        <v>70</v>
      </c>
      <c r="H539" s="6"/>
      <c r="I539" s="6"/>
      <c r="J539" s="6"/>
      <c r="K539" s="6"/>
      <c r="L539" s="6"/>
      <c r="M539" s="33" t="s">
        <v>2059</v>
      </c>
      <c r="N539" s="33" t="s">
        <v>2020</v>
      </c>
      <c r="O539" s="33">
        <v>2409</v>
      </c>
      <c r="P539" s="5" t="s">
        <v>695</v>
      </c>
      <c r="Q539" s="9"/>
      <c r="R539" s="9"/>
      <c r="S539" s="9"/>
      <c r="T539" s="9"/>
      <c r="U539" s="5">
        <v>1</v>
      </c>
      <c r="V539" s="66">
        <v>1</v>
      </c>
      <c r="W539" s="10" t="s">
        <v>1708</v>
      </c>
      <c r="X539" s="8" t="s">
        <v>1709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7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8"/>
        <v>0</v>
      </c>
      <c r="AM539" s="11">
        <v>0</v>
      </c>
      <c r="AN539" s="11">
        <v>0</v>
      </c>
      <c r="AO539" s="34">
        <f t="shared" si="39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6"/>
        <v>0</v>
      </c>
      <c r="AW539" s="30">
        <f t="shared" si="40"/>
        <v>0</v>
      </c>
      <c r="AX539" s="35"/>
    </row>
    <row r="540" spans="1:50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9">
        <v>70</v>
      </c>
      <c r="H540" s="6"/>
      <c r="I540" s="6"/>
      <c r="J540" s="6"/>
      <c r="K540" s="6"/>
      <c r="L540" s="6"/>
      <c r="M540" s="33" t="s">
        <v>2059</v>
      </c>
      <c r="N540" s="33" t="s">
        <v>2020</v>
      </c>
      <c r="O540" s="33">
        <v>2409</v>
      </c>
      <c r="P540" s="5" t="s">
        <v>696</v>
      </c>
      <c r="Q540" s="9"/>
      <c r="R540" s="9"/>
      <c r="S540" s="9"/>
      <c r="T540" s="9"/>
      <c r="U540" s="5">
        <v>1</v>
      </c>
      <c r="V540" s="66">
        <v>0.5</v>
      </c>
      <c r="W540" s="10" t="s">
        <v>1709</v>
      </c>
      <c r="X540" s="8" t="s">
        <v>1710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7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8"/>
        <v>0</v>
      </c>
      <c r="AM540" s="11">
        <v>0</v>
      </c>
      <c r="AN540" s="11">
        <v>0</v>
      </c>
      <c r="AO540" s="34">
        <f t="shared" si="39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6"/>
        <v>0</v>
      </c>
      <c r="AW540" s="30">
        <f t="shared" si="40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69">
        <v>60</v>
      </c>
      <c r="H541" s="6"/>
      <c r="I541" s="6"/>
      <c r="J541" s="6"/>
      <c r="K541" s="6"/>
      <c r="L541" s="6"/>
      <c r="M541" s="33" t="s">
        <v>2059</v>
      </c>
      <c r="N541" s="33" t="s">
        <v>2020</v>
      </c>
      <c r="O541" s="33">
        <v>2409</v>
      </c>
      <c r="P541" s="5" t="s">
        <v>698</v>
      </c>
      <c r="Q541" s="9"/>
      <c r="R541" s="9"/>
      <c r="S541" s="9"/>
      <c r="T541" s="9"/>
      <c r="U541" s="5">
        <v>1</v>
      </c>
      <c r="V541" s="66">
        <v>1</v>
      </c>
      <c r="W541" s="10" t="s">
        <v>1710</v>
      </c>
      <c r="X541" s="8" t="s">
        <v>1711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7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8"/>
        <v>0</v>
      </c>
      <c r="AM541" s="11">
        <v>0</v>
      </c>
      <c r="AN541" s="11">
        <v>0</v>
      </c>
      <c r="AO541" s="34">
        <f t="shared" si="39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6"/>
        <v>0</v>
      </c>
      <c r="AW541" s="30">
        <f t="shared" si="40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9">
        <v>60</v>
      </c>
      <c r="H542" s="6"/>
      <c r="I542" s="6"/>
      <c r="J542" s="6"/>
      <c r="K542" s="6"/>
      <c r="L542" s="6"/>
      <c r="M542" s="33" t="s">
        <v>2059</v>
      </c>
      <c r="N542" s="33" t="s">
        <v>2020</v>
      </c>
      <c r="O542" s="33">
        <v>2409</v>
      </c>
      <c r="P542" s="5" t="s">
        <v>700</v>
      </c>
      <c r="Q542" s="9"/>
      <c r="R542" s="9"/>
      <c r="S542" s="9"/>
      <c r="T542" s="9"/>
      <c r="U542" s="5">
        <v>1</v>
      </c>
      <c r="V542" s="66">
        <v>0.4</v>
      </c>
      <c r="W542" s="10" t="s">
        <v>1711</v>
      </c>
      <c r="X542" s="8" t="s">
        <v>1712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7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8"/>
        <v>0</v>
      </c>
      <c r="AM542" s="11">
        <v>0</v>
      </c>
      <c r="AN542" s="11">
        <v>0</v>
      </c>
      <c r="AO542" s="34">
        <f t="shared" si="39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6"/>
        <v>0</v>
      </c>
      <c r="AW542" s="30">
        <f t="shared" si="40"/>
        <v>0</v>
      </c>
      <c r="AX542" s="35"/>
    </row>
    <row r="543" spans="1:50" customFormat="1" ht="60" hidden="1" x14ac:dyDescent="0.25">
      <c r="A543" s="5" t="s">
        <v>593</v>
      </c>
      <c r="B543" s="5" t="s">
        <v>1152</v>
      </c>
      <c r="C543" s="5" t="s">
        <v>699</v>
      </c>
      <c r="D543" s="5" t="s">
        <v>693</v>
      </c>
      <c r="E543" s="5" t="s">
        <v>697</v>
      </c>
      <c r="F543" s="5">
        <v>60</v>
      </c>
      <c r="G543" s="69">
        <v>60</v>
      </c>
      <c r="H543" s="6"/>
      <c r="I543" s="6"/>
      <c r="J543" s="6"/>
      <c r="K543" s="6"/>
      <c r="L543" s="6"/>
      <c r="M543" s="33" t="s">
        <v>2059</v>
      </c>
      <c r="N543" s="33" t="s">
        <v>2020</v>
      </c>
      <c r="O543" s="33">
        <v>2409</v>
      </c>
      <c r="P543" s="5" t="s">
        <v>701</v>
      </c>
      <c r="Q543" s="9"/>
      <c r="R543" s="9"/>
      <c r="S543" s="9"/>
      <c r="T543" s="9"/>
      <c r="U543" s="5">
        <v>2</v>
      </c>
      <c r="V543" s="66">
        <v>1</v>
      </c>
      <c r="W543" s="10" t="s">
        <v>1712</v>
      </c>
      <c r="X543" s="8" t="s">
        <v>1713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7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8"/>
        <v>0</v>
      </c>
      <c r="AM543" s="11">
        <v>0</v>
      </c>
      <c r="AN543" s="11">
        <v>0</v>
      </c>
      <c r="AO543" s="34">
        <f t="shared" si="39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6"/>
        <v>0</v>
      </c>
      <c r="AW543" s="30">
        <f t="shared" si="40"/>
        <v>0</v>
      </c>
      <c r="AX543" s="35"/>
    </row>
    <row r="544" spans="1:50" s="3" customFormat="1" ht="60" hidden="1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69">
        <v>60</v>
      </c>
      <c r="H544" s="6"/>
      <c r="I544" s="6"/>
      <c r="J544" s="6"/>
      <c r="K544" s="6"/>
      <c r="L544" s="6"/>
      <c r="M544" s="33" t="s">
        <v>2059</v>
      </c>
      <c r="N544" s="33" t="s">
        <v>2020</v>
      </c>
      <c r="O544" s="33">
        <v>2409</v>
      </c>
      <c r="P544" s="5" t="s">
        <v>702</v>
      </c>
      <c r="Q544" s="9"/>
      <c r="R544" s="9"/>
      <c r="S544" s="9"/>
      <c r="T544" s="9"/>
      <c r="U544" s="5">
        <v>120</v>
      </c>
      <c r="V544" s="66">
        <v>60</v>
      </c>
      <c r="W544" s="10" t="s">
        <v>1713</v>
      </c>
      <c r="X544" s="8" t="s">
        <v>1714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7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8"/>
        <v>0</v>
      </c>
      <c r="AM544" s="11">
        <v>0</v>
      </c>
      <c r="AN544" s="11">
        <v>0</v>
      </c>
      <c r="AO544" s="34">
        <f t="shared" si="39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6"/>
        <v>0</v>
      </c>
      <c r="AW544" s="30">
        <f t="shared" si="40"/>
        <v>0</v>
      </c>
      <c r="AX544" s="35"/>
    </row>
    <row r="545" spans="1:50" customFormat="1" ht="60" hidden="1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723</v>
      </c>
      <c r="F545" s="5">
        <v>70</v>
      </c>
      <c r="G545" s="69" t="s">
        <v>1991</v>
      </c>
      <c r="H545" s="6"/>
      <c r="I545" s="6"/>
      <c r="J545" s="6"/>
      <c r="K545" s="6"/>
      <c r="L545" s="6"/>
      <c r="M545" s="33" t="s">
        <v>2059</v>
      </c>
      <c r="N545" s="33" t="s">
        <v>2021</v>
      </c>
      <c r="O545" s="33">
        <v>2408</v>
      </c>
      <c r="P545" s="5" t="s">
        <v>703</v>
      </c>
      <c r="Q545" s="9"/>
      <c r="R545" s="9"/>
      <c r="S545" s="9"/>
      <c r="T545" s="9"/>
      <c r="U545" s="5">
        <v>1</v>
      </c>
      <c r="V545" s="66" t="s">
        <v>1991</v>
      </c>
      <c r="W545" s="10" t="s">
        <v>1714</v>
      </c>
      <c r="X545" s="8" t="s">
        <v>1715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7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38"/>
        <v>0</v>
      </c>
      <c r="AM545" s="11">
        <v>0</v>
      </c>
      <c r="AN545" s="11">
        <v>0</v>
      </c>
      <c r="AO545" s="34">
        <f t="shared" si="39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36"/>
        <v>0</v>
      </c>
      <c r="AW545" s="30">
        <f t="shared" si="40"/>
        <v>0</v>
      </c>
      <c r="AX545" s="35"/>
    </row>
    <row r="546" spans="1:50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9" t="s">
        <v>1991</v>
      </c>
      <c r="H546" s="6"/>
      <c r="I546" s="6"/>
      <c r="J546" s="6"/>
      <c r="K546" s="6"/>
      <c r="L546" s="6"/>
      <c r="M546" s="33" t="s">
        <v>2059</v>
      </c>
      <c r="N546" s="33" t="s">
        <v>2021</v>
      </c>
      <c r="O546" s="33">
        <v>2408</v>
      </c>
      <c r="P546" s="5" t="s">
        <v>704</v>
      </c>
      <c r="Q546" s="9"/>
      <c r="R546" s="9"/>
      <c r="S546" s="9"/>
      <c r="T546" s="9"/>
      <c r="U546" s="5">
        <v>4</v>
      </c>
      <c r="V546" s="66" t="s">
        <v>1991</v>
      </c>
      <c r="W546" s="10" t="s">
        <v>1715</v>
      </c>
      <c r="X546" s="8" t="s">
        <v>1716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7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38"/>
        <v>0</v>
      </c>
      <c r="AM546" s="11">
        <v>0</v>
      </c>
      <c r="AN546" s="11">
        <v>0</v>
      </c>
      <c r="AO546" s="34">
        <f t="shared" si="39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36"/>
        <v>0</v>
      </c>
      <c r="AW546" s="30">
        <f t="shared" si="40"/>
        <v>0</v>
      </c>
      <c r="AX546" s="35"/>
    </row>
    <row r="547" spans="1:50" customFormat="1" ht="60" hidden="1" x14ac:dyDescent="0.25">
      <c r="A547" s="4" t="s">
        <v>593</v>
      </c>
      <c r="B547" s="4" t="s">
        <v>1154</v>
      </c>
      <c r="C547" s="4" t="s">
        <v>699</v>
      </c>
      <c r="D547" s="4" t="s">
        <v>693</v>
      </c>
      <c r="E547" s="4" t="s">
        <v>723</v>
      </c>
      <c r="F547" s="4">
        <v>70</v>
      </c>
      <c r="G547" s="69" t="s">
        <v>1991</v>
      </c>
      <c r="H547" s="6"/>
      <c r="I547" s="6"/>
      <c r="J547" s="6"/>
      <c r="K547" s="6"/>
      <c r="L547" s="6"/>
      <c r="M547" s="33" t="s">
        <v>2059</v>
      </c>
      <c r="N547" s="33" t="s">
        <v>2021</v>
      </c>
      <c r="O547" s="33">
        <v>2408</v>
      </c>
      <c r="P547" s="5" t="s">
        <v>705</v>
      </c>
      <c r="Q547" s="9"/>
      <c r="R547" s="9"/>
      <c r="S547" s="9"/>
      <c r="T547" s="9"/>
      <c r="U547" s="5">
        <v>1</v>
      </c>
      <c r="V547" s="66" t="s">
        <v>1991</v>
      </c>
      <c r="W547" s="10" t="s">
        <v>1716</v>
      </c>
      <c r="X547" s="8" t="s">
        <v>1717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7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38"/>
        <v>0</v>
      </c>
      <c r="AM547" s="11">
        <v>0</v>
      </c>
      <c r="AN547" s="11">
        <v>0</v>
      </c>
      <c r="AO547" s="34">
        <f t="shared" si="39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36"/>
        <v>0</v>
      </c>
      <c r="AW547" s="30">
        <f t="shared" si="40"/>
        <v>0</v>
      </c>
      <c r="AX547" s="35"/>
    </row>
    <row r="548" spans="1:50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9" t="s">
        <v>1991</v>
      </c>
      <c r="H548" s="6"/>
      <c r="I548" s="6"/>
      <c r="J548" s="6"/>
      <c r="K548" s="6"/>
      <c r="L548" s="6"/>
      <c r="M548" s="33" t="s">
        <v>2059</v>
      </c>
      <c r="N548" s="33" t="s">
        <v>2021</v>
      </c>
      <c r="O548" s="33">
        <v>2408</v>
      </c>
      <c r="P548" s="5" t="s">
        <v>706</v>
      </c>
      <c r="Q548" s="9"/>
      <c r="R548" s="9"/>
      <c r="S548" s="9"/>
      <c r="T548" s="9"/>
      <c r="U548" s="5">
        <v>1</v>
      </c>
      <c r="V548" s="66" t="s">
        <v>1991</v>
      </c>
      <c r="W548" s="10" t="s">
        <v>1717</v>
      </c>
      <c r="X548" s="8" t="s">
        <v>1718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7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38"/>
        <v>0</v>
      </c>
      <c r="AM548" s="11">
        <v>0</v>
      </c>
      <c r="AN548" s="11">
        <v>0</v>
      </c>
      <c r="AO548" s="34">
        <f t="shared" si="39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36"/>
        <v>0</v>
      </c>
      <c r="AW548" s="30">
        <f t="shared" si="40"/>
        <v>0</v>
      </c>
      <c r="AX548" s="35"/>
    </row>
    <row r="549" spans="1:50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9" t="s">
        <v>1991</v>
      </c>
      <c r="H549" s="6"/>
      <c r="I549" s="6"/>
      <c r="J549" s="6"/>
      <c r="K549" s="6"/>
      <c r="L549" s="6"/>
      <c r="M549" s="33" t="s">
        <v>2059</v>
      </c>
      <c r="N549" s="33" t="s">
        <v>2021</v>
      </c>
      <c r="O549" s="33">
        <v>2408</v>
      </c>
      <c r="P549" s="5" t="s">
        <v>707</v>
      </c>
      <c r="Q549" s="9"/>
      <c r="R549" s="9"/>
      <c r="S549" s="9"/>
      <c r="T549" s="9"/>
      <c r="U549" s="5">
        <v>1</v>
      </c>
      <c r="V549" s="66" t="s">
        <v>1991</v>
      </c>
      <c r="W549" s="10" t="s">
        <v>1718</v>
      </c>
      <c r="X549" s="8" t="s">
        <v>1719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7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38"/>
        <v>0</v>
      </c>
      <c r="AM549" s="11">
        <v>0</v>
      </c>
      <c r="AN549" s="11">
        <v>0</v>
      </c>
      <c r="AO549" s="34">
        <f t="shared" si="39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36"/>
        <v>0</v>
      </c>
      <c r="AW549" s="30">
        <f t="shared" si="40"/>
        <v>0</v>
      </c>
      <c r="AX549" s="35"/>
    </row>
    <row r="550" spans="1:50" customFormat="1" ht="60" hidden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69">
        <v>60</v>
      </c>
      <c r="H550" s="6"/>
      <c r="I550" s="6"/>
      <c r="J550" s="6"/>
      <c r="K550" s="6"/>
      <c r="L550" s="6"/>
      <c r="M550" s="33" t="s">
        <v>2059</v>
      </c>
      <c r="N550" s="33" t="s">
        <v>2021</v>
      </c>
      <c r="O550" s="33">
        <v>2408</v>
      </c>
      <c r="P550" s="5" t="s">
        <v>708</v>
      </c>
      <c r="Q550" s="9"/>
      <c r="R550" s="9"/>
      <c r="S550" s="9"/>
      <c r="T550" s="9"/>
      <c r="U550" s="5">
        <v>4</v>
      </c>
      <c r="V550" s="66">
        <v>1</v>
      </c>
      <c r="W550" s="10" t="s">
        <v>1719</v>
      </c>
      <c r="X550" s="8" t="s">
        <v>1720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7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8"/>
        <v>0</v>
      </c>
      <c r="AM550" s="11">
        <v>0</v>
      </c>
      <c r="AN550" s="11">
        <v>0</v>
      </c>
      <c r="AO550" s="34">
        <f t="shared" si="39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6"/>
        <v>0</v>
      </c>
      <c r="AW550" s="30">
        <f t="shared" si="40"/>
        <v>0</v>
      </c>
      <c r="AX550" s="35"/>
    </row>
    <row r="551" spans="1:50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9" t="s">
        <v>1991</v>
      </c>
      <c r="H551" s="6"/>
      <c r="I551" s="6"/>
      <c r="J551" s="6"/>
      <c r="K551" s="6"/>
      <c r="L551" s="6"/>
      <c r="M551" s="33" t="s">
        <v>2059</v>
      </c>
      <c r="N551" s="33" t="s">
        <v>2021</v>
      </c>
      <c r="O551" s="33">
        <v>2408</v>
      </c>
      <c r="P551" s="5" t="s">
        <v>709</v>
      </c>
      <c r="Q551" s="9"/>
      <c r="R551" s="9"/>
      <c r="S551" s="9"/>
      <c r="T551" s="9"/>
      <c r="U551" s="5">
        <v>134</v>
      </c>
      <c r="V551" s="68" t="s">
        <v>1991</v>
      </c>
      <c r="W551" s="10" t="s">
        <v>1720</v>
      </c>
      <c r="X551" s="8" t="s">
        <v>1721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7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38"/>
        <v>0</v>
      </c>
      <c r="AM551" s="11">
        <v>0</v>
      </c>
      <c r="AN551" s="11">
        <v>0</v>
      </c>
      <c r="AO551" s="34">
        <f t="shared" si="39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36"/>
        <v>0</v>
      </c>
      <c r="AW551" s="30">
        <f t="shared" si="40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1991</v>
      </c>
      <c r="H552" s="6"/>
      <c r="I552" s="6"/>
      <c r="J552" s="6"/>
      <c r="K552" s="6"/>
      <c r="L552" s="6"/>
      <c r="M552" s="33" t="s">
        <v>2059</v>
      </c>
      <c r="N552" s="33" t="s">
        <v>2021</v>
      </c>
      <c r="O552" s="33">
        <v>2408</v>
      </c>
      <c r="P552" s="5" t="s">
        <v>710</v>
      </c>
      <c r="Q552" s="9"/>
      <c r="R552" s="9"/>
      <c r="S552" s="9"/>
      <c r="T552" s="9"/>
      <c r="U552" s="5">
        <v>4</v>
      </c>
      <c r="V552" s="66" t="s">
        <v>1991</v>
      </c>
      <c r="W552" s="10" t="s">
        <v>1721</v>
      </c>
      <c r="X552" s="8" t="s">
        <v>1722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7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38"/>
        <v>0</v>
      </c>
      <c r="AM552" s="11">
        <v>0</v>
      </c>
      <c r="AN552" s="11">
        <v>0</v>
      </c>
      <c r="AO552" s="34">
        <f t="shared" si="39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36"/>
        <v>0</v>
      </c>
      <c r="AW552" s="30">
        <f t="shared" si="40"/>
        <v>0</v>
      </c>
      <c r="AX552" s="35"/>
    </row>
    <row r="553" spans="1:50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9" t="s">
        <v>1991</v>
      </c>
      <c r="H553" s="6"/>
      <c r="I553" s="6"/>
      <c r="J553" s="6"/>
      <c r="K553" s="6"/>
      <c r="L553" s="6"/>
      <c r="M553" s="33" t="s">
        <v>2059</v>
      </c>
      <c r="N553" s="33" t="s">
        <v>2021</v>
      </c>
      <c r="O553" s="33">
        <v>2408</v>
      </c>
      <c r="P553" s="5" t="s">
        <v>711</v>
      </c>
      <c r="Q553" s="9"/>
      <c r="R553" s="9"/>
      <c r="S553" s="9"/>
      <c r="T553" s="9"/>
      <c r="U553" s="5">
        <v>4</v>
      </c>
      <c r="V553" s="66" t="s">
        <v>1991</v>
      </c>
      <c r="W553" s="10" t="s">
        <v>1722</v>
      </c>
      <c r="X553" s="8" t="s">
        <v>1723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7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38"/>
        <v>0</v>
      </c>
      <c r="AM553" s="11">
        <v>0</v>
      </c>
      <c r="AN553" s="11">
        <v>0</v>
      </c>
      <c r="AO553" s="34">
        <f t="shared" si="39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ref="AV553:AV616" si="41">SUM(AP553:AU553)</f>
        <v>0</v>
      </c>
      <c r="AW553" s="30">
        <f t="shared" si="40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1991</v>
      </c>
      <c r="H554" s="6"/>
      <c r="I554" s="6"/>
      <c r="J554" s="6"/>
      <c r="K554" s="6"/>
      <c r="L554" s="6"/>
      <c r="M554" s="33" t="s">
        <v>2059</v>
      </c>
      <c r="N554" s="33" t="s">
        <v>2021</v>
      </c>
      <c r="O554" s="33">
        <v>2408</v>
      </c>
      <c r="P554" s="4" t="s">
        <v>712</v>
      </c>
      <c r="Q554" s="9"/>
      <c r="R554" s="9"/>
      <c r="S554" s="9"/>
      <c r="T554" s="9"/>
      <c r="U554" s="4">
        <v>19</v>
      </c>
      <c r="V554" s="66" t="s">
        <v>1991</v>
      </c>
      <c r="W554" s="8" t="s">
        <v>1723</v>
      </c>
      <c r="X554" s="8" t="s">
        <v>1724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ref="AF554:AF617" si="42">SUM(AA554:AE554)</f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ref="AL554:AL617" si="43">SUM(AG554:AK554)</f>
        <v>0</v>
      </c>
      <c r="AM554" s="11">
        <v>0</v>
      </c>
      <c r="AN554" s="11">
        <v>0</v>
      </c>
      <c r="AO554" s="34">
        <f t="shared" ref="AO554:AO617" si="44">SUM(AM554:AN554)</f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si="41"/>
        <v>0</v>
      </c>
      <c r="AW554" s="30">
        <f t="shared" ref="AW554:AW617" si="45">AF554+AL554+AO554+AV554</f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1991</v>
      </c>
      <c r="H555" s="6"/>
      <c r="I555" s="6"/>
      <c r="J555" s="6"/>
      <c r="K555" s="6"/>
      <c r="L555" s="6"/>
      <c r="M555" s="33" t="s">
        <v>2059</v>
      </c>
      <c r="N555" s="33" t="s">
        <v>2021</v>
      </c>
      <c r="O555" s="33">
        <v>2408</v>
      </c>
      <c r="P555" s="4" t="s">
        <v>713</v>
      </c>
      <c r="Q555" s="9"/>
      <c r="R555" s="9"/>
      <c r="S555" s="9"/>
      <c r="T555" s="9"/>
      <c r="U555" s="4">
        <v>10.92</v>
      </c>
      <c r="V555" s="66">
        <v>3.01</v>
      </c>
      <c r="W555" s="8" t="s">
        <v>1724</v>
      </c>
      <c r="X555" s="8" t="s">
        <v>1725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42"/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si="43"/>
        <v>0</v>
      </c>
      <c r="AM555" s="11">
        <v>0</v>
      </c>
      <c r="AN555" s="11">
        <v>0</v>
      </c>
      <c r="AO555" s="34">
        <f t="shared" si="44"/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1"/>
        <v>0</v>
      </c>
      <c r="AW555" s="30">
        <f t="shared" si="45"/>
        <v>0</v>
      </c>
      <c r="AX555" s="35"/>
    </row>
    <row r="556" spans="1:50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1991</v>
      </c>
      <c r="H556" s="6"/>
      <c r="I556" s="6"/>
      <c r="J556" s="6"/>
      <c r="K556" s="6"/>
      <c r="L556" s="6"/>
      <c r="M556" s="33" t="s">
        <v>2059</v>
      </c>
      <c r="N556" s="33" t="s">
        <v>2021</v>
      </c>
      <c r="O556" s="33">
        <v>2408</v>
      </c>
      <c r="P556" s="4" t="s">
        <v>714</v>
      </c>
      <c r="Q556" s="9"/>
      <c r="R556" s="9"/>
      <c r="S556" s="9"/>
      <c r="T556" s="9"/>
      <c r="U556" s="4">
        <v>1</v>
      </c>
      <c r="V556" s="66">
        <v>0.5</v>
      </c>
      <c r="W556" s="8" t="s">
        <v>1725</v>
      </c>
      <c r="X556" s="8" t="s">
        <v>1726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2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3"/>
        <v>0</v>
      </c>
      <c r="AM556" s="11">
        <v>0</v>
      </c>
      <c r="AN556" s="11">
        <v>0</v>
      </c>
      <c r="AO556" s="34">
        <f t="shared" si="44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si="41"/>
        <v>0</v>
      </c>
      <c r="AW556" s="30">
        <f t="shared" si="45"/>
        <v>0</v>
      </c>
      <c r="AX556" s="35"/>
    </row>
    <row r="557" spans="1:50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1991</v>
      </c>
      <c r="H557" s="6"/>
      <c r="I557" s="6"/>
      <c r="J557" s="6"/>
      <c r="K557" s="6"/>
      <c r="L557" s="6"/>
      <c r="M557" s="33" t="s">
        <v>2059</v>
      </c>
      <c r="N557" s="33" t="s">
        <v>2021</v>
      </c>
      <c r="O557" s="33">
        <v>2408</v>
      </c>
      <c r="P557" s="4" t="s">
        <v>715</v>
      </c>
      <c r="Q557" s="9"/>
      <c r="R557" s="9"/>
      <c r="S557" s="9"/>
      <c r="T557" s="9"/>
      <c r="U557" s="4">
        <v>17.22</v>
      </c>
      <c r="V557" s="66">
        <v>0.55000000000000004</v>
      </c>
      <c r="W557" s="8" t="s">
        <v>1726</v>
      </c>
      <c r="X557" s="8" t="s">
        <v>1727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2"/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si="43"/>
        <v>0</v>
      </c>
      <c r="AM557" s="11">
        <v>0</v>
      </c>
      <c r="AN557" s="11">
        <v>0</v>
      </c>
      <c r="AO557" s="34">
        <f t="shared" si="44"/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1"/>
        <v>0</v>
      </c>
      <c r="AW557" s="30">
        <f t="shared" si="45"/>
        <v>0</v>
      </c>
      <c r="AX557" s="35"/>
    </row>
    <row r="558" spans="1:50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1991</v>
      </c>
      <c r="H558" s="6"/>
      <c r="I558" s="6"/>
      <c r="J558" s="6"/>
      <c r="K558" s="6"/>
      <c r="L558" s="6"/>
      <c r="M558" s="33" t="s">
        <v>2059</v>
      </c>
      <c r="N558" s="33" t="s">
        <v>2020</v>
      </c>
      <c r="O558" s="33">
        <v>2409</v>
      </c>
      <c r="P558" s="4" t="s">
        <v>716</v>
      </c>
      <c r="Q558" s="9"/>
      <c r="R558" s="9"/>
      <c r="S558" s="9"/>
      <c r="T558" s="9"/>
      <c r="U558" s="4">
        <v>1</v>
      </c>
      <c r="V558" s="66" t="s">
        <v>1991</v>
      </c>
      <c r="W558" s="8" t="s">
        <v>1727</v>
      </c>
      <c r="X558" s="8" t="s">
        <v>1728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2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3"/>
        <v>0</v>
      </c>
      <c r="AM558" s="11">
        <v>0</v>
      </c>
      <c r="AN558" s="11">
        <v>0</v>
      </c>
      <c r="AO558" s="34">
        <f t="shared" si="44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1"/>
        <v>0</v>
      </c>
      <c r="AW558" s="30">
        <f t="shared" si="45"/>
        <v>0</v>
      </c>
      <c r="AX558" s="35"/>
    </row>
    <row r="559" spans="1:50" customFormat="1" ht="60" hidden="1" x14ac:dyDescent="0.25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1991</v>
      </c>
      <c r="H559" s="6"/>
      <c r="I559" s="6"/>
      <c r="J559" s="6"/>
      <c r="K559" s="6"/>
      <c r="L559" s="6"/>
      <c r="M559" s="33" t="s">
        <v>2059</v>
      </c>
      <c r="N559" s="33" t="s">
        <v>2021</v>
      </c>
      <c r="O559" s="33">
        <v>2408</v>
      </c>
      <c r="P559" s="4" t="s">
        <v>717</v>
      </c>
      <c r="Q559" s="9"/>
      <c r="R559" s="9"/>
      <c r="S559" s="9"/>
      <c r="T559" s="9"/>
      <c r="U559" s="4">
        <v>1</v>
      </c>
      <c r="V559" s="66" t="s">
        <v>1991</v>
      </c>
      <c r="W559" s="8" t="s">
        <v>1728</v>
      </c>
      <c r="X559" s="8" t="s">
        <v>1729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2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3"/>
        <v>0</v>
      </c>
      <c r="AM559" s="11">
        <v>0</v>
      </c>
      <c r="AN559" s="11">
        <v>0</v>
      </c>
      <c r="AO559" s="34">
        <f t="shared" si="44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1"/>
        <v>0</v>
      </c>
      <c r="AW559" s="30">
        <f t="shared" si="45"/>
        <v>0</v>
      </c>
      <c r="AX559" s="35"/>
    </row>
    <row r="560" spans="1:50" customFormat="1" ht="60" hidden="1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69">
        <v>60</v>
      </c>
      <c r="H560" s="6"/>
      <c r="I560" s="6"/>
      <c r="J560" s="6"/>
      <c r="K560" s="6"/>
      <c r="L560" s="6"/>
      <c r="M560" s="33" t="s">
        <v>2059</v>
      </c>
      <c r="N560" s="33" t="s">
        <v>2021</v>
      </c>
      <c r="O560" s="33">
        <v>2408</v>
      </c>
      <c r="P560" s="4" t="s">
        <v>718</v>
      </c>
      <c r="Q560" s="9"/>
      <c r="R560" s="9"/>
      <c r="S560" s="9"/>
      <c r="T560" s="9"/>
      <c r="U560" s="4">
        <v>1</v>
      </c>
      <c r="V560" s="66">
        <v>1</v>
      </c>
      <c r="W560" s="8" t="s">
        <v>1729</v>
      </c>
      <c r="X560" s="8" t="s">
        <v>1730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2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3"/>
        <v>0</v>
      </c>
      <c r="AM560" s="11">
        <v>0</v>
      </c>
      <c r="AN560" s="11">
        <v>0</v>
      </c>
      <c r="AO560" s="34">
        <f t="shared" si="44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1"/>
        <v>0</v>
      </c>
      <c r="AW560" s="30">
        <f t="shared" si="45"/>
        <v>0</v>
      </c>
      <c r="AX560" s="35"/>
    </row>
    <row r="561" spans="1:50" customFormat="1" ht="60" hidden="1" x14ac:dyDescent="0.25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69" t="s">
        <v>1991</v>
      </c>
      <c r="H561" s="6"/>
      <c r="I561" s="6"/>
      <c r="J561" s="6"/>
      <c r="K561" s="6"/>
      <c r="L561" s="6"/>
      <c r="M561" s="33" t="s">
        <v>2059</v>
      </c>
      <c r="N561" s="33" t="s">
        <v>2021</v>
      </c>
      <c r="O561" s="33">
        <v>2408</v>
      </c>
      <c r="P561" s="4" t="s">
        <v>719</v>
      </c>
      <c r="Q561" s="9"/>
      <c r="R561" s="9"/>
      <c r="S561" s="9"/>
      <c r="T561" s="9"/>
      <c r="U561" s="4">
        <v>3</v>
      </c>
      <c r="V561" s="66" t="s">
        <v>1991</v>
      </c>
      <c r="W561" s="8" t="s">
        <v>1730</v>
      </c>
      <c r="X561" s="8" t="s">
        <v>1731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2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3"/>
        <v>0</v>
      </c>
      <c r="AM561" s="11">
        <v>0</v>
      </c>
      <c r="AN561" s="11">
        <v>0</v>
      </c>
      <c r="AO561" s="34">
        <f t="shared" si="44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1"/>
        <v>0</v>
      </c>
      <c r="AW561" s="30">
        <f t="shared" si="45"/>
        <v>0</v>
      </c>
      <c r="AX561" s="35"/>
    </row>
    <row r="562" spans="1:50" customFormat="1" ht="60" hidden="1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69">
        <v>42</v>
      </c>
      <c r="H562" s="6"/>
      <c r="I562" s="6"/>
      <c r="J562" s="6"/>
      <c r="K562" s="6"/>
      <c r="L562" s="6"/>
      <c r="M562" s="33" t="s">
        <v>2059</v>
      </c>
      <c r="N562" s="33" t="s">
        <v>2020</v>
      </c>
      <c r="O562" s="33">
        <v>2409</v>
      </c>
      <c r="P562" s="4" t="s">
        <v>721</v>
      </c>
      <c r="Q562" s="9"/>
      <c r="R562" s="9"/>
      <c r="S562" s="9"/>
      <c r="T562" s="9"/>
      <c r="U562" s="4">
        <v>1</v>
      </c>
      <c r="V562" s="66">
        <v>0.25</v>
      </c>
      <c r="W562" s="8" t="s">
        <v>1731</v>
      </c>
      <c r="X562" s="8" t="s">
        <v>1732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2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3"/>
        <v>0</v>
      </c>
      <c r="AM562" s="11">
        <v>0</v>
      </c>
      <c r="AN562" s="11">
        <v>0</v>
      </c>
      <c r="AO562" s="34">
        <f t="shared" si="44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1"/>
        <v>0</v>
      </c>
      <c r="AW562" s="30">
        <f t="shared" si="45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9">
        <v>42</v>
      </c>
      <c r="H563" s="6"/>
      <c r="I563" s="6"/>
      <c r="J563" s="6"/>
      <c r="K563" s="6"/>
      <c r="L563" s="6"/>
      <c r="M563" s="33" t="s">
        <v>2059</v>
      </c>
      <c r="N563" s="33" t="s">
        <v>2020</v>
      </c>
      <c r="O563" s="33">
        <v>2409</v>
      </c>
      <c r="P563" s="4" t="s">
        <v>722</v>
      </c>
      <c r="Q563" s="9"/>
      <c r="R563" s="9"/>
      <c r="S563" s="9"/>
      <c r="T563" s="9"/>
      <c r="U563" s="4">
        <v>40000</v>
      </c>
      <c r="V563" s="66">
        <v>17169</v>
      </c>
      <c r="W563" s="8" t="s">
        <v>1732</v>
      </c>
      <c r="X563" s="8" t="s">
        <v>1733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2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3"/>
        <v>0</v>
      </c>
      <c r="AM563" s="11">
        <v>0</v>
      </c>
      <c r="AN563" s="11">
        <v>0</v>
      </c>
      <c r="AO563" s="34">
        <f t="shared" si="44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1"/>
        <v>0</v>
      </c>
      <c r="AW563" s="30">
        <f t="shared" si="45"/>
        <v>0</v>
      </c>
      <c r="AX563" s="35"/>
    </row>
    <row r="564" spans="1:50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9">
        <v>42</v>
      </c>
      <c r="H564" s="6"/>
      <c r="I564" s="6"/>
      <c r="J564" s="6"/>
      <c r="K564" s="6"/>
      <c r="L564" s="6"/>
      <c r="M564" s="33" t="s">
        <v>2059</v>
      </c>
      <c r="N564" s="33" t="s">
        <v>2020</v>
      </c>
      <c r="O564" s="33">
        <v>2409</v>
      </c>
      <c r="P564" s="4" t="s">
        <v>724</v>
      </c>
      <c r="Q564" s="9"/>
      <c r="R564" s="9"/>
      <c r="S564" s="9"/>
      <c r="T564" s="9"/>
      <c r="U564" s="4">
        <v>4</v>
      </c>
      <c r="V564" s="66">
        <v>2</v>
      </c>
      <c r="W564" s="8" t="s">
        <v>1733</v>
      </c>
      <c r="X564" s="8" t="s">
        <v>1734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2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3"/>
        <v>0</v>
      </c>
      <c r="AM564" s="11">
        <v>0</v>
      </c>
      <c r="AN564" s="11">
        <v>0</v>
      </c>
      <c r="AO564" s="34">
        <f t="shared" si="44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1"/>
        <v>0</v>
      </c>
      <c r="AW564" s="30">
        <f t="shared" si="45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 t="s">
        <v>2059</v>
      </c>
      <c r="N565" s="33" t="s">
        <v>2020</v>
      </c>
      <c r="O565" s="33">
        <v>2409</v>
      </c>
      <c r="P565" s="4" t="s">
        <v>725</v>
      </c>
      <c r="Q565" s="9"/>
      <c r="R565" s="9"/>
      <c r="S565" s="9"/>
      <c r="T565" s="9"/>
      <c r="U565" s="4">
        <v>2</v>
      </c>
      <c r="V565" s="66">
        <v>1</v>
      </c>
      <c r="W565" s="8" t="s">
        <v>1734</v>
      </c>
      <c r="X565" s="8" t="s">
        <v>1735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2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3"/>
        <v>0</v>
      </c>
      <c r="AM565" s="11">
        <v>0</v>
      </c>
      <c r="AN565" s="11">
        <v>0</v>
      </c>
      <c r="AO565" s="34">
        <f t="shared" si="44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1"/>
        <v>0</v>
      </c>
      <c r="AW565" s="30">
        <f t="shared" si="45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69">
        <v>180</v>
      </c>
      <c r="H566" s="6"/>
      <c r="I566" s="6"/>
      <c r="J566" s="6"/>
      <c r="K566" s="6"/>
      <c r="L566" s="6"/>
      <c r="M566" s="33" t="s">
        <v>2059</v>
      </c>
      <c r="N566" s="33" t="s">
        <v>2020</v>
      </c>
      <c r="O566" s="33">
        <v>2409</v>
      </c>
      <c r="P566" s="4" t="s">
        <v>727</v>
      </c>
      <c r="Q566" s="9"/>
      <c r="R566" s="9"/>
      <c r="S566" s="9"/>
      <c r="T566" s="9"/>
      <c r="U566" s="4">
        <v>140000</v>
      </c>
      <c r="V566" s="66">
        <v>67889</v>
      </c>
      <c r="W566" s="8" t="s">
        <v>1735</v>
      </c>
      <c r="X566" s="8" t="s">
        <v>1736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2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3"/>
        <v>0</v>
      </c>
      <c r="AM566" s="11">
        <v>0</v>
      </c>
      <c r="AN566" s="11">
        <v>0</v>
      </c>
      <c r="AO566" s="34">
        <f t="shared" si="44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1"/>
        <v>0</v>
      </c>
      <c r="AW566" s="30">
        <f t="shared" si="45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9">
        <v>180</v>
      </c>
      <c r="H567" s="6"/>
      <c r="I567" s="6"/>
      <c r="J567" s="6"/>
      <c r="K567" s="6"/>
      <c r="L567" s="6"/>
      <c r="M567" s="33" t="s">
        <v>2059</v>
      </c>
      <c r="N567" s="33" t="s">
        <v>2020</v>
      </c>
      <c r="O567" s="33">
        <v>2409</v>
      </c>
      <c r="P567" s="4" t="s">
        <v>728</v>
      </c>
      <c r="Q567" s="9"/>
      <c r="R567" s="9"/>
      <c r="S567" s="9"/>
      <c r="T567" s="9"/>
      <c r="U567" s="4">
        <v>2300</v>
      </c>
      <c r="V567" s="66">
        <v>100</v>
      </c>
      <c r="W567" s="8" t="s">
        <v>1736</v>
      </c>
      <c r="X567" s="8" t="s">
        <v>1737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2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3"/>
        <v>0</v>
      </c>
      <c r="AM567" s="11">
        <v>0</v>
      </c>
      <c r="AN567" s="11">
        <v>0</v>
      </c>
      <c r="AO567" s="34">
        <f t="shared" si="44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1"/>
        <v>0</v>
      </c>
      <c r="AW567" s="30">
        <f t="shared" si="45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9">
        <v>180</v>
      </c>
      <c r="H568" s="6"/>
      <c r="I568" s="6"/>
      <c r="J568" s="6"/>
      <c r="K568" s="6"/>
      <c r="L568" s="6"/>
      <c r="M568" s="33" t="s">
        <v>2059</v>
      </c>
      <c r="N568" s="33" t="s">
        <v>2020</v>
      </c>
      <c r="O568" s="33">
        <v>2409</v>
      </c>
      <c r="P568" s="4" t="s">
        <v>729</v>
      </c>
      <c r="Q568" s="9"/>
      <c r="R568" s="9"/>
      <c r="S568" s="9"/>
      <c r="T568" s="9"/>
      <c r="U568" s="4">
        <v>1</v>
      </c>
      <c r="V568" s="66">
        <v>1</v>
      </c>
      <c r="W568" s="8" t="s">
        <v>1737</v>
      </c>
      <c r="X568" s="8" t="s">
        <v>1738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2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3"/>
        <v>0</v>
      </c>
      <c r="AM568" s="11">
        <v>0</v>
      </c>
      <c r="AN568" s="11">
        <v>0</v>
      </c>
      <c r="AO568" s="34">
        <f t="shared" si="44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1"/>
        <v>0</v>
      </c>
      <c r="AW568" s="30">
        <f t="shared" si="45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69">
        <v>11</v>
      </c>
      <c r="H569" s="6"/>
      <c r="I569" s="6"/>
      <c r="J569" s="6"/>
      <c r="K569" s="6"/>
      <c r="L569" s="6"/>
      <c r="M569" s="33" t="s">
        <v>2059</v>
      </c>
      <c r="N569" s="33" t="s">
        <v>2020</v>
      </c>
      <c r="O569" s="33">
        <v>2409</v>
      </c>
      <c r="P569" s="4" t="s">
        <v>722</v>
      </c>
      <c r="Q569" s="9"/>
      <c r="R569" s="9"/>
      <c r="S569" s="9"/>
      <c r="T569" s="9"/>
      <c r="U569" s="4">
        <v>40000</v>
      </c>
      <c r="V569" s="66">
        <v>19697</v>
      </c>
      <c r="W569" s="8" t="s">
        <v>1738</v>
      </c>
      <c r="X569" s="8" t="s">
        <v>1739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2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3"/>
        <v>0</v>
      </c>
      <c r="AM569" s="11">
        <v>0</v>
      </c>
      <c r="AN569" s="11">
        <v>0</v>
      </c>
      <c r="AO569" s="34">
        <f t="shared" si="44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1"/>
        <v>0</v>
      </c>
      <c r="AW569" s="30">
        <f t="shared" si="45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9">
        <v>11</v>
      </c>
      <c r="H570" s="6"/>
      <c r="I570" s="6"/>
      <c r="J570" s="6"/>
      <c r="K570" s="6"/>
      <c r="L570" s="6"/>
      <c r="M570" s="33" t="s">
        <v>2059</v>
      </c>
      <c r="N570" s="33" t="s">
        <v>2020</v>
      </c>
      <c r="O570" s="33">
        <v>2409</v>
      </c>
      <c r="P570" s="4" t="s">
        <v>731</v>
      </c>
      <c r="Q570" s="9"/>
      <c r="R570" s="9"/>
      <c r="S570" s="9"/>
      <c r="T570" s="9"/>
      <c r="U570" s="4">
        <v>1</v>
      </c>
      <c r="V570" s="66">
        <v>1</v>
      </c>
      <c r="W570" s="8" t="s">
        <v>1739</v>
      </c>
      <c r="X570" s="8" t="s">
        <v>1740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2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3"/>
        <v>0</v>
      </c>
      <c r="AM570" s="11">
        <v>0</v>
      </c>
      <c r="AN570" s="11">
        <v>0</v>
      </c>
      <c r="AO570" s="34">
        <f t="shared" si="44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1"/>
        <v>0</v>
      </c>
      <c r="AW570" s="30">
        <f t="shared" si="45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9">
        <v>11</v>
      </c>
      <c r="H571" s="6"/>
      <c r="I571" s="6"/>
      <c r="J571" s="6"/>
      <c r="K571" s="6"/>
      <c r="L571" s="6"/>
      <c r="M571" s="33" t="s">
        <v>2059</v>
      </c>
      <c r="N571" s="33" t="s">
        <v>2020</v>
      </c>
      <c r="O571" s="33">
        <v>2409</v>
      </c>
      <c r="P571" s="4" t="s">
        <v>732</v>
      </c>
      <c r="Q571" s="9"/>
      <c r="R571" s="9"/>
      <c r="S571" s="9"/>
      <c r="T571" s="9"/>
      <c r="U571" s="4">
        <v>1</v>
      </c>
      <c r="V571" s="66">
        <v>1</v>
      </c>
      <c r="W571" s="8" t="s">
        <v>1740</v>
      </c>
      <c r="X571" s="8" t="s">
        <v>1741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2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3"/>
        <v>0</v>
      </c>
      <c r="AM571" s="11">
        <v>0</v>
      </c>
      <c r="AN571" s="11">
        <v>0</v>
      </c>
      <c r="AO571" s="34">
        <f t="shared" si="44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1"/>
        <v>0</v>
      </c>
      <c r="AW571" s="30">
        <f t="shared" si="45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 t="s">
        <v>2059</v>
      </c>
      <c r="N572" s="33" t="s">
        <v>2020</v>
      </c>
      <c r="O572" s="33">
        <v>2409</v>
      </c>
      <c r="P572" s="4" t="s">
        <v>733</v>
      </c>
      <c r="Q572" s="9"/>
      <c r="R572" s="9"/>
      <c r="S572" s="9"/>
      <c r="T572" s="9"/>
      <c r="U572" s="4">
        <v>2</v>
      </c>
      <c r="V572" s="66">
        <v>1</v>
      </c>
      <c r="W572" s="8" t="s">
        <v>1741</v>
      </c>
      <c r="X572" s="8" t="s">
        <v>1742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2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3"/>
        <v>0</v>
      </c>
      <c r="AM572" s="11">
        <v>0</v>
      </c>
      <c r="AN572" s="11">
        <v>0</v>
      </c>
      <c r="AO572" s="34">
        <f t="shared" si="44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1"/>
        <v>0</v>
      </c>
      <c r="AW572" s="30">
        <f t="shared" si="45"/>
        <v>0</v>
      </c>
      <c r="AX572" s="35"/>
    </row>
    <row r="573" spans="1:50" customFormat="1" ht="60" hidden="1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69">
        <v>43</v>
      </c>
      <c r="H573" s="6"/>
      <c r="I573" s="6"/>
      <c r="J573" s="6"/>
      <c r="K573" s="6"/>
      <c r="L573" s="6"/>
      <c r="M573" s="33" t="s">
        <v>2059</v>
      </c>
      <c r="N573" s="33" t="s">
        <v>2020</v>
      </c>
      <c r="O573" s="33">
        <v>2409</v>
      </c>
      <c r="P573" s="4" t="s">
        <v>735</v>
      </c>
      <c r="Q573" s="9"/>
      <c r="R573" s="9"/>
      <c r="S573" s="9"/>
      <c r="T573" s="9"/>
      <c r="U573" s="4">
        <v>1</v>
      </c>
      <c r="V573" s="66">
        <v>1</v>
      </c>
      <c r="W573" s="8" t="s">
        <v>1742</v>
      </c>
      <c r="X573" s="8" t="s">
        <v>1743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2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3"/>
        <v>0</v>
      </c>
      <c r="AM573" s="11">
        <v>0</v>
      </c>
      <c r="AN573" s="11">
        <v>0</v>
      </c>
      <c r="AO573" s="34">
        <f t="shared" si="44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1"/>
        <v>0</v>
      </c>
      <c r="AW573" s="30">
        <f t="shared" si="45"/>
        <v>0</v>
      </c>
      <c r="AX573" s="35"/>
    </row>
    <row r="574" spans="1:50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69">
        <v>43</v>
      </c>
      <c r="H574" s="6"/>
      <c r="I574" s="6"/>
      <c r="J574" s="6"/>
      <c r="K574" s="6"/>
      <c r="L574" s="6"/>
      <c r="M574" s="33" t="s">
        <v>2059</v>
      </c>
      <c r="N574" s="33" t="s">
        <v>2020</v>
      </c>
      <c r="O574" s="33">
        <v>2409</v>
      </c>
      <c r="P574" s="4" t="s">
        <v>736</v>
      </c>
      <c r="Q574" s="9"/>
      <c r="R574" s="9"/>
      <c r="S574" s="9"/>
      <c r="T574" s="9"/>
      <c r="U574" s="4">
        <v>100</v>
      </c>
      <c r="V574" s="66">
        <v>50</v>
      </c>
      <c r="W574" s="8" t="s">
        <v>1743</v>
      </c>
      <c r="X574" s="8" t="s">
        <v>1744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2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3"/>
        <v>0</v>
      </c>
      <c r="AM574" s="11">
        <v>0</v>
      </c>
      <c r="AN574" s="11">
        <v>0</v>
      </c>
      <c r="AO574" s="34">
        <f t="shared" si="44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1"/>
        <v>0</v>
      </c>
      <c r="AW574" s="30">
        <f t="shared" si="45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9">
        <v>43</v>
      </c>
      <c r="H575" s="6"/>
      <c r="I575" s="6"/>
      <c r="J575" s="6"/>
      <c r="K575" s="6"/>
      <c r="L575" s="6"/>
      <c r="M575" s="33" t="s">
        <v>2059</v>
      </c>
      <c r="N575" s="33" t="s">
        <v>2020</v>
      </c>
      <c r="O575" s="33">
        <v>2409</v>
      </c>
      <c r="P575" s="4" t="s">
        <v>737</v>
      </c>
      <c r="Q575" s="9"/>
      <c r="R575" s="9"/>
      <c r="S575" s="9"/>
      <c r="T575" s="9"/>
      <c r="U575" s="4">
        <v>1</v>
      </c>
      <c r="V575" s="66">
        <v>1</v>
      </c>
      <c r="W575" s="8" t="s">
        <v>1744</v>
      </c>
      <c r="X575" s="8" t="s">
        <v>1745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2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3"/>
        <v>0</v>
      </c>
      <c r="AM575" s="11">
        <v>0</v>
      </c>
      <c r="AN575" s="11">
        <v>0</v>
      </c>
      <c r="AO575" s="34">
        <f t="shared" si="44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1"/>
        <v>0</v>
      </c>
      <c r="AW575" s="30">
        <f t="shared" si="45"/>
        <v>0</v>
      </c>
      <c r="AX575" s="35"/>
    </row>
    <row r="576" spans="1:50" customFormat="1" ht="60" hidden="1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69" t="s">
        <v>1991</v>
      </c>
      <c r="H576" s="6"/>
      <c r="I576" s="6"/>
      <c r="J576" s="6"/>
      <c r="K576" s="6"/>
      <c r="L576" s="6"/>
      <c r="M576" s="33" t="s">
        <v>2059</v>
      </c>
      <c r="N576" s="33" t="s">
        <v>2020</v>
      </c>
      <c r="O576" s="33">
        <v>2409</v>
      </c>
      <c r="P576" s="4" t="s">
        <v>738</v>
      </c>
      <c r="Q576" s="9"/>
      <c r="R576" s="9"/>
      <c r="S576" s="9"/>
      <c r="T576" s="9"/>
      <c r="U576" s="4">
        <v>15</v>
      </c>
      <c r="V576" s="66">
        <v>7.58</v>
      </c>
      <c r="W576" s="8" t="s">
        <v>1745</v>
      </c>
      <c r="X576" s="8" t="s">
        <v>1746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2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3"/>
        <v>0</v>
      </c>
      <c r="AM576" s="11">
        <v>0</v>
      </c>
      <c r="AN576" s="11">
        <v>0</v>
      </c>
      <c r="AO576" s="34">
        <f t="shared" si="44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1"/>
        <v>0</v>
      </c>
      <c r="AW576" s="30">
        <f t="shared" si="45"/>
        <v>0</v>
      </c>
      <c r="AX576" s="35"/>
    </row>
    <row r="577" spans="1:50" customFormat="1" ht="60" hidden="1" x14ac:dyDescent="0.25">
      <c r="A577" s="4" t="s">
        <v>593</v>
      </c>
      <c r="B577" s="4" t="s">
        <v>1154</v>
      </c>
      <c r="C577" s="4" t="s">
        <v>699</v>
      </c>
      <c r="D577" s="4" t="s">
        <v>734</v>
      </c>
      <c r="E577" s="4" t="s">
        <v>742</v>
      </c>
      <c r="F577" s="4">
        <v>43</v>
      </c>
      <c r="G577" s="69" t="s">
        <v>1991</v>
      </c>
      <c r="H577" s="6"/>
      <c r="I577" s="6"/>
      <c r="J577" s="6"/>
      <c r="K577" s="6"/>
      <c r="L577" s="6"/>
      <c r="M577" s="33" t="s">
        <v>2059</v>
      </c>
      <c r="N577" s="33" t="s">
        <v>2021</v>
      </c>
      <c r="O577" s="33">
        <v>2408</v>
      </c>
      <c r="P577" s="4" t="s">
        <v>739</v>
      </c>
      <c r="Q577" s="9"/>
      <c r="R577" s="9"/>
      <c r="S577" s="9"/>
      <c r="T577" s="9"/>
      <c r="U577" s="4">
        <v>140</v>
      </c>
      <c r="V577" s="66">
        <v>70</v>
      </c>
      <c r="W577" s="8" t="s">
        <v>1746</v>
      </c>
      <c r="X577" s="8" t="s">
        <v>1747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2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3"/>
        <v>0</v>
      </c>
      <c r="AM577" s="11">
        <v>0</v>
      </c>
      <c r="AN577" s="11">
        <v>0</v>
      </c>
      <c r="AO577" s="34">
        <f t="shared" si="44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1"/>
        <v>0</v>
      </c>
      <c r="AW577" s="30">
        <f t="shared" si="45"/>
        <v>0</v>
      </c>
      <c r="AX577" s="35"/>
    </row>
    <row r="578" spans="1:50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9" t="s">
        <v>1991</v>
      </c>
      <c r="H578" s="6"/>
      <c r="I578" s="6"/>
      <c r="J578" s="6"/>
      <c r="K578" s="6"/>
      <c r="L578" s="6"/>
      <c r="M578" s="33" t="s">
        <v>2059</v>
      </c>
      <c r="N578" s="33" t="s">
        <v>2021</v>
      </c>
      <c r="O578" s="33">
        <v>2408</v>
      </c>
      <c r="P578" s="4" t="s">
        <v>740</v>
      </c>
      <c r="Q578" s="9"/>
      <c r="R578" s="9"/>
      <c r="S578" s="9"/>
      <c r="T578" s="9"/>
      <c r="U578" s="4">
        <v>5500</v>
      </c>
      <c r="V578" s="66" t="s">
        <v>1991</v>
      </c>
      <c r="W578" s="8" t="s">
        <v>1747</v>
      </c>
      <c r="X578" s="8" t="s">
        <v>1748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2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3"/>
        <v>0</v>
      </c>
      <c r="AM578" s="11">
        <v>0</v>
      </c>
      <c r="AN578" s="11">
        <v>0</v>
      </c>
      <c r="AO578" s="34">
        <f t="shared" si="44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1"/>
        <v>0</v>
      </c>
      <c r="AW578" s="30">
        <f t="shared" si="45"/>
        <v>0</v>
      </c>
      <c r="AX578" s="35"/>
    </row>
    <row r="579" spans="1:50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1991</v>
      </c>
      <c r="H579" s="6"/>
      <c r="I579" s="6"/>
      <c r="J579" s="6"/>
      <c r="K579" s="6"/>
      <c r="L579" s="6"/>
      <c r="M579" s="33" t="s">
        <v>2059</v>
      </c>
      <c r="N579" s="33" t="s">
        <v>2021</v>
      </c>
      <c r="O579" s="33">
        <v>2408</v>
      </c>
      <c r="P579" s="4" t="s">
        <v>741</v>
      </c>
      <c r="Q579" s="9"/>
      <c r="R579" s="9"/>
      <c r="S579" s="9"/>
      <c r="T579" s="9"/>
      <c r="U579" s="4">
        <v>996</v>
      </c>
      <c r="V579" s="66" t="s">
        <v>1991</v>
      </c>
      <c r="W579" s="8" t="s">
        <v>1748</v>
      </c>
      <c r="X579" s="8" t="s">
        <v>1749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2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3"/>
        <v>0</v>
      </c>
      <c r="AM579" s="11">
        <v>0</v>
      </c>
      <c r="AN579" s="11">
        <v>0</v>
      </c>
      <c r="AO579" s="34">
        <f t="shared" si="44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1"/>
        <v>0</v>
      </c>
      <c r="AW579" s="30">
        <f t="shared" si="45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1991</v>
      </c>
      <c r="H580" s="6"/>
      <c r="I580" s="6"/>
      <c r="J580" s="6"/>
      <c r="K580" s="6"/>
      <c r="L580" s="6"/>
      <c r="M580" s="33" t="s">
        <v>2059</v>
      </c>
      <c r="N580" s="33" t="s">
        <v>2021</v>
      </c>
      <c r="O580" s="33">
        <v>2408</v>
      </c>
      <c r="P580" s="4" t="s">
        <v>743</v>
      </c>
      <c r="Q580" s="9"/>
      <c r="R580" s="9"/>
      <c r="S580" s="9"/>
      <c r="T580" s="9"/>
      <c r="U580" s="4">
        <v>1</v>
      </c>
      <c r="V580" s="66" t="s">
        <v>1991</v>
      </c>
      <c r="W580" s="8" t="s">
        <v>1749</v>
      </c>
      <c r="X580" s="8" t="s">
        <v>1750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2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3"/>
        <v>0</v>
      </c>
      <c r="AM580" s="11">
        <v>0</v>
      </c>
      <c r="AN580" s="11">
        <v>0</v>
      </c>
      <c r="AO580" s="34">
        <f t="shared" si="44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1"/>
        <v>0</v>
      </c>
      <c r="AW580" s="30">
        <f t="shared" si="45"/>
        <v>0</v>
      </c>
      <c r="AX580" s="35"/>
    </row>
    <row r="581" spans="1:50" customFormat="1" ht="60" hidden="1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69">
        <v>43</v>
      </c>
      <c r="H581" s="6"/>
      <c r="I581" s="6"/>
      <c r="J581" s="6"/>
      <c r="K581" s="6"/>
      <c r="L581" s="6"/>
      <c r="M581" s="33" t="s">
        <v>2059</v>
      </c>
      <c r="N581" s="33" t="s">
        <v>2020</v>
      </c>
      <c r="O581" s="33">
        <v>2409</v>
      </c>
      <c r="P581" s="4" t="s">
        <v>744</v>
      </c>
      <c r="Q581" s="9"/>
      <c r="R581" s="9"/>
      <c r="S581" s="9"/>
      <c r="T581" s="9"/>
      <c r="U581" s="4">
        <v>24</v>
      </c>
      <c r="V581" s="66">
        <v>6.55</v>
      </c>
      <c r="W581" s="8" t="s">
        <v>1750</v>
      </c>
      <c r="X581" s="8" t="s">
        <v>1751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2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3"/>
        <v>0</v>
      </c>
      <c r="AM581" s="11">
        <v>0</v>
      </c>
      <c r="AN581" s="11">
        <v>0</v>
      </c>
      <c r="AO581" s="34">
        <f t="shared" si="44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1"/>
        <v>0</v>
      </c>
      <c r="AW581" s="30">
        <f t="shared" si="45"/>
        <v>0</v>
      </c>
      <c r="AX581" s="35"/>
    </row>
    <row r="582" spans="1:50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9">
        <v>43</v>
      </c>
      <c r="H582" s="6"/>
      <c r="I582" s="6"/>
      <c r="J582" s="6"/>
      <c r="K582" s="6"/>
      <c r="L582" s="6"/>
      <c r="M582" s="33" t="s">
        <v>2059</v>
      </c>
      <c r="N582" s="33" t="s">
        <v>2020</v>
      </c>
      <c r="O582" s="33">
        <v>2409</v>
      </c>
      <c r="P582" s="4" t="s">
        <v>745</v>
      </c>
      <c r="Q582" s="9"/>
      <c r="R582" s="9"/>
      <c r="S582" s="9"/>
      <c r="T582" s="9"/>
      <c r="U582" s="4">
        <v>3000</v>
      </c>
      <c r="V582" s="66">
        <v>788</v>
      </c>
      <c r="W582" s="8" t="s">
        <v>1751</v>
      </c>
      <c r="X582" s="8" t="s">
        <v>1752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2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3"/>
        <v>0</v>
      </c>
      <c r="AM582" s="11">
        <v>0</v>
      </c>
      <c r="AN582" s="11">
        <v>0</v>
      </c>
      <c r="AO582" s="34">
        <f t="shared" si="44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1"/>
        <v>0</v>
      </c>
      <c r="AW582" s="30">
        <f t="shared" si="45"/>
        <v>0</v>
      </c>
      <c r="AX582" s="35"/>
    </row>
    <row r="583" spans="1:50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9">
        <v>43</v>
      </c>
      <c r="H583" s="6"/>
      <c r="I583" s="6"/>
      <c r="J583" s="6"/>
      <c r="K583" s="6"/>
      <c r="L583" s="6"/>
      <c r="M583" s="33" t="s">
        <v>2059</v>
      </c>
      <c r="N583" s="33" t="s">
        <v>2020</v>
      </c>
      <c r="O583" s="33">
        <v>2409</v>
      </c>
      <c r="P583" s="4" t="s">
        <v>1129</v>
      </c>
      <c r="Q583" s="9"/>
      <c r="R583" s="9"/>
      <c r="S583" s="9"/>
      <c r="T583" s="9"/>
      <c r="U583" s="4">
        <v>1</v>
      </c>
      <c r="V583" s="66">
        <v>1</v>
      </c>
      <c r="W583" s="8" t="s">
        <v>1752</v>
      </c>
      <c r="X583" s="8" t="s">
        <v>1753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2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3"/>
        <v>0</v>
      </c>
      <c r="AM583" s="11">
        <v>0</v>
      </c>
      <c r="AN583" s="11">
        <v>0</v>
      </c>
      <c r="AO583" s="34">
        <f t="shared" si="44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1"/>
        <v>0</v>
      </c>
      <c r="AW583" s="30">
        <f t="shared" si="45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 t="s">
        <v>2059</v>
      </c>
      <c r="N584" s="33" t="s">
        <v>2020</v>
      </c>
      <c r="O584" s="33">
        <v>2409</v>
      </c>
      <c r="P584" s="4" t="s">
        <v>746</v>
      </c>
      <c r="Q584" s="9"/>
      <c r="R584" s="9"/>
      <c r="S584" s="9"/>
      <c r="T584" s="9"/>
      <c r="U584" s="4">
        <v>40</v>
      </c>
      <c r="V584" s="66">
        <v>14</v>
      </c>
      <c r="W584" s="8" t="s">
        <v>1753</v>
      </c>
      <c r="X584" s="8" t="s">
        <v>1754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2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3"/>
        <v>0</v>
      </c>
      <c r="AM584" s="11">
        <v>0</v>
      </c>
      <c r="AN584" s="11">
        <v>0</v>
      </c>
      <c r="AO584" s="34">
        <f t="shared" si="44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1"/>
        <v>0</v>
      </c>
      <c r="AW584" s="30">
        <f t="shared" si="45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 t="s">
        <v>2059</v>
      </c>
      <c r="N585" s="33" t="s">
        <v>2020</v>
      </c>
      <c r="O585" s="33">
        <v>2409</v>
      </c>
      <c r="P585" s="4" t="s">
        <v>747</v>
      </c>
      <c r="Q585" s="9"/>
      <c r="R585" s="9"/>
      <c r="S585" s="9"/>
      <c r="T585" s="9"/>
      <c r="U585" s="4">
        <v>1</v>
      </c>
      <c r="V585" s="66">
        <v>1</v>
      </c>
      <c r="W585" s="8" t="s">
        <v>1754</v>
      </c>
      <c r="X585" s="8" t="s">
        <v>1755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2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3"/>
        <v>0</v>
      </c>
      <c r="AM585" s="11">
        <v>0</v>
      </c>
      <c r="AN585" s="11">
        <v>0</v>
      </c>
      <c r="AO585" s="34">
        <f t="shared" si="44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1"/>
        <v>0</v>
      </c>
      <c r="AW585" s="30">
        <f t="shared" si="45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 t="s">
        <v>2059</v>
      </c>
      <c r="N586" s="33" t="s">
        <v>2020</v>
      </c>
      <c r="O586" s="33">
        <v>2409</v>
      </c>
      <c r="P586" s="4" t="s">
        <v>748</v>
      </c>
      <c r="Q586" s="9"/>
      <c r="R586" s="9"/>
      <c r="S586" s="9"/>
      <c r="T586" s="9"/>
      <c r="U586" s="4">
        <v>12</v>
      </c>
      <c r="V586" s="66">
        <v>3</v>
      </c>
      <c r="W586" s="8" t="s">
        <v>1755</v>
      </c>
      <c r="X586" s="8" t="s">
        <v>1756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2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3"/>
        <v>0</v>
      </c>
      <c r="AM586" s="11">
        <v>0</v>
      </c>
      <c r="AN586" s="11">
        <v>0</v>
      </c>
      <c r="AO586" s="34">
        <f t="shared" si="44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1"/>
        <v>0</v>
      </c>
      <c r="AW586" s="30">
        <f t="shared" si="45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 t="s">
        <v>2059</v>
      </c>
      <c r="N587" s="33" t="s">
        <v>2020</v>
      </c>
      <c r="O587" s="33">
        <v>2409</v>
      </c>
      <c r="P587" s="4" t="s">
        <v>749</v>
      </c>
      <c r="Q587" s="9"/>
      <c r="R587" s="9"/>
      <c r="S587" s="9"/>
      <c r="T587" s="9"/>
      <c r="U587" s="4">
        <v>4</v>
      </c>
      <c r="V587" s="66">
        <v>0.8</v>
      </c>
      <c r="W587" s="8" t="s">
        <v>1756</v>
      </c>
      <c r="X587" s="8" t="s">
        <v>1757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2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3"/>
        <v>0</v>
      </c>
      <c r="AM587" s="11">
        <v>0</v>
      </c>
      <c r="AN587" s="11">
        <v>0</v>
      </c>
      <c r="AO587" s="34">
        <f t="shared" si="44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1"/>
        <v>0</v>
      </c>
      <c r="AW587" s="30">
        <f t="shared" si="45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 t="s">
        <v>2059</v>
      </c>
      <c r="N588" s="33" t="s">
        <v>2020</v>
      </c>
      <c r="O588" s="33">
        <v>2409</v>
      </c>
      <c r="P588" s="4" t="s">
        <v>750</v>
      </c>
      <c r="Q588" s="9"/>
      <c r="R588" s="9"/>
      <c r="S588" s="9"/>
      <c r="T588" s="9"/>
      <c r="U588" s="4">
        <v>1</v>
      </c>
      <c r="V588" s="66">
        <v>1</v>
      </c>
      <c r="W588" s="8" t="s">
        <v>1757</v>
      </c>
      <c r="X588" s="8" t="s">
        <v>1758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2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3"/>
        <v>0</v>
      </c>
      <c r="AM588" s="11">
        <v>0</v>
      </c>
      <c r="AN588" s="11">
        <v>0</v>
      </c>
      <c r="AO588" s="34">
        <f t="shared" si="44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1"/>
        <v>0</v>
      </c>
      <c r="AW588" s="30">
        <f t="shared" si="45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 t="s">
        <v>2059</v>
      </c>
      <c r="N589" s="33" t="s">
        <v>2020</v>
      </c>
      <c r="O589" s="33">
        <v>2409</v>
      </c>
      <c r="P589" s="4" t="s">
        <v>751</v>
      </c>
      <c r="Q589" s="9"/>
      <c r="R589" s="9"/>
      <c r="S589" s="9"/>
      <c r="T589" s="9"/>
      <c r="U589" s="4">
        <v>12</v>
      </c>
      <c r="V589" s="66">
        <v>5</v>
      </c>
      <c r="W589" s="8" t="s">
        <v>1758</v>
      </c>
      <c r="X589" s="8" t="s">
        <v>1759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2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3"/>
        <v>0</v>
      </c>
      <c r="AM589" s="11">
        <v>0</v>
      </c>
      <c r="AN589" s="11">
        <v>0</v>
      </c>
      <c r="AO589" s="34">
        <f t="shared" si="44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1"/>
        <v>0</v>
      </c>
      <c r="AW589" s="30">
        <f t="shared" si="45"/>
        <v>0</v>
      </c>
      <c r="AX589" s="35"/>
    </row>
    <row r="590" spans="1:50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69">
        <v>2.5</v>
      </c>
      <c r="H590" s="6"/>
      <c r="I590" s="6"/>
      <c r="J590" s="6"/>
      <c r="K590" s="6"/>
      <c r="L590" s="6"/>
      <c r="M590" s="33" t="s">
        <v>2060</v>
      </c>
      <c r="N590" s="33" t="s">
        <v>2022</v>
      </c>
      <c r="O590" s="33">
        <v>2102</v>
      </c>
      <c r="P590" s="4" t="s">
        <v>759</v>
      </c>
      <c r="Q590" s="9"/>
      <c r="R590" s="9"/>
      <c r="S590" s="9"/>
      <c r="T590" s="9"/>
      <c r="U590" s="4">
        <v>1142</v>
      </c>
      <c r="V590" s="66">
        <v>142.54</v>
      </c>
      <c r="W590" s="8" t="s">
        <v>1759</v>
      </c>
      <c r="X590" s="8" t="s">
        <v>1760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2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3"/>
        <v>0</v>
      </c>
      <c r="AM590" s="11">
        <v>0</v>
      </c>
      <c r="AN590" s="11">
        <v>0</v>
      </c>
      <c r="AO590" s="34">
        <f t="shared" si="44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1"/>
        <v>0</v>
      </c>
      <c r="AW590" s="30">
        <f t="shared" si="45"/>
        <v>0</v>
      </c>
      <c r="AX590" s="35"/>
    </row>
    <row r="591" spans="1:50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9">
        <v>2.5</v>
      </c>
      <c r="H591" s="6"/>
      <c r="I591" s="6"/>
      <c r="J591" s="6"/>
      <c r="K591" s="6"/>
      <c r="L591" s="6"/>
      <c r="M591" s="33" t="s">
        <v>2060</v>
      </c>
      <c r="N591" s="33" t="s">
        <v>2022</v>
      </c>
      <c r="O591" s="33">
        <v>2102</v>
      </c>
      <c r="P591" s="4" t="s">
        <v>755</v>
      </c>
      <c r="Q591" s="9"/>
      <c r="R591" s="9"/>
      <c r="S591" s="9"/>
      <c r="T591" s="9"/>
      <c r="U591" s="4">
        <v>1428</v>
      </c>
      <c r="V591" s="66">
        <v>100</v>
      </c>
      <c r="W591" s="8" t="s">
        <v>1760</v>
      </c>
      <c r="X591" s="8" t="s">
        <v>1761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2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3"/>
        <v>0</v>
      </c>
      <c r="AM591" s="11">
        <v>0</v>
      </c>
      <c r="AN591" s="11">
        <v>0</v>
      </c>
      <c r="AO591" s="34">
        <f t="shared" si="44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1"/>
        <v>0</v>
      </c>
      <c r="AW591" s="30">
        <f t="shared" si="45"/>
        <v>0</v>
      </c>
      <c r="AX591" s="35"/>
    </row>
    <row r="592" spans="1:50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9">
        <v>2.5</v>
      </c>
      <c r="H592" s="6"/>
      <c r="I592" s="6"/>
      <c r="J592" s="6"/>
      <c r="K592" s="6"/>
      <c r="L592" s="6"/>
      <c r="M592" s="33" t="s">
        <v>2060</v>
      </c>
      <c r="N592" s="33" t="s">
        <v>2022</v>
      </c>
      <c r="O592" s="33">
        <v>2102</v>
      </c>
      <c r="P592" s="4" t="s">
        <v>756</v>
      </c>
      <c r="Q592" s="9"/>
      <c r="R592" s="9"/>
      <c r="S592" s="9"/>
      <c r="T592" s="9"/>
      <c r="U592" s="4">
        <v>3</v>
      </c>
      <c r="V592" s="66">
        <v>0.5</v>
      </c>
      <c r="W592" s="8" t="s">
        <v>1761</v>
      </c>
      <c r="X592" s="8" t="s">
        <v>1762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2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3"/>
        <v>0</v>
      </c>
      <c r="AM592" s="11">
        <v>0</v>
      </c>
      <c r="AN592" s="11">
        <v>0</v>
      </c>
      <c r="AO592" s="34">
        <f t="shared" si="44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1"/>
        <v>0</v>
      </c>
      <c r="AW592" s="30">
        <f t="shared" si="45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 t="s">
        <v>2060</v>
      </c>
      <c r="N593" s="33" t="s">
        <v>2022</v>
      </c>
      <c r="O593" s="33">
        <v>2102</v>
      </c>
      <c r="P593" s="4" t="s">
        <v>757</v>
      </c>
      <c r="Q593" s="9"/>
      <c r="R593" s="9"/>
      <c r="S593" s="9"/>
      <c r="T593" s="9"/>
      <c r="U593" s="4">
        <v>4</v>
      </c>
      <c r="V593" s="66">
        <v>1</v>
      </c>
      <c r="W593" s="8" t="s">
        <v>1762</v>
      </c>
      <c r="X593" s="8" t="s">
        <v>1763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2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3"/>
        <v>0</v>
      </c>
      <c r="AM593" s="11">
        <v>0</v>
      </c>
      <c r="AN593" s="11">
        <v>0</v>
      </c>
      <c r="AO593" s="34">
        <f t="shared" si="44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1"/>
        <v>0</v>
      </c>
      <c r="AW593" s="30">
        <f t="shared" si="45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 t="s">
        <v>2060</v>
      </c>
      <c r="N594" s="33" t="s">
        <v>2022</v>
      </c>
      <c r="O594" s="33">
        <v>2102</v>
      </c>
      <c r="P594" s="4" t="s">
        <v>758</v>
      </c>
      <c r="Q594" s="9"/>
      <c r="R594" s="9"/>
      <c r="S594" s="9"/>
      <c r="T594" s="9"/>
      <c r="U594" s="4">
        <v>4</v>
      </c>
      <c r="V594" s="66">
        <v>0.8</v>
      </c>
      <c r="W594" s="8" t="s">
        <v>1763</v>
      </c>
      <c r="X594" s="8" t="s">
        <v>1764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2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3"/>
        <v>0</v>
      </c>
      <c r="AM594" s="11">
        <v>0</v>
      </c>
      <c r="AN594" s="11">
        <v>0</v>
      </c>
      <c r="AO594" s="34">
        <f t="shared" si="44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1"/>
        <v>0</v>
      </c>
      <c r="AW594" s="30">
        <f t="shared" si="45"/>
        <v>0</v>
      </c>
      <c r="AX594" s="35"/>
    </row>
    <row r="595" spans="1:50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69">
        <v>25</v>
      </c>
      <c r="H595" s="6"/>
      <c r="I595" s="6"/>
      <c r="J595" s="6"/>
      <c r="K595" s="6"/>
      <c r="L595" s="6"/>
      <c r="M595" s="33" t="s">
        <v>2050</v>
      </c>
      <c r="N595" s="33" t="s">
        <v>2023</v>
      </c>
      <c r="O595" s="33">
        <v>3204</v>
      </c>
      <c r="P595" s="4" t="s">
        <v>7</v>
      </c>
      <c r="Q595" s="9"/>
      <c r="R595" s="9"/>
      <c r="S595" s="9"/>
      <c r="T595" s="9"/>
      <c r="U595" s="5">
        <v>1</v>
      </c>
      <c r="V595" s="66" t="s">
        <v>1991</v>
      </c>
      <c r="W595" s="8" t="s">
        <v>1764</v>
      </c>
      <c r="X595" s="8" t="s">
        <v>1765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2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3"/>
        <v>0</v>
      </c>
      <c r="AM595" s="11">
        <v>0</v>
      </c>
      <c r="AN595" s="11">
        <v>0</v>
      </c>
      <c r="AO595" s="34">
        <f t="shared" si="44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1"/>
        <v>0</v>
      </c>
      <c r="AW595" s="30">
        <f t="shared" si="45"/>
        <v>0</v>
      </c>
      <c r="AX595" s="35"/>
    </row>
    <row r="596" spans="1:50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69">
        <v>25</v>
      </c>
      <c r="H596" s="6"/>
      <c r="I596" s="6"/>
      <c r="J596" s="6"/>
      <c r="K596" s="6"/>
      <c r="L596" s="6"/>
      <c r="M596" s="33" t="s">
        <v>2050</v>
      </c>
      <c r="N596" s="33" t="s">
        <v>2024</v>
      </c>
      <c r="O596" s="33">
        <v>3201</v>
      </c>
      <c r="P596" s="4" t="s">
        <v>765</v>
      </c>
      <c r="Q596" s="9"/>
      <c r="R596" s="9"/>
      <c r="S596" s="9"/>
      <c r="T596" s="9"/>
      <c r="U596" s="4">
        <v>1</v>
      </c>
      <c r="V596" s="66" t="s">
        <v>1991</v>
      </c>
      <c r="W596" s="8" t="s">
        <v>1765</v>
      </c>
      <c r="X596" s="8" t="s">
        <v>1766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2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3"/>
        <v>0</v>
      </c>
      <c r="AM596" s="11">
        <v>0</v>
      </c>
      <c r="AN596" s="11">
        <v>0</v>
      </c>
      <c r="AO596" s="34">
        <f t="shared" si="44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1"/>
        <v>0</v>
      </c>
      <c r="AW596" s="30">
        <f t="shared" si="45"/>
        <v>0</v>
      </c>
      <c r="AX596" s="35"/>
    </row>
    <row r="597" spans="1:50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9">
        <v>25</v>
      </c>
      <c r="H597" s="6"/>
      <c r="I597" s="6"/>
      <c r="J597" s="6"/>
      <c r="K597" s="6"/>
      <c r="L597" s="6"/>
      <c r="M597" s="33" t="s">
        <v>2050</v>
      </c>
      <c r="N597" s="33" t="s">
        <v>2024</v>
      </c>
      <c r="O597" s="33">
        <v>3201</v>
      </c>
      <c r="P597" s="4" t="s">
        <v>766</v>
      </c>
      <c r="Q597" s="9"/>
      <c r="R597" s="9"/>
      <c r="S597" s="9"/>
      <c r="T597" s="9"/>
      <c r="U597" s="4">
        <v>1</v>
      </c>
      <c r="V597" s="66" t="s">
        <v>1991</v>
      </c>
      <c r="W597" s="8" t="s">
        <v>1766</v>
      </c>
      <c r="X597" s="8" t="s">
        <v>1767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2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3"/>
        <v>0</v>
      </c>
      <c r="AM597" s="11">
        <v>0</v>
      </c>
      <c r="AN597" s="11">
        <v>0</v>
      </c>
      <c r="AO597" s="34">
        <f t="shared" si="44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1"/>
        <v>0</v>
      </c>
      <c r="AW597" s="30">
        <f t="shared" si="45"/>
        <v>0</v>
      </c>
      <c r="AX597" s="35"/>
    </row>
    <row r="598" spans="1:50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9" t="s">
        <v>1991</v>
      </c>
      <c r="H598" s="6"/>
      <c r="I598" s="6"/>
      <c r="J598" s="6"/>
      <c r="K598" s="6"/>
      <c r="L598" s="6"/>
      <c r="M598" s="33" t="s">
        <v>2050</v>
      </c>
      <c r="N598" s="33" t="s">
        <v>2023</v>
      </c>
      <c r="O598" s="33">
        <v>3204</v>
      </c>
      <c r="P598" s="4" t="s">
        <v>767</v>
      </c>
      <c r="Q598" s="9"/>
      <c r="R598" s="9"/>
      <c r="S598" s="9"/>
      <c r="T598" s="9"/>
      <c r="U598" s="4">
        <v>1</v>
      </c>
      <c r="V598" s="66" t="s">
        <v>1991</v>
      </c>
      <c r="W598" s="8" t="s">
        <v>1767</v>
      </c>
      <c r="X598" s="8" t="s">
        <v>1768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2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3"/>
        <v>0</v>
      </c>
      <c r="AM598" s="11">
        <v>0</v>
      </c>
      <c r="AN598" s="11">
        <v>0</v>
      </c>
      <c r="AO598" s="34">
        <f t="shared" si="44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1"/>
        <v>0</v>
      </c>
      <c r="AW598" s="30">
        <f t="shared" si="45"/>
        <v>0</v>
      </c>
      <c r="AX598" s="35"/>
    </row>
    <row r="599" spans="1:50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69">
        <v>26.66</v>
      </c>
      <c r="H599" s="6"/>
      <c r="I599" s="6"/>
      <c r="J599" s="6"/>
      <c r="K599" s="6"/>
      <c r="L599" s="6"/>
      <c r="M599" s="33" t="s">
        <v>2050</v>
      </c>
      <c r="N599" s="33" t="s">
        <v>2025</v>
      </c>
      <c r="O599" s="33">
        <v>3208</v>
      </c>
      <c r="P599" s="4" t="s">
        <v>771</v>
      </c>
      <c r="Q599" s="9"/>
      <c r="R599" s="9"/>
      <c r="S599" s="9"/>
      <c r="T599" s="9"/>
      <c r="U599" s="4">
        <v>150</v>
      </c>
      <c r="V599" s="66">
        <v>71</v>
      </c>
      <c r="W599" s="8" t="s">
        <v>1768</v>
      </c>
      <c r="X599" s="8" t="s">
        <v>1769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2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3"/>
        <v>0</v>
      </c>
      <c r="AM599" s="11">
        <v>0</v>
      </c>
      <c r="AN599" s="11">
        <v>0</v>
      </c>
      <c r="AO599" s="34">
        <f t="shared" si="44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1"/>
        <v>0</v>
      </c>
      <c r="AW599" s="30">
        <f t="shared" si="45"/>
        <v>0</v>
      </c>
      <c r="AX599" s="35"/>
    </row>
    <row r="600" spans="1:50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9" t="s">
        <v>1991</v>
      </c>
      <c r="H600" s="6"/>
      <c r="I600" s="6"/>
      <c r="J600" s="6"/>
      <c r="K600" s="6"/>
      <c r="L600" s="6"/>
      <c r="M600" s="33" t="s">
        <v>2050</v>
      </c>
      <c r="N600" s="33" t="s">
        <v>2023</v>
      </c>
      <c r="O600" s="33">
        <v>3204</v>
      </c>
      <c r="P600" s="4" t="s">
        <v>772</v>
      </c>
      <c r="Q600" s="9"/>
      <c r="R600" s="9"/>
      <c r="S600" s="9"/>
      <c r="T600" s="9"/>
      <c r="U600" s="4">
        <v>2</v>
      </c>
      <c r="V600" s="66" t="s">
        <v>1991</v>
      </c>
      <c r="W600" s="8" t="s">
        <v>1769</v>
      </c>
      <c r="X600" s="8" t="s">
        <v>1770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2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3"/>
        <v>0</v>
      </c>
      <c r="AM600" s="11">
        <v>0</v>
      </c>
      <c r="AN600" s="11">
        <v>0</v>
      </c>
      <c r="AO600" s="34">
        <f t="shared" si="44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1"/>
        <v>0</v>
      </c>
      <c r="AW600" s="30">
        <f t="shared" si="45"/>
        <v>0</v>
      </c>
      <c r="AX600" s="35"/>
    </row>
    <row r="601" spans="1:50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9">
        <v>25</v>
      </c>
      <c r="H601" s="6"/>
      <c r="I601" s="6"/>
      <c r="J601" s="6"/>
      <c r="K601" s="6"/>
      <c r="L601" s="6"/>
      <c r="M601" s="33" t="s">
        <v>2050</v>
      </c>
      <c r="N601" s="33" t="s">
        <v>2025</v>
      </c>
      <c r="O601" s="33">
        <v>3208</v>
      </c>
      <c r="P601" s="4" t="s">
        <v>778</v>
      </c>
      <c r="Q601" s="9"/>
      <c r="R601" s="9"/>
      <c r="S601" s="9"/>
      <c r="T601" s="9"/>
      <c r="U601" s="4">
        <v>2</v>
      </c>
      <c r="V601" s="66" t="s">
        <v>2193</v>
      </c>
      <c r="W601" s="8" t="s">
        <v>1770</v>
      </c>
      <c r="X601" s="8" t="s">
        <v>1771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2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3"/>
        <v>0</v>
      </c>
      <c r="AM601" s="11">
        <v>0</v>
      </c>
      <c r="AN601" s="11">
        <v>0</v>
      </c>
      <c r="AO601" s="34">
        <f t="shared" si="44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1"/>
        <v>0</v>
      </c>
      <c r="AW601" s="30">
        <f t="shared" si="45"/>
        <v>0</v>
      </c>
      <c r="AX601" s="35"/>
    </row>
    <row r="602" spans="1:50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25</v>
      </c>
      <c r="H602" s="6"/>
      <c r="I602" s="6"/>
      <c r="J602" s="6"/>
      <c r="K602" s="6"/>
      <c r="L602" s="6"/>
      <c r="M602" s="33" t="s">
        <v>2050</v>
      </c>
      <c r="N602" s="33" t="s">
        <v>2023</v>
      </c>
      <c r="O602" s="33">
        <v>3204</v>
      </c>
      <c r="P602" s="4" t="s">
        <v>773</v>
      </c>
      <c r="Q602" s="9"/>
      <c r="R602" s="9"/>
      <c r="S602" s="9"/>
      <c r="T602" s="9"/>
      <c r="U602" s="4">
        <v>12</v>
      </c>
      <c r="V602" s="66">
        <v>3</v>
      </c>
      <c r="W602" s="8" t="s">
        <v>1771</v>
      </c>
      <c r="X602" s="8" t="s">
        <v>1772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2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3"/>
        <v>0</v>
      </c>
      <c r="AM602" s="11">
        <v>0</v>
      </c>
      <c r="AN602" s="11">
        <v>0</v>
      </c>
      <c r="AO602" s="34">
        <f t="shared" si="44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1"/>
        <v>0</v>
      </c>
      <c r="AW602" s="30">
        <f t="shared" si="45"/>
        <v>0</v>
      </c>
      <c r="AX602" s="35"/>
    </row>
    <row r="603" spans="1:50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69">
        <v>100</v>
      </c>
      <c r="H603" s="9"/>
      <c r="I603" s="9"/>
      <c r="J603" s="9"/>
      <c r="K603" s="9"/>
      <c r="L603" s="9"/>
      <c r="M603" s="32" t="s">
        <v>2050</v>
      </c>
      <c r="N603" s="32" t="s">
        <v>1999</v>
      </c>
      <c r="O603" s="32">
        <v>3203</v>
      </c>
      <c r="P603" s="5" t="s">
        <v>780</v>
      </c>
      <c r="Q603" s="9"/>
      <c r="R603" s="9"/>
      <c r="S603" s="9"/>
      <c r="T603" s="9"/>
      <c r="U603" s="5">
        <v>2</v>
      </c>
      <c r="V603" s="66">
        <v>0.25</v>
      </c>
      <c r="W603" s="10" t="s">
        <v>1772</v>
      </c>
      <c r="X603" s="10" t="s">
        <v>1773</v>
      </c>
      <c r="Y603" s="9"/>
      <c r="Z603" s="9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2"/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34">
        <f t="shared" si="43"/>
        <v>0</v>
      </c>
      <c r="AM603" s="11">
        <v>0</v>
      </c>
      <c r="AN603" s="11">
        <v>0</v>
      </c>
      <c r="AO603" s="34">
        <f t="shared" si="44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1"/>
        <v>0</v>
      </c>
      <c r="AW603" s="30">
        <f t="shared" si="45"/>
        <v>0</v>
      </c>
      <c r="AX603" s="35"/>
    </row>
    <row r="604" spans="1:50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9">
        <v>32.6</v>
      </c>
      <c r="H604" s="6"/>
      <c r="I604" s="6"/>
      <c r="J604" s="6"/>
      <c r="K604" s="6"/>
      <c r="L604" s="6"/>
      <c r="M604" s="33" t="s">
        <v>2050</v>
      </c>
      <c r="N604" s="33" t="s">
        <v>2025</v>
      </c>
      <c r="O604" s="33">
        <v>3208</v>
      </c>
      <c r="P604" s="4" t="s">
        <v>775</v>
      </c>
      <c r="Q604" s="9"/>
      <c r="R604" s="9"/>
      <c r="S604" s="9"/>
      <c r="T604" s="9"/>
      <c r="U604" s="4">
        <v>460</v>
      </c>
      <c r="V604" s="66">
        <v>144</v>
      </c>
      <c r="W604" s="8" t="s">
        <v>1773</v>
      </c>
      <c r="X604" s="8" t="s">
        <v>1774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2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3"/>
        <v>0</v>
      </c>
      <c r="AM604" s="11">
        <v>0</v>
      </c>
      <c r="AN604" s="11">
        <v>0</v>
      </c>
      <c r="AO604" s="34">
        <f t="shared" si="44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1"/>
        <v>0</v>
      </c>
      <c r="AW604" s="30">
        <f t="shared" si="45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69">
        <v>22.44</v>
      </c>
      <c r="H605" s="6"/>
      <c r="I605" s="6"/>
      <c r="J605" s="6"/>
      <c r="K605" s="6"/>
      <c r="L605" s="6"/>
      <c r="M605" s="33" t="s">
        <v>2050</v>
      </c>
      <c r="N605" s="33" t="s">
        <v>2025</v>
      </c>
      <c r="O605" s="33">
        <v>3208</v>
      </c>
      <c r="P605" s="4" t="s">
        <v>779</v>
      </c>
      <c r="Q605" s="9"/>
      <c r="R605" s="9"/>
      <c r="S605" s="9"/>
      <c r="T605" s="9"/>
      <c r="U605" s="4">
        <v>49</v>
      </c>
      <c r="V605" s="66">
        <v>11</v>
      </c>
      <c r="W605" s="8" t="s">
        <v>1774</v>
      </c>
      <c r="X605" s="8" t="s">
        <v>1775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3"/>
        <v>0</v>
      </c>
      <c r="AM605" s="11">
        <v>0</v>
      </c>
      <c r="AN605" s="11">
        <v>0</v>
      </c>
      <c r="AO605" s="34">
        <f t="shared" si="44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1"/>
        <v>0</v>
      </c>
      <c r="AW605" s="30">
        <f t="shared" si="45"/>
        <v>0</v>
      </c>
      <c r="AX605" s="35"/>
    </row>
    <row r="606" spans="1:50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9">
        <v>25</v>
      </c>
      <c r="H606" s="6"/>
      <c r="I606" s="6"/>
      <c r="J606" s="6"/>
      <c r="K606" s="6"/>
      <c r="L606" s="6"/>
      <c r="M606" s="33" t="s">
        <v>2050</v>
      </c>
      <c r="N606" s="33" t="s">
        <v>2025</v>
      </c>
      <c r="O606" s="33">
        <v>3208</v>
      </c>
      <c r="P606" s="4" t="s">
        <v>792</v>
      </c>
      <c r="Q606" s="9"/>
      <c r="R606" s="9"/>
      <c r="S606" s="9"/>
      <c r="T606" s="9"/>
      <c r="U606" s="4">
        <v>4</v>
      </c>
      <c r="V606" s="66">
        <v>1.2</v>
      </c>
      <c r="W606" s="8" t="s">
        <v>1775</v>
      </c>
      <c r="X606" s="8" t="s">
        <v>1776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2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3"/>
        <v>0</v>
      </c>
      <c r="AM606" s="11">
        <v>0</v>
      </c>
      <c r="AN606" s="11">
        <v>0</v>
      </c>
      <c r="AO606" s="34">
        <f t="shared" si="44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1"/>
        <v>0</v>
      </c>
      <c r="AW606" s="30">
        <f t="shared" si="45"/>
        <v>0</v>
      </c>
      <c r="AX606" s="35"/>
    </row>
    <row r="607" spans="1:50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69">
        <v>25</v>
      </c>
      <c r="H607" s="6"/>
      <c r="I607" s="6"/>
      <c r="J607" s="6"/>
      <c r="K607" s="6"/>
      <c r="L607" s="6"/>
      <c r="M607" s="33" t="s">
        <v>2050</v>
      </c>
      <c r="N607" s="33" t="s">
        <v>2023</v>
      </c>
      <c r="O607" s="33">
        <v>3204</v>
      </c>
      <c r="P607" s="4" t="s">
        <v>783</v>
      </c>
      <c r="Q607" s="9"/>
      <c r="R607" s="9"/>
      <c r="S607" s="9"/>
      <c r="T607" s="9"/>
      <c r="U607" s="4">
        <v>1</v>
      </c>
      <c r="V607" s="66">
        <v>0.5</v>
      </c>
      <c r="W607" s="8" t="s">
        <v>1776</v>
      </c>
      <c r="X607" s="8" t="s">
        <v>1777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2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3"/>
        <v>0</v>
      </c>
      <c r="AM607" s="11">
        <v>0</v>
      </c>
      <c r="AN607" s="11">
        <v>0</v>
      </c>
      <c r="AO607" s="34">
        <f t="shared" si="44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1"/>
        <v>0</v>
      </c>
      <c r="AW607" s="30">
        <f t="shared" si="45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9">
        <v>25</v>
      </c>
      <c r="H608" s="6"/>
      <c r="I608" s="6"/>
      <c r="J608" s="6"/>
      <c r="K608" s="6"/>
      <c r="L608" s="6"/>
      <c r="M608" s="33" t="s">
        <v>2050</v>
      </c>
      <c r="N608" s="33" t="s">
        <v>2026</v>
      </c>
      <c r="O608" s="33">
        <v>3202</v>
      </c>
      <c r="P608" s="4" t="s">
        <v>784</v>
      </c>
      <c r="Q608" s="9"/>
      <c r="R608" s="9"/>
      <c r="S608" s="9"/>
      <c r="T608" s="9"/>
      <c r="U608" s="4">
        <v>3</v>
      </c>
      <c r="V608" s="66">
        <v>3</v>
      </c>
      <c r="W608" s="8" t="s">
        <v>1777</v>
      </c>
      <c r="X608" s="8" t="s">
        <v>1778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2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3"/>
        <v>0</v>
      </c>
      <c r="AM608" s="11">
        <v>0</v>
      </c>
      <c r="AN608" s="11">
        <v>0</v>
      </c>
      <c r="AO608" s="34">
        <f t="shared" si="44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1"/>
        <v>0</v>
      </c>
      <c r="AW608" s="30">
        <f t="shared" si="45"/>
        <v>0</v>
      </c>
      <c r="AX608" s="35"/>
    </row>
    <row r="609" spans="1:50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 t="s">
        <v>2050</v>
      </c>
      <c r="N609" s="33" t="s">
        <v>2023</v>
      </c>
      <c r="O609" s="33">
        <v>3204</v>
      </c>
      <c r="P609" s="4" t="s">
        <v>785</v>
      </c>
      <c r="Q609" s="9"/>
      <c r="R609" s="9"/>
      <c r="S609" s="9"/>
      <c r="T609" s="9"/>
      <c r="U609" s="4">
        <v>1</v>
      </c>
      <c r="V609" s="66">
        <v>0.4</v>
      </c>
      <c r="W609" s="8" t="s">
        <v>1778</v>
      </c>
      <c r="X609" s="8" t="s">
        <v>1779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2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3"/>
        <v>0</v>
      </c>
      <c r="AM609" s="11">
        <v>0</v>
      </c>
      <c r="AN609" s="11">
        <v>0</v>
      </c>
      <c r="AO609" s="34">
        <f t="shared" si="44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1"/>
        <v>0</v>
      </c>
      <c r="AW609" s="30">
        <f t="shared" si="45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 t="s">
        <v>2050</v>
      </c>
      <c r="N610" s="33" t="s">
        <v>2023</v>
      </c>
      <c r="O610" s="33">
        <v>3204</v>
      </c>
      <c r="P610" s="4" t="s">
        <v>786</v>
      </c>
      <c r="Q610" s="9"/>
      <c r="R610" s="9"/>
      <c r="S610" s="9"/>
      <c r="T610" s="9"/>
      <c r="U610" s="4">
        <v>1</v>
      </c>
      <c r="V610" s="66">
        <v>0.45</v>
      </c>
      <c r="W610" s="8" t="s">
        <v>1779</v>
      </c>
      <c r="X610" s="8" t="s">
        <v>1780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2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3"/>
        <v>0</v>
      </c>
      <c r="AM610" s="11">
        <v>0</v>
      </c>
      <c r="AN610" s="11">
        <v>0</v>
      </c>
      <c r="AO610" s="34">
        <f t="shared" si="44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1"/>
        <v>0</v>
      </c>
      <c r="AW610" s="30">
        <f t="shared" si="45"/>
        <v>0</v>
      </c>
      <c r="AX610" s="35"/>
    </row>
    <row r="611" spans="1:50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0</v>
      </c>
      <c r="H611" s="6"/>
      <c r="I611" s="6"/>
      <c r="J611" s="6"/>
      <c r="K611" s="6"/>
      <c r="L611" s="6"/>
      <c r="M611" s="33" t="s">
        <v>2050</v>
      </c>
      <c r="N611" s="33" t="s">
        <v>2026</v>
      </c>
      <c r="O611" s="33">
        <v>3202</v>
      </c>
      <c r="P611" s="4" t="s">
        <v>787</v>
      </c>
      <c r="Q611" s="9"/>
      <c r="R611" s="9"/>
      <c r="S611" s="9"/>
      <c r="T611" s="9"/>
      <c r="U611" s="4">
        <v>3</v>
      </c>
      <c r="V611" s="66">
        <v>1</v>
      </c>
      <c r="W611" s="8" t="s">
        <v>1780</v>
      </c>
      <c r="X611" s="8" t="s">
        <v>1781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2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3"/>
        <v>0</v>
      </c>
      <c r="AM611" s="11">
        <v>0</v>
      </c>
      <c r="AN611" s="11">
        <v>0</v>
      </c>
      <c r="AO611" s="34">
        <f t="shared" si="44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1"/>
        <v>0</v>
      </c>
      <c r="AW611" s="30">
        <f t="shared" si="45"/>
        <v>0</v>
      </c>
      <c r="AX611" s="35"/>
    </row>
    <row r="612" spans="1:50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69">
        <v>100</v>
      </c>
      <c r="H612" s="6"/>
      <c r="I612" s="6"/>
      <c r="J612" s="6"/>
      <c r="K612" s="6"/>
      <c r="L612" s="6"/>
      <c r="M612" s="33" t="s">
        <v>2050</v>
      </c>
      <c r="N612" s="33" t="s">
        <v>1999</v>
      </c>
      <c r="O612" s="33">
        <v>3203</v>
      </c>
      <c r="P612" s="4" t="s">
        <v>791</v>
      </c>
      <c r="Q612" s="9"/>
      <c r="R612" s="9"/>
      <c r="S612" s="9"/>
      <c r="T612" s="9"/>
      <c r="U612" s="4">
        <v>80</v>
      </c>
      <c r="V612" s="66">
        <v>80</v>
      </c>
      <c r="W612" s="8" t="s">
        <v>1781</v>
      </c>
      <c r="X612" s="8" t="s">
        <v>1782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2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3"/>
        <v>0</v>
      </c>
      <c r="AM612" s="11">
        <v>0</v>
      </c>
      <c r="AN612" s="11">
        <v>0</v>
      </c>
      <c r="AO612" s="34">
        <f t="shared" si="44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1"/>
        <v>0</v>
      </c>
      <c r="AW612" s="30">
        <f t="shared" si="45"/>
        <v>0</v>
      </c>
      <c r="AX612" s="35"/>
    </row>
    <row r="613" spans="1:50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69">
        <v>25</v>
      </c>
      <c r="H613" s="6"/>
      <c r="I613" s="6"/>
      <c r="J613" s="6"/>
      <c r="K613" s="6"/>
      <c r="L613" s="6"/>
      <c r="M613" s="33" t="s">
        <v>2050</v>
      </c>
      <c r="N613" s="33" t="s">
        <v>1999</v>
      </c>
      <c r="O613" s="33">
        <v>3203</v>
      </c>
      <c r="P613" s="4" t="s">
        <v>801</v>
      </c>
      <c r="Q613" s="9"/>
      <c r="R613" s="9"/>
      <c r="S613" s="9"/>
      <c r="T613" s="9"/>
      <c r="U613" s="4">
        <v>1</v>
      </c>
      <c r="V613" s="66">
        <v>0.25</v>
      </c>
      <c r="W613" s="8" t="s">
        <v>1782</v>
      </c>
      <c r="X613" s="8" t="s">
        <v>1783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2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3"/>
        <v>0</v>
      </c>
      <c r="AM613" s="11">
        <v>0</v>
      </c>
      <c r="AN613" s="11">
        <v>0</v>
      </c>
      <c r="AO613" s="34">
        <f t="shared" si="44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1"/>
        <v>0</v>
      </c>
      <c r="AW613" s="30">
        <f t="shared" si="45"/>
        <v>0</v>
      </c>
      <c r="AX613" s="35"/>
    </row>
    <row r="614" spans="1:50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9">
        <v>25</v>
      </c>
      <c r="H614" s="6"/>
      <c r="I614" s="6"/>
      <c r="J614" s="6"/>
      <c r="K614" s="6"/>
      <c r="L614" s="6"/>
      <c r="M614" s="33" t="s">
        <v>2050</v>
      </c>
      <c r="N614" s="33" t="s">
        <v>1999</v>
      </c>
      <c r="O614" s="33">
        <v>3203</v>
      </c>
      <c r="P614" s="4" t="s">
        <v>793</v>
      </c>
      <c r="Q614" s="9"/>
      <c r="R614" s="9"/>
      <c r="S614" s="9"/>
      <c r="T614" s="9"/>
      <c r="U614" s="4">
        <v>100</v>
      </c>
      <c r="V614" s="66">
        <v>30.64</v>
      </c>
      <c r="W614" s="8" t="s">
        <v>1783</v>
      </c>
      <c r="X614" s="8" t="s">
        <v>1784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2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3"/>
        <v>0</v>
      </c>
      <c r="AM614" s="11">
        <v>0</v>
      </c>
      <c r="AN614" s="11">
        <v>0</v>
      </c>
      <c r="AO614" s="34">
        <f t="shared" si="44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1"/>
        <v>0</v>
      </c>
      <c r="AW614" s="30">
        <f t="shared" si="45"/>
        <v>0</v>
      </c>
      <c r="AX614" s="35"/>
    </row>
    <row r="615" spans="1:50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25</v>
      </c>
      <c r="H615" s="6"/>
      <c r="I615" s="6"/>
      <c r="J615" s="6"/>
      <c r="K615" s="6"/>
      <c r="L615" s="6"/>
      <c r="M615" s="33" t="s">
        <v>2050</v>
      </c>
      <c r="N615" s="33" t="s">
        <v>1999</v>
      </c>
      <c r="O615" s="33">
        <v>3203</v>
      </c>
      <c r="P615" s="4" t="s">
        <v>794</v>
      </c>
      <c r="Q615" s="9"/>
      <c r="R615" s="9"/>
      <c r="S615" s="9"/>
      <c r="T615" s="9"/>
      <c r="U615" s="4">
        <v>100</v>
      </c>
      <c r="V615" s="66">
        <v>75</v>
      </c>
      <c r="W615" s="8" t="s">
        <v>1784</v>
      </c>
      <c r="X615" s="8" t="s">
        <v>1785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2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3"/>
        <v>0</v>
      </c>
      <c r="AM615" s="11">
        <v>0</v>
      </c>
      <c r="AN615" s="11">
        <v>0</v>
      </c>
      <c r="AO615" s="34">
        <f t="shared" si="44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1"/>
        <v>0</v>
      </c>
      <c r="AW615" s="30">
        <f t="shared" si="45"/>
        <v>0</v>
      </c>
      <c r="AX615" s="35"/>
    </row>
    <row r="616" spans="1:50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1157</v>
      </c>
      <c r="E616" s="4" t="s">
        <v>795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 t="s">
        <v>2050</v>
      </c>
      <c r="N616" s="33" t="s">
        <v>2026</v>
      </c>
      <c r="O616" s="33">
        <v>3202</v>
      </c>
      <c r="P616" s="4" t="s">
        <v>796</v>
      </c>
      <c r="Q616" s="9"/>
      <c r="R616" s="9"/>
      <c r="S616" s="9"/>
      <c r="T616" s="9"/>
      <c r="U616" s="4">
        <v>1</v>
      </c>
      <c r="V616" s="66">
        <v>0.25</v>
      </c>
      <c r="W616" s="8" t="s">
        <v>1785</v>
      </c>
      <c r="X616" s="8" t="s">
        <v>1786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2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3"/>
        <v>0</v>
      </c>
      <c r="AM616" s="11">
        <v>0</v>
      </c>
      <c r="AN616" s="11">
        <v>0</v>
      </c>
      <c r="AO616" s="34">
        <f t="shared" si="44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1"/>
        <v>0</v>
      </c>
      <c r="AW616" s="30">
        <f t="shared" si="45"/>
        <v>0</v>
      </c>
      <c r="AX616" s="35"/>
    </row>
    <row r="617" spans="1:50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 t="s">
        <v>2050</v>
      </c>
      <c r="N617" s="33" t="s">
        <v>2026</v>
      </c>
      <c r="O617" s="33">
        <v>3202</v>
      </c>
      <c r="P617" s="4" t="s">
        <v>797</v>
      </c>
      <c r="Q617" s="9"/>
      <c r="R617" s="9"/>
      <c r="S617" s="9"/>
      <c r="T617" s="9"/>
      <c r="U617" s="4">
        <v>1</v>
      </c>
      <c r="V617" s="66">
        <v>1</v>
      </c>
      <c r="W617" s="8" t="s">
        <v>1786</v>
      </c>
      <c r="X617" s="8" t="s">
        <v>1787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2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3"/>
        <v>0</v>
      </c>
      <c r="AM617" s="11">
        <v>0</v>
      </c>
      <c r="AN617" s="11">
        <v>0</v>
      </c>
      <c r="AO617" s="34">
        <f t="shared" si="44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ref="AV617:AV680" si="46">SUM(AP617:AU617)</f>
        <v>0</v>
      </c>
      <c r="AW617" s="30">
        <f t="shared" si="45"/>
        <v>0</v>
      </c>
      <c r="AX617" s="35"/>
    </row>
    <row r="618" spans="1:50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9" t="s">
        <v>1991</v>
      </c>
      <c r="H618" s="6"/>
      <c r="I618" s="6"/>
      <c r="J618" s="6"/>
      <c r="K618" s="6"/>
      <c r="L618" s="6"/>
      <c r="M618" s="33" t="s">
        <v>2050</v>
      </c>
      <c r="N618" s="33" t="s">
        <v>2026</v>
      </c>
      <c r="O618" s="33">
        <v>3202</v>
      </c>
      <c r="P618" s="4" t="s">
        <v>798</v>
      </c>
      <c r="Q618" s="9"/>
      <c r="R618" s="9"/>
      <c r="S618" s="9"/>
      <c r="T618" s="9"/>
      <c r="U618" s="4">
        <v>3</v>
      </c>
      <c r="V618" s="66" t="s">
        <v>1991</v>
      </c>
      <c r="W618" s="8" t="s">
        <v>1787</v>
      </c>
      <c r="X618" s="8" t="s">
        <v>1788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ref="AF618:AF681" si="47">SUM(AA618:AE618)</f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ref="AL618:AL681" si="48">SUM(AG618:AK618)</f>
        <v>0</v>
      </c>
      <c r="AM618" s="11">
        <v>0</v>
      </c>
      <c r="AN618" s="11">
        <v>0</v>
      </c>
      <c r="AO618" s="34">
        <f t="shared" ref="AO618:AO681" si="49">SUM(AM618:AN618)</f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6"/>
        <v>0</v>
      </c>
      <c r="AW618" s="30">
        <f t="shared" ref="AW618:AW681" si="50">AF618+AL618+AO618+AV618</f>
        <v>0</v>
      </c>
      <c r="AX618" s="35"/>
    </row>
    <row r="619" spans="1:50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799</v>
      </c>
      <c r="F619" s="4">
        <v>50</v>
      </c>
      <c r="G619" s="69">
        <v>50</v>
      </c>
      <c r="H619" s="6"/>
      <c r="I619" s="6"/>
      <c r="J619" s="6"/>
      <c r="K619" s="6"/>
      <c r="L619" s="6"/>
      <c r="M619" s="33" t="s">
        <v>2050</v>
      </c>
      <c r="N619" s="33" t="s">
        <v>1999</v>
      </c>
      <c r="O619" s="33">
        <v>3203</v>
      </c>
      <c r="P619" s="4" t="s">
        <v>800</v>
      </c>
      <c r="Q619" s="9"/>
      <c r="R619" s="9"/>
      <c r="S619" s="9"/>
      <c r="T619" s="9"/>
      <c r="U619" s="4">
        <v>1</v>
      </c>
      <c r="V619" s="66">
        <v>0.2</v>
      </c>
      <c r="W619" s="8" t="s">
        <v>1788</v>
      </c>
      <c r="X619" s="8" t="s">
        <v>1789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7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8"/>
        <v>0</v>
      </c>
      <c r="AM619" s="11">
        <v>0</v>
      </c>
      <c r="AN619" s="11">
        <v>0</v>
      </c>
      <c r="AO619" s="34">
        <f t="shared" si="49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6"/>
        <v>0</v>
      </c>
      <c r="AW619" s="30">
        <f t="shared" si="50"/>
        <v>0</v>
      </c>
      <c r="AX619" s="35"/>
    </row>
    <row r="620" spans="1:50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5">
        <v>50</v>
      </c>
      <c r="G620" s="69">
        <v>50</v>
      </c>
      <c r="H620" s="6"/>
      <c r="I620" s="6"/>
      <c r="J620" s="6"/>
      <c r="K620" s="6"/>
      <c r="L620" s="6"/>
      <c r="M620" s="33" t="s">
        <v>2050</v>
      </c>
      <c r="N620" s="33" t="s">
        <v>2024</v>
      </c>
      <c r="O620" s="33">
        <v>3201</v>
      </c>
      <c r="P620" s="4" t="s">
        <v>802</v>
      </c>
      <c r="Q620" s="9"/>
      <c r="R620" s="9"/>
      <c r="S620" s="9"/>
      <c r="T620" s="9"/>
      <c r="U620" s="5">
        <v>2</v>
      </c>
      <c r="V620" s="66">
        <v>1.45</v>
      </c>
      <c r="W620" s="8" t="s">
        <v>1789</v>
      </c>
      <c r="X620" s="8" t="s">
        <v>1790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7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8"/>
        <v>0</v>
      </c>
      <c r="AM620" s="11">
        <v>0</v>
      </c>
      <c r="AN620" s="11">
        <v>0</v>
      </c>
      <c r="AO620" s="34">
        <f t="shared" si="49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6"/>
        <v>0</v>
      </c>
      <c r="AW620" s="30">
        <f t="shared" si="50"/>
        <v>0</v>
      </c>
      <c r="AX620" s="35"/>
    </row>
    <row r="621" spans="1:50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69">
        <v>50</v>
      </c>
      <c r="H621" s="6"/>
      <c r="I621" s="6"/>
      <c r="J621" s="6"/>
      <c r="K621" s="6"/>
      <c r="L621" s="6"/>
      <c r="M621" s="33" t="s">
        <v>2050</v>
      </c>
      <c r="N621" s="33" t="s">
        <v>2024</v>
      </c>
      <c r="O621" s="33">
        <v>3201</v>
      </c>
      <c r="P621" s="4" t="s">
        <v>803</v>
      </c>
      <c r="Q621" s="9"/>
      <c r="R621" s="9"/>
      <c r="S621" s="9"/>
      <c r="T621" s="9"/>
      <c r="U621" s="4">
        <v>6</v>
      </c>
      <c r="V621" s="66">
        <v>2</v>
      </c>
      <c r="W621" s="8" t="s">
        <v>1790</v>
      </c>
      <c r="X621" s="8" t="s">
        <v>1791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7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8"/>
        <v>0</v>
      </c>
      <c r="AM621" s="11">
        <v>0</v>
      </c>
      <c r="AN621" s="11">
        <v>0</v>
      </c>
      <c r="AO621" s="34">
        <f t="shared" si="49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6"/>
        <v>0</v>
      </c>
      <c r="AW621" s="30">
        <f t="shared" si="50"/>
        <v>0</v>
      </c>
      <c r="AX621" s="35"/>
    </row>
    <row r="622" spans="1:50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12.5</v>
      </c>
      <c r="H622" s="6"/>
      <c r="I622" s="6"/>
      <c r="J622" s="6"/>
      <c r="K622" s="6"/>
      <c r="L622" s="6"/>
      <c r="M622" s="33" t="s">
        <v>2050</v>
      </c>
      <c r="N622" s="33" t="s">
        <v>2027</v>
      </c>
      <c r="O622" s="33">
        <v>3206</v>
      </c>
      <c r="P622" s="4" t="s">
        <v>804</v>
      </c>
      <c r="Q622" s="9"/>
      <c r="R622" s="9"/>
      <c r="S622" s="9"/>
      <c r="T622" s="9"/>
      <c r="U622" s="4">
        <v>2</v>
      </c>
      <c r="V622" s="66" t="s">
        <v>1991</v>
      </c>
      <c r="W622" s="8" t="s">
        <v>1791</v>
      </c>
      <c r="X622" s="8" t="s">
        <v>1792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7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8"/>
        <v>0</v>
      </c>
      <c r="AM622" s="11">
        <v>0</v>
      </c>
      <c r="AN622" s="11">
        <v>0</v>
      </c>
      <c r="AO622" s="34">
        <f t="shared" si="49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6"/>
        <v>0</v>
      </c>
      <c r="AW622" s="30">
        <f t="shared" si="50"/>
        <v>0</v>
      </c>
      <c r="AX622" s="35"/>
    </row>
    <row r="623" spans="1:50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805</v>
      </c>
      <c r="F623" s="4">
        <v>0.4</v>
      </c>
      <c r="G623" s="69">
        <v>4</v>
      </c>
      <c r="H623" s="6"/>
      <c r="I623" s="6"/>
      <c r="J623" s="6"/>
      <c r="K623" s="6"/>
      <c r="L623" s="6"/>
      <c r="M623" s="33" t="s">
        <v>2050</v>
      </c>
      <c r="N623" s="33" t="s">
        <v>2026</v>
      </c>
      <c r="O623" s="33">
        <v>3202</v>
      </c>
      <c r="P623" s="4" t="s">
        <v>806</v>
      </c>
      <c r="Q623" s="9"/>
      <c r="R623" s="9"/>
      <c r="S623" s="9"/>
      <c r="T623" s="9"/>
      <c r="U623" s="4">
        <v>160</v>
      </c>
      <c r="V623" s="66" t="s">
        <v>1991</v>
      </c>
      <c r="W623" s="8" t="s">
        <v>1792</v>
      </c>
      <c r="X623" s="8" t="s">
        <v>1793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7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8"/>
        <v>0</v>
      </c>
      <c r="AM623" s="11">
        <v>0</v>
      </c>
      <c r="AN623" s="11">
        <v>0</v>
      </c>
      <c r="AO623" s="34">
        <f t="shared" si="49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6"/>
        <v>0</v>
      </c>
      <c r="AW623" s="30">
        <f t="shared" si="50"/>
        <v>0</v>
      </c>
      <c r="AX623" s="35"/>
    </row>
    <row r="624" spans="1:50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9" t="s">
        <v>1991</v>
      </c>
      <c r="H624" s="6"/>
      <c r="I624" s="6"/>
      <c r="J624" s="6"/>
      <c r="K624" s="6"/>
      <c r="L624" s="6"/>
      <c r="M624" s="33" t="s">
        <v>2050</v>
      </c>
      <c r="N624" s="33" t="s">
        <v>2026</v>
      </c>
      <c r="O624" s="33">
        <v>3202</v>
      </c>
      <c r="P624" s="4" t="s">
        <v>807</v>
      </c>
      <c r="Q624" s="9"/>
      <c r="R624" s="9"/>
      <c r="S624" s="9"/>
      <c r="T624" s="9"/>
      <c r="U624" s="4">
        <v>1</v>
      </c>
      <c r="V624" s="66" t="s">
        <v>1991</v>
      </c>
      <c r="W624" s="8" t="s">
        <v>1793</v>
      </c>
      <c r="X624" s="8" t="s">
        <v>1794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7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8"/>
        <v>0</v>
      </c>
      <c r="AM624" s="11">
        <v>0</v>
      </c>
      <c r="AN624" s="11">
        <v>0</v>
      </c>
      <c r="AO624" s="34">
        <f t="shared" si="49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6"/>
        <v>0</v>
      </c>
      <c r="AW624" s="30">
        <f t="shared" si="50"/>
        <v>0</v>
      </c>
      <c r="AX624" s="35"/>
    </row>
    <row r="625" spans="1:50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9">
        <v>0.1</v>
      </c>
      <c r="H625" s="6"/>
      <c r="I625" s="6"/>
      <c r="J625" s="6"/>
      <c r="K625" s="6"/>
      <c r="L625" s="6"/>
      <c r="M625" s="33" t="s">
        <v>2050</v>
      </c>
      <c r="N625" s="33" t="s">
        <v>2027</v>
      </c>
      <c r="O625" s="33">
        <v>3206</v>
      </c>
      <c r="P625" s="4" t="s">
        <v>808</v>
      </c>
      <c r="Q625" s="9"/>
      <c r="R625" s="9"/>
      <c r="S625" s="9"/>
      <c r="T625" s="9"/>
      <c r="U625" s="4">
        <v>15</v>
      </c>
      <c r="V625" s="66">
        <v>6</v>
      </c>
      <c r="W625" s="8" t="s">
        <v>1794</v>
      </c>
      <c r="X625" s="8" t="s">
        <v>1795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7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8"/>
        <v>0</v>
      </c>
      <c r="AM625" s="11">
        <v>0</v>
      </c>
      <c r="AN625" s="11">
        <v>0</v>
      </c>
      <c r="AO625" s="34">
        <f t="shared" si="49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6"/>
        <v>0</v>
      </c>
      <c r="AW625" s="30">
        <f t="shared" si="50"/>
        <v>0</v>
      </c>
      <c r="AX625" s="35"/>
    </row>
    <row r="626" spans="1:50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0.1</v>
      </c>
      <c r="H626" s="6"/>
      <c r="I626" s="6"/>
      <c r="J626" s="6"/>
      <c r="K626" s="6"/>
      <c r="L626" s="6"/>
      <c r="M626" s="33" t="s">
        <v>2050</v>
      </c>
      <c r="N626" s="33" t="s">
        <v>2024</v>
      </c>
      <c r="O626" s="33">
        <v>3201</v>
      </c>
      <c r="P626" s="4" t="s">
        <v>809</v>
      </c>
      <c r="Q626" s="9"/>
      <c r="R626" s="9"/>
      <c r="S626" s="9"/>
      <c r="T626" s="9"/>
      <c r="U626" s="4">
        <v>1</v>
      </c>
      <c r="V626" s="66" t="s">
        <v>1991</v>
      </c>
      <c r="W626" s="8" t="s">
        <v>1795</v>
      </c>
      <c r="X626" s="8" t="s">
        <v>1796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7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8"/>
        <v>0</v>
      </c>
      <c r="AM626" s="11">
        <v>0</v>
      </c>
      <c r="AN626" s="11">
        <v>0</v>
      </c>
      <c r="AO626" s="34">
        <f t="shared" si="49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6"/>
        <v>0</v>
      </c>
      <c r="AW626" s="30">
        <f t="shared" si="50"/>
        <v>0</v>
      </c>
      <c r="AX626" s="35"/>
    </row>
    <row r="627" spans="1:50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5">
        <v>0.4</v>
      </c>
      <c r="G627" s="69">
        <v>0</v>
      </c>
      <c r="H627" s="6"/>
      <c r="I627" s="6"/>
      <c r="J627" s="6"/>
      <c r="K627" s="6"/>
      <c r="L627" s="6"/>
      <c r="M627" s="33" t="s">
        <v>2050</v>
      </c>
      <c r="N627" s="33" t="s">
        <v>2026</v>
      </c>
      <c r="O627" s="33">
        <v>3202</v>
      </c>
      <c r="P627" s="4" t="s">
        <v>810</v>
      </c>
      <c r="Q627" s="9"/>
      <c r="R627" s="9"/>
      <c r="S627" s="9"/>
      <c r="T627" s="9"/>
      <c r="U627" s="4">
        <v>1</v>
      </c>
      <c r="V627" s="66">
        <v>0.3</v>
      </c>
      <c r="W627" s="8" t="s">
        <v>1796</v>
      </c>
      <c r="X627" s="8" t="s">
        <v>1797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7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8"/>
        <v>0</v>
      </c>
      <c r="AM627" s="11">
        <v>0</v>
      </c>
      <c r="AN627" s="11">
        <v>0</v>
      </c>
      <c r="AO627" s="34">
        <f t="shared" si="49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6"/>
        <v>0</v>
      </c>
      <c r="AW627" s="30">
        <f t="shared" si="50"/>
        <v>0</v>
      </c>
      <c r="AX627" s="35"/>
    </row>
    <row r="628" spans="1:50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9">
        <v>0.1</v>
      </c>
      <c r="H628" s="6"/>
      <c r="I628" s="6"/>
      <c r="J628" s="6"/>
      <c r="K628" s="6"/>
      <c r="L628" s="6"/>
      <c r="M628" s="33" t="s">
        <v>2050</v>
      </c>
      <c r="N628" s="33" t="s">
        <v>2027</v>
      </c>
      <c r="O628" s="33">
        <v>3206</v>
      </c>
      <c r="P628" s="4" t="s">
        <v>811</v>
      </c>
      <c r="Q628" s="9"/>
      <c r="R628" s="9"/>
      <c r="S628" s="9"/>
      <c r="T628" s="9"/>
      <c r="U628" s="4">
        <v>1</v>
      </c>
      <c r="V628" s="66" t="s">
        <v>1991</v>
      </c>
      <c r="W628" s="8" t="s">
        <v>1797</v>
      </c>
      <c r="X628" s="8" t="s">
        <v>1798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7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8"/>
        <v>0</v>
      </c>
      <c r="AM628" s="11">
        <v>0</v>
      </c>
      <c r="AN628" s="11">
        <v>0</v>
      </c>
      <c r="AO628" s="34">
        <f t="shared" si="49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6"/>
        <v>0</v>
      </c>
      <c r="AW628" s="30">
        <f t="shared" si="50"/>
        <v>0</v>
      </c>
      <c r="AX628" s="35"/>
    </row>
    <row r="629" spans="1:50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 t="s">
        <v>2050</v>
      </c>
      <c r="N629" s="33" t="s">
        <v>2027</v>
      </c>
      <c r="O629" s="33">
        <v>3206</v>
      </c>
      <c r="P629" s="4" t="s">
        <v>812</v>
      </c>
      <c r="Q629" s="9"/>
      <c r="R629" s="9"/>
      <c r="S629" s="9"/>
      <c r="T629" s="9"/>
      <c r="U629" s="4">
        <v>4</v>
      </c>
      <c r="V629" s="66">
        <v>2</v>
      </c>
      <c r="W629" s="8" t="s">
        <v>1798</v>
      </c>
      <c r="X629" s="8" t="s">
        <v>1799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7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8"/>
        <v>0</v>
      </c>
      <c r="AM629" s="11">
        <v>0</v>
      </c>
      <c r="AN629" s="11">
        <v>0</v>
      </c>
      <c r="AO629" s="34">
        <f t="shared" si="49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6"/>
        <v>0</v>
      </c>
      <c r="AW629" s="30">
        <f t="shared" si="50"/>
        <v>0</v>
      </c>
      <c r="AX629" s="35"/>
    </row>
    <row r="630" spans="1:50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9">
        <v>0.4</v>
      </c>
      <c r="H630" s="6"/>
      <c r="I630" s="6"/>
      <c r="J630" s="6"/>
      <c r="K630" s="6"/>
      <c r="L630" s="6"/>
      <c r="M630" s="33" t="s">
        <v>2050</v>
      </c>
      <c r="N630" s="33" t="s">
        <v>1999</v>
      </c>
      <c r="O630" s="33">
        <v>3203</v>
      </c>
      <c r="P630" s="4" t="s">
        <v>813</v>
      </c>
      <c r="Q630" s="9"/>
      <c r="R630" s="9"/>
      <c r="S630" s="9"/>
      <c r="T630" s="9"/>
      <c r="U630" s="4">
        <v>1</v>
      </c>
      <c r="V630" s="66">
        <v>1</v>
      </c>
      <c r="W630" s="8" t="s">
        <v>1799</v>
      </c>
      <c r="X630" s="8" t="s">
        <v>1800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7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8"/>
        <v>0</v>
      </c>
      <c r="AM630" s="11">
        <v>0</v>
      </c>
      <c r="AN630" s="11">
        <v>0</v>
      </c>
      <c r="AO630" s="34">
        <f t="shared" si="49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6"/>
        <v>0</v>
      </c>
      <c r="AW630" s="30">
        <f t="shared" si="50"/>
        <v>0</v>
      </c>
      <c r="AX630" s="35"/>
    </row>
    <row r="631" spans="1:50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69">
        <v>3</v>
      </c>
      <c r="H631" s="6"/>
      <c r="I631" s="6"/>
      <c r="J631" s="6"/>
      <c r="K631" s="6"/>
      <c r="L631" s="6"/>
      <c r="M631" s="33" t="s">
        <v>2050</v>
      </c>
      <c r="N631" s="33" t="s">
        <v>2026</v>
      </c>
      <c r="O631" s="33">
        <v>3202</v>
      </c>
      <c r="P631" s="4" t="s">
        <v>817</v>
      </c>
      <c r="Q631" s="9"/>
      <c r="R631" s="9"/>
      <c r="S631" s="9"/>
      <c r="T631" s="9"/>
      <c r="U631" s="4">
        <v>1</v>
      </c>
      <c r="V631" s="66" t="s">
        <v>1991</v>
      </c>
      <c r="W631" s="8" t="s">
        <v>1800</v>
      </c>
      <c r="X631" s="8" t="s">
        <v>1801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7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8"/>
        <v>0</v>
      </c>
      <c r="AM631" s="11">
        <v>0</v>
      </c>
      <c r="AN631" s="11">
        <v>0</v>
      </c>
      <c r="AO631" s="34">
        <f t="shared" si="49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6"/>
        <v>0</v>
      </c>
      <c r="AW631" s="30">
        <f t="shared" si="50"/>
        <v>0</v>
      </c>
      <c r="AX631" s="35"/>
    </row>
    <row r="632" spans="1:50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9">
        <v>3</v>
      </c>
      <c r="H632" s="6"/>
      <c r="I632" s="6"/>
      <c r="J632" s="6"/>
      <c r="K632" s="6"/>
      <c r="L632" s="6"/>
      <c r="M632" s="33" t="s">
        <v>2050</v>
      </c>
      <c r="N632" s="33" t="s">
        <v>2026</v>
      </c>
      <c r="O632" s="33">
        <v>3202</v>
      </c>
      <c r="P632" s="4" t="s">
        <v>818</v>
      </c>
      <c r="Q632" s="9"/>
      <c r="R632" s="9"/>
      <c r="S632" s="9"/>
      <c r="T632" s="9"/>
      <c r="U632" s="4">
        <v>40</v>
      </c>
      <c r="V632" s="66">
        <v>12</v>
      </c>
      <c r="W632" s="8" t="s">
        <v>1801</v>
      </c>
      <c r="X632" s="8" t="s">
        <v>1802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7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8"/>
        <v>0</v>
      </c>
      <c r="AM632" s="11">
        <v>0</v>
      </c>
      <c r="AN632" s="11">
        <v>0</v>
      </c>
      <c r="AO632" s="34">
        <f t="shared" si="49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6"/>
        <v>0</v>
      </c>
      <c r="AW632" s="30">
        <f t="shared" si="50"/>
        <v>0</v>
      </c>
      <c r="AX632" s="35"/>
    </row>
    <row r="633" spans="1:50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9">
        <v>3</v>
      </c>
      <c r="H633" s="6"/>
      <c r="I633" s="6"/>
      <c r="J633" s="6"/>
      <c r="K633" s="6"/>
      <c r="L633" s="6"/>
      <c r="M633" s="33" t="s">
        <v>2050</v>
      </c>
      <c r="N633" s="33" t="s">
        <v>2026</v>
      </c>
      <c r="O633" s="33">
        <v>3202</v>
      </c>
      <c r="P633" s="4" t="s">
        <v>819</v>
      </c>
      <c r="Q633" s="9"/>
      <c r="R633" s="9"/>
      <c r="S633" s="9"/>
      <c r="T633" s="9"/>
      <c r="U633" s="4">
        <v>2000</v>
      </c>
      <c r="V633" s="66">
        <v>500</v>
      </c>
      <c r="W633" s="8" t="s">
        <v>1802</v>
      </c>
      <c r="X633" s="8" t="s">
        <v>1803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7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8"/>
        <v>0</v>
      </c>
      <c r="AM633" s="11">
        <v>0</v>
      </c>
      <c r="AN633" s="11">
        <v>0</v>
      </c>
      <c r="AO633" s="34">
        <f t="shared" si="49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6"/>
        <v>0</v>
      </c>
      <c r="AW633" s="30">
        <f t="shared" si="50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 t="s">
        <v>2050</v>
      </c>
      <c r="N634" s="33" t="s">
        <v>2026</v>
      </c>
      <c r="O634" s="33">
        <v>3202</v>
      </c>
      <c r="P634" s="4" t="s">
        <v>820</v>
      </c>
      <c r="Q634" s="9"/>
      <c r="R634" s="9"/>
      <c r="S634" s="9"/>
      <c r="T634" s="9"/>
      <c r="U634" s="4">
        <v>4</v>
      </c>
      <c r="V634" s="66">
        <v>1</v>
      </c>
      <c r="W634" s="8" t="s">
        <v>1803</v>
      </c>
      <c r="X634" s="8" t="s">
        <v>1804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7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8"/>
        <v>0</v>
      </c>
      <c r="AM634" s="11">
        <v>0</v>
      </c>
      <c r="AN634" s="11">
        <v>0</v>
      </c>
      <c r="AO634" s="34">
        <f t="shared" si="49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6"/>
        <v>0</v>
      </c>
      <c r="AW634" s="30">
        <f t="shared" si="50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 t="s">
        <v>2050</v>
      </c>
      <c r="N635" s="33" t="s">
        <v>2026</v>
      </c>
      <c r="O635" s="33">
        <v>3202</v>
      </c>
      <c r="P635" s="4" t="s">
        <v>821</v>
      </c>
      <c r="Q635" s="9"/>
      <c r="R635" s="9"/>
      <c r="S635" s="9"/>
      <c r="T635" s="9"/>
      <c r="U635" s="4">
        <v>600</v>
      </c>
      <c r="V635" s="66">
        <v>120</v>
      </c>
      <c r="W635" s="8" t="s">
        <v>1804</v>
      </c>
      <c r="X635" s="8" t="s">
        <v>1805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7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8"/>
        <v>0</v>
      </c>
      <c r="AM635" s="11">
        <v>0</v>
      </c>
      <c r="AN635" s="11">
        <v>0</v>
      </c>
      <c r="AO635" s="34">
        <f t="shared" si="49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6"/>
        <v>0</v>
      </c>
      <c r="AW635" s="30">
        <f t="shared" si="50"/>
        <v>0</v>
      </c>
      <c r="AX635" s="35"/>
    </row>
    <row r="636" spans="1:50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 t="s">
        <v>2050</v>
      </c>
      <c r="N636" s="33" t="s">
        <v>2025</v>
      </c>
      <c r="O636" s="33">
        <v>3208</v>
      </c>
      <c r="P636" s="4" t="s">
        <v>822</v>
      </c>
      <c r="Q636" s="9"/>
      <c r="R636" s="9"/>
      <c r="S636" s="9"/>
      <c r="T636" s="9"/>
      <c r="U636" s="4">
        <v>15</v>
      </c>
      <c r="V636" s="66">
        <v>2</v>
      </c>
      <c r="W636" s="8" t="s">
        <v>1805</v>
      </c>
      <c r="X636" s="8" t="s">
        <v>1806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7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8"/>
        <v>0</v>
      </c>
      <c r="AM636" s="11">
        <v>0</v>
      </c>
      <c r="AN636" s="11">
        <v>0</v>
      </c>
      <c r="AO636" s="34">
        <f t="shared" si="49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6"/>
        <v>0</v>
      </c>
      <c r="AW636" s="30">
        <f t="shared" si="50"/>
        <v>0</v>
      </c>
      <c r="AX636" s="35"/>
    </row>
    <row r="637" spans="1:50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 t="s">
        <v>2050</v>
      </c>
      <c r="N637" s="33" t="s">
        <v>2026</v>
      </c>
      <c r="O637" s="33">
        <v>3202</v>
      </c>
      <c r="P637" s="4" t="s">
        <v>823</v>
      </c>
      <c r="Q637" s="9"/>
      <c r="R637" s="9"/>
      <c r="S637" s="9"/>
      <c r="T637" s="9"/>
      <c r="U637" s="4">
        <v>4</v>
      </c>
      <c r="V637" s="66">
        <v>0.5</v>
      </c>
      <c r="W637" s="8" t="s">
        <v>1806</v>
      </c>
      <c r="X637" s="8" t="s">
        <v>1807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7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8"/>
        <v>0</v>
      </c>
      <c r="AM637" s="11">
        <v>0</v>
      </c>
      <c r="AN637" s="11">
        <v>0</v>
      </c>
      <c r="AO637" s="34">
        <f t="shared" si="49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6"/>
        <v>0</v>
      </c>
      <c r="AW637" s="30">
        <f t="shared" si="50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69">
        <v>6.5</v>
      </c>
      <c r="H638" s="6"/>
      <c r="I638" s="6"/>
      <c r="J638" s="6"/>
      <c r="K638" s="6"/>
      <c r="L638" s="6"/>
      <c r="M638" s="33" t="s">
        <v>2050</v>
      </c>
      <c r="N638" s="33" t="s">
        <v>2025</v>
      </c>
      <c r="O638" s="33">
        <v>3208</v>
      </c>
      <c r="P638" s="4" t="s">
        <v>825</v>
      </c>
      <c r="Q638" s="9"/>
      <c r="R638" s="9"/>
      <c r="S638" s="9"/>
      <c r="T638" s="9"/>
      <c r="U638" s="4">
        <v>1</v>
      </c>
      <c r="V638" s="66" t="s">
        <v>1991</v>
      </c>
      <c r="W638" s="8" t="s">
        <v>1807</v>
      </c>
      <c r="X638" s="8" t="s">
        <v>1808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7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8"/>
        <v>0</v>
      </c>
      <c r="AM638" s="11">
        <v>0</v>
      </c>
      <c r="AN638" s="11">
        <v>0</v>
      </c>
      <c r="AO638" s="34">
        <f t="shared" si="49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6"/>
        <v>0</v>
      </c>
      <c r="AW638" s="30">
        <f t="shared" si="50"/>
        <v>0</v>
      </c>
      <c r="AX638" s="35"/>
    </row>
    <row r="639" spans="1:50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9">
        <v>6.5</v>
      </c>
      <c r="H639" s="6"/>
      <c r="I639" s="6"/>
      <c r="J639" s="6"/>
      <c r="K639" s="6"/>
      <c r="L639" s="6"/>
      <c r="M639" s="33" t="s">
        <v>2050</v>
      </c>
      <c r="N639" s="33" t="s">
        <v>2025</v>
      </c>
      <c r="O639" s="33">
        <v>3208</v>
      </c>
      <c r="P639" s="4" t="s">
        <v>828</v>
      </c>
      <c r="Q639" s="9"/>
      <c r="R639" s="9"/>
      <c r="S639" s="9"/>
      <c r="T639" s="9"/>
      <c r="U639" s="4">
        <v>40</v>
      </c>
      <c r="V639" s="66">
        <v>10</v>
      </c>
      <c r="W639" s="8" t="s">
        <v>1808</v>
      </c>
      <c r="X639" s="8" t="s">
        <v>1809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7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8"/>
        <v>0</v>
      </c>
      <c r="AM639" s="11">
        <v>0</v>
      </c>
      <c r="AN639" s="11">
        <v>0</v>
      </c>
      <c r="AO639" s="34">
        <f t="shared" si="49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6"/>
        <v>0</v>
      </c>
      <c r="AW639" s="30">
        <f t="shared" si="50"/>
        <v>0</v>
      </c>
      <c r="AX639" s="35"/>
    </row>
    <row r="640" spans="1:50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9">
        <v>6.5</v>
      </c>
      <c r="H640" s="6"/>
      <c r="I640" s="6"/>
      <c r="J640" s="6"/>
      <c r="K640" s="6"/>
      <c r="L640" s="6"/>
      <c r="M640" s="33" t="s">
        <v>2050</v>
      </c>
      <c r="N640" s="33" t="s">
        <v>2026</v>
      </c>
      <c r="O640" s="33">
        <v>3202</v>
      </c>
      <c r="P640" s="4" t="s">
        <v>826</v>
      </c>
      <c r="Q640" s="9"/>
      <c r="R640" s="9"/>
      <c r="S640" s="9"/>
      <c r="T640" s="9"/>
      <c r="U640" s="4">
        <v>4</v>
      </c>
      <c r="V640" s="66">
        <v>1</v>
      </c>
      <c r="W640" s="8" t="s">
        <v>1809</v>
      </c>
      <c r="X640" s="8" t="s">
        <v>1810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7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8"/>
        <v>0</v>
      </c>
      <c r="AM640" s="11">
        <v>0</v>
      </c>
      <c r="AN640" s="11">
        <v>0</v>
      </c>
      <c r="AO640" s="34">
        <f t="shared" si="49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6"/>
        <v>0</v>
      </c>
      <c r="AW640" s="30">
        <f t="shared" si="50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 t="s">
        <v>2050</v>
      </c>
      <c r="N641" s="33" t="s">
        <v>2026</v>
      </c>
      <c r="O641" s="33">
        <v>3202</v>
      </c>
      <c r="P641" s="4" t="s">
        <v>827</v>
      </c>
      <c r="Q641" s="9"/>
      <c r="R641" s="9"/>
      <c r="S641" s="9"/>
      <c r="T641" s="9"/>
      <c r="U641" s="4">
        <v>1</v>
      </c>
      <c r="V641" s="66" t="s">
        <v>1991</v>
      </c>
      <c r="W641" s="8" t="s">
        <v>1810</v>
      </c>
      <c r="X641" s="8" t="s">
        <v>1811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7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8"/>
        <v>0</v>
      </c>
      <c r="AM641" s="11">
        <v>0</v>
      </c>
      <c r="AN641" s="11">
        <v>0</v>
      </c>
      <c r="AO641" s="34">
        <f t="shared" si="49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6"/>
        <v>0</v>
      </c>
      <c r="AW641" s="30">
        <f t="shared" si="50"/>
        <v>0</v>
      </c>
      <c r="AX641" s="35"/>
    </row>
    <row r="642" spans="1:50" customFormat="1" ht="60" hidden="1" x14ac:dyDescent="0.25">
      <c r="A642" s="4" t="s">
        <v>829</v>
      </c>
      <c r="B642" s="4" t="s">
        <v>1160</v>
      </c>
      <c r="C642" s="4" t="s">
        <v>830</v>
      </c>
      <c r="D642" s="4" t="s">
        <v>832</v>
      </c>
      <c r="E642" s="4" t="s">
        <v>831</v>
      </c>
      <c r="F642" s="4">
        <v>100</v>
      </c>
      <c r="G642" s="69">
        <v>100</v>
      </c>
      <c r="H642" s="6"/>
      <c r="I642" s="6"/>
      <c r="J642" s="6"/>
      <c r="K642" s="6"/>
      <c r="L642" s="6"/>
      <c r="M642" s="33" t="s">
        <v>2052</v>
      </c>
      <c r="N642" s="33" t="s">
        <v>2028</v>
      </c>
      <c r="O642" s="33">
        <v>4501</v>
      </c>
      <c r="P642" s="4" t="s">
        <v>7</v>
      </c>
      <c r="Q642" s="9"/>
      <c r="R642" s="9"/>
      <c r="S642" s="9"/>
      <c r="T642" s="9"/>
      <c r="U642" s="4">
        <v>1</v>
      </c>
      <c r="V642" s="66">
        <v>1</v>
      </c>
      <c r="W642" s="8" t="s">
        <v>1811</v>
      </c>
      <c r="X642" s="8" t="s">
        <v>1812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7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8"/>
        <v>0</v>
      </c>
      <c r="AM642" s="11">
        <v>0</v>
      </c>
      <c r="AN642" s="11">
        <v>0</v>
      </c>
      <c r="AO642" s="34">
        <f t="shared" si="49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6"/>
        <v>0</v>
      </c>
      <c r="AW642" s="30">
        <f t="shared" si="50"/>
        <v>0</v>
      </c>
      <c r="AX642" s="35"/>
    </row>
    <row r="643" spans="1:50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9">
        <v>100</v>
      </c>
      <c r="H643" s="6"/>
      <c r="I643" s="6"/>
      <c r="J643" s="6"/>
      <c r="K643" s="6"/>
      <c r="L643" s="6"/>
      <c r="M643" s="33" t="s">
        <v>2052</v>
      </c>
      <c r="N643" s="33" t="s">
        <v>2028</v>
      </c>
      <c r="O643" s="33">
        <v>4501</v>
      </c>
      <c r="P643" s="4" t="s">
        <v>8</v>
      </c>
      <c r="Q643" s="9"/>
      <c r="R643" s="9"/>
      <c r="S643" s="9"/>
      <c r="T643" s="9"/>
      <c r="U643" s="4">
        <v>1</v>
      </c>
      <c r="V643" s="66">
        <v>1</v>
      </c>
      <c r="W643" s="8" t="s">
        <v>1812</v>
      </c>
      <c r="X643" s="8" t="s">
        <v>1813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7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8"/>
        <v>0</v>
      </c>
      <c r="AM643" s="11">
        <v>0</v>
      </c>
      <c r="AN643" s="11">
        <v>0</v>
      </c>
      <c r="AO643" s="34">
        <f t="shared" si="49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6"/>
        <v>0</v>
      </c>
      <c r="AW643" s="30">
        <f t="shared" si="50"/>
        <v>0</v>
      </c>
      <c r="AX643" s="35"/>
    </row>
    <row r="644" spans="1:50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9">
        <v>100</v>
      </c>
      <c r="H644" s="6"/>
      <c r="I644" s="6"/>
      <c r="J644" s="6"/>
      <c r="K644" s="6"/>
      <c r="L644" s="6"/>
      <c r="M644" s="33" t="s">
        <v>2052</v>
      </c>
      <c r="N644" s="33" t="s">
        <v>2028</v>
      </c>
      <c r="O644" s="33">
        <v>4501</v>
      </c>
      <c r="P644" s="4" t="s">
        <v>1130</v>
      </c>
      <c r="Q644" s="9"/>
      <c r="R644" s="9"/>
      <c r="S644" s="9"/>
      <c r="T644" s="9"/>
      <c r="U644" s="4">
        <v>1</v>
      </c>
      <c r="V644" s="66">
        <v>1</v>
      </c>
      <c r="W644" s="8" t="s">
        <v>1813</v>
      </c>
      <c r="X644" s="8" t="s">
        <v>1814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7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8"/>
        <v>0</v>
      </c>
      <c r="AM644" s="11">
        <v>0</v>
      </c>
      <c r="AN644" s="11">
        <v>0</v>
      </c>
      <c r="AO644" s="34">
        <f t="shared" si="49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6"/>
        <v>0</v>
      </c>
      <c r="AW644" s="30">
        <f t="shared" si="50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 t="s">
        <v>2052</v>
      </c>
      <c r="N645" s="33" t="s">
        <v>2028</v>
      </c>
      <c r="O645" s="33">
        <v>4501</v>
      </c>
      <c r="P645" s="4" t="s">
        <v>833</v>
      </c>
      <c r="Q645" s="9"/>
      <c r="R645" s="9"/>
      <c r="S645" s="9"/>
      <c r="T645" s="9"/>
      <c r="U645" s="4">
        <v>1</v>
      </c>
      <c r="V645" s="66">
        <v>1</v>
      </c>
      <c r="W645" s="8" t="s">
        <v>1814</v>
      </c>
      <c r="X645" s="8" t="s">
        <v>1815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7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8"/>
        <v>0</v>
      </c>
      <c r="AM645" s="11">
        <v>0</v>
      </c>
      <c r="AN645" s="11">
        <v>0</v>
      </c>
      <c r="AO645" s="34">
        <f t="shared" si="49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6"/>
        <v>0</v>
      </c>
      <c r="AW645" s="30">
        <f t="shared" si="50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 t="s">
        <v>2052</v>
      </c>
      <c r="N646" s="33" t="s">
        <v>2028</v>
      </c>
      <c r="O646" s="33">
        <v>4501</v>
      </c>
      <c r="P646" s="4" t="s">
        <v>834</v>
      </c>
      <c r="Q646" s="9"/>
      <c r="R646" s="9"/>
      <c r="S646" s="9"/>
      <c r="T646" s="9"/>
      <c r="U646" s="4">
        <v>3</v>
      </c>
      <c r="V646" s="66">
        <v>1</v>
      </c>
      <c r="W646" s="8" t="s">
        <v>1815</v>
      </c>
      <c r="X646" s="8" t="s">
        <v>1816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7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8"/>
        <v>0</v>
      </c>
      <c r="AM646" s="11">
        <v>0</v>
      </c>
      <c r="AN646" s="11">
        <v>0</v>
      </c>
      <c r="AO646" s="34">
        <f t="shared" si="49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6"/>
        <v>0</v>
      </c>
      <c r="AW646" s="30">
        <f t="shared" si="50"/>
        <v>0</v>
      </c>
      <c r="AX646" s="35"/>
    </row>
    <row r="647" spans="1:50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69">
        <v>12</v>
      </c>
      <c r="H647" s="6"/>
      <c r="I647" s="6"/>
      <c r="J647" s="6"/>
      <c r="K647" s="6"/>
      <c r="L647" s="6"/>
      <c r="M647" s="33" t="s">
        <v>2052</v>
      </c>
      <c r="N647" s="33" t="s">
        <v>2028</v>
      </c>
      <c r="O647" s="33">
        <v>4501</v>
      </c>
      <c r="P647" s="4" t="s">
        <v>838</v>
      </c>
      <c r="Q647" s="9"/>
      <c r="R647" s="9"/>
      <c r="S647" s="9"/>
      <c r="T647" s="9"/>
      <c r="U647" s="4">
        <v>1</v>
      </c>
      <c r="V647" s="66">
        <v>1</v>
      </c>
      <c r="W647" s="8" t="s">
        <v>1816</v>
      </c>
      <c r="X647" s="8" t="s">
        <v>1817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7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8"/>
        <v>0</v>
      </c>
      <c r="AM647" s="11">
        <v>0</v>
      </c>
      <c r="AN647" s="11">
        <v>0</v>
      </c>
      <c r="AO647" s="34">
        <f t="shared" si="49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6"/>
        <v>0</v>
      </c>
      <c r="AW647" s="30">
        <f t="shared" si="50"/>
        <v>0</v>
      </c>
      <c r="AX647" s="35"/>
    </row>
    <row r="648" spans="1:50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69">
        <v>381.2</v>
      </c>
      <c r="H648" s="6"/>
      <c r="I648" s="6"/>
      <c r="J648" s="6"/>
      <c r="K648" s="6"/>
      <c r="L648" s="6"/>
      <c r="M648" s="33" t="s">
        <v>2052</v>
      </c>
      <c r="N648" s="33" t="s">
        <v>2028</v>
      </c>
      <c r="O648" s="33">
        <v>4501</v>
      </c>
      <c r="P648" s="4" t="s">
        <v>840</v>
      </c>
      <c r="Q648" s="9"/>
      <c r="R648" s="9"/>
      <c r="S648" s="9"/>
      <c r="T648" s="9"/>
      <c r="U648" s="4">
        <v>5</v>
      </c>
      <c r="V648" s="66">
        <v>1</v>
      </c>
      <c r="W648" s="8" t="s">
        <v>1817</v>
      </c>
      <c r="X648" s="8" t="s">
        <v>1818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7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8"/>
        <v>0</v>
      </c>
      <c r="AM648" s="11">
        <v>0</v>
      </c>
      <c r="AN648" s="11">
        <v>0</v>
      </c>
      <c r="AO648" s="34">
        <f t="shared" si="49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6"/>
        <v>0</v>
      </c>
      <c r="AW648" s="30">
        <f t="shared" si="50"/>
        <v>0</v>
      </c>
      <c r="AX648" s="35"/>
    </row>
    <row r="649" spans="1:50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69">
        <v>1395.5</v>
      </c>
      <c r="H649" s="6"/>
      <c r="I649" s="6"/>
      <c r="J649" s="6"/>
      <c r="K649" s="6"/>
      <c r="L649" s="6"/>
      <c r="M649" s="33" t="s">
        <v>2052</v>
      </c>
      <c r="N649" s="33" t="s">
        <v>2028</v>
      </c>
      <c r="O649" s="33">
        <v>4501</v>
      </c>
      <c r="P649" s="4" t="s">
        <v>845</v>
      </c>
      <c r="Q649" s="9"/>
      <c r="R649" s="9"/>
      <c r="S649" s="9"/>
      <c r="T649" s="9"/>
      <c r="U649" s="4">
        <v>1200</v>
      </c>
      <c r="V649" s="66">
        <v>340</v>
      </c>
      <c r="W649" s="8" t="s">
        <v>1818</v>
      </c>
      <c r="X649" s="8" t="s">
        <v>1819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7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8"/>
        <v>0</v>
      </c>
      <c r="AM649" s="11">
        <v>0</v>
      </c>
      <c r="AN649" s="11">
        <v>0</v>
      </c>
      <c r="AO649" s="34">
        <f t="shared" si="49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6"/>
        <v>0</v>
      </c>
      <c r="AW649" s="30">
        <f t="shared" si="50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9">
        <v>1395.5</v>
      </c>
      <c r="H650" s="6"/>
      <c r="I650" s="6"/>
      <c r="J650" s="6"/>
      <c r="K650" s="6"/>
      <c r="L650" s="6"/>
      <c r="M650" s="33" t="s">
        <v>2052</v>
      </c>
      <c r="N650" s="33" t="s">
        <v>2028</v>
      </c>
      <c r="O650" s="33">
        <v>4501</v>
      </c>
      <c r="P650" s="4" t="s">
        <v>847</v>
      </c>
      <c r="Q650" s="9"/>
      <c r="R650" s="9"/>
      <c r="S650" s="9"/>
      <c r="T650" s="9"/>
      <c r="U650" s="4">
        <v>4</v>
      </c>
      <c r="V650" s="66">
        <v>1</v>
      </c>
      <c r="W650" s="8" t="s">
        <v>1819</v>
      </c>
      <c r="X650" s="8" t="s">
        <v>1820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7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8"/>
        <v>0</v>
      </c>
      <c r="AM650" s="11">
        <v>0</v>
      </c>
      <c r="AN650" s="11">
        <v>0</v>
      </c>
      <c r="AO650" s="34">
        <f t="shared" si="49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6"/>
        <v>0</v>
      </c>
      <c r="AW650" s="30">
        <f t="shared" si="50"/>
        <v>0</v>
      </c>
      <c r="AX650" s="35"/>
    </row>
    <row r="651" spans="1:50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9">
        <v>1395.5</v>
      </c>
      <c r="H651" s="6"/>
      <c r="I651" s="6"/>
      <c r="J651" s="6"/>
      <c r="K651" s="6"/>
      <c r="L651" s="6"/>
      <c r="M651" s="33" t="s">
        <v>2052</v>
      </c>
      <c r="N651" s="33" t="s">
        <v>2028</v>
      </c>
      <c r="O651" s="33">
        <v>4501</v>
      </c>
      <c r="P651" s="4" t="s">
        <v>846</v>
      </c>
      <c r="Q651" s="9"/>
      <c r="R651" s="9"/>
      <c r="S651" s="9"/>
      <c r="T651" s="9"/>
      <c r="U651" s="4">
        <v>48</v>
      </c>
      <c r="V651" s="66">
        <v>12</v>
      </c>
      <c r="W651" s="8" t="s">
        <v>1820</v>
      </c>
      <c r="X651" s="8" t="s">
        <v>1821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7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8"/>
        <v>0</v>
      </c>
      <c r="AM651" s="11">
        <v>0</v>
      </c>
      <c r="AN651" s="11">
        <v>0</v>
      </c>
      <c r="AO651" s="34">
        <f t="shared" si="49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6"/>
        <v>0</v>
      </c>
      <c r="AW651" s="30">
        <f t="shared" si="50"/>
        <v>0</v>
      </c>
      <c r="AX651" s="35"/>
    </row>
    <row r="652" spans="1:50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 t="s">
        <v>2052</v>
      </c>
      <c r="N652" s="33" t="s">
        <v>2028</v>
      </c>
      <c r="O652" s="33">
        <v>4501</v>
      </c>
      <c r="P652" s="4" t="s">
        <v>848</v>
      </c>
      <c r="Q652" s="9"/>
      <c r="R652" s="9"/>
      <c r="S652" s="9"/>
      <c r="T652" s="9"/>
      <c r="U652" s="4">
        <v>40</v>
      </c>
      <c r="V652" s="66">
        <v>7</v>
      </c>
      <c r="W652" s="8" t="s">
        <v>1821</v>
      </c>
      <c r="X652" s="8" t="s">
        <v>1822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7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8"/>
        <v>0</v>
      </c>
      <c r="AM652" s="11">
        <v>0</v>
      </c>
      <c r="AN652" s="11">
        <v>0</v>
      </c>
      <c r="AO652" s="34">
        <f t="shared" si="49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6"/>
        <v>0</v>
      </c>
      <c r="AW652" s="30">
        <f t="shared" si="50"/>
        <v>0</v>
      </c>
      <c r="AX652" s="35"/>
    </row>
    <row r="653" spans="1:50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 t="s">
        <v>2052</v>
      </c>
      <c r="N653" s="33" t="s">
        <v>2028</v>
      </c>
      <c r="O653" s="33">
        <v>4501</v>
      </c>
      <c r="P653" s="4" t="s">
        <v>841</v>
      </c>
      <c r="Q653" s="9"/>
      <c r="R653" s="9"/>
      <c r="S653" s="9"/>
      <c r="T653" s="9"/>
      <c r="U653" s="4">
        <v>2</v>
      </c>
      <c r="V653" s="66">
        <v>2</v>
      </c>
      <c r="W653" s="8" t="s">
        <v>1822</v>
      </c>
      <c r="X653" s="8" t="s">
        <v>1823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7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8"/>
        <v>0</v>
      </c>
      <c r="AM653" s="11">
        <v>0</v>
      </c>
      <c r="AN653" s="11">
        <v>0</v>
      </c>
      <c r="AO653" s="34">
        <f t="shared" si="49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6"/>
        <v>0</v>
      </c>
      <c r="AW653" s="30">
        <f t="shared" si="50"/>
        <v>0</v>
      </c>
      <c r="AX653" s="35"/>
    </row>
    <row r="654" spans="1:50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69">
        <v>70</v>
      </c>
      <c r="H654" s="6"/>
      <c r="I654" s="6"/>
      <c r="J654" s="6"/>
      <c r="K654" s="6"/>
      <c r="L654" s="6"/>
      <c r="M654" s="33" t="s">
        <v>2052</v>
      </c>
      <c r="N654" s="33" t="s">
        <v>2028</v>
      </c>
      <c r="O654" s="33">
        <v>4501</v>
      </c>
      <c r="P654" s="4" t="s">
        <v>850</v>
      </c>
      <c r="Q654" s="9"/>
      <c r="R654" s="9"/>
      <c r="S654" s="9"/>
      <c r="T654" s="9"/>
      <c r="U654" s="4">
        <v>1</v>
      </c>
      <c r="V654" s="66">
        <v>1</v>
      </c>
      <c r="W654" s="8" t="s">
        <v>1823</v>
      </c>
      <c r="X654" s="8" t="s">
        <v>1824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7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8"/>
        <v>0</v>
      </c>
      <c r="AM654" s="11">
        <v>0</v>
      </c>
      <c r="AN654" s="11">
        <v>0</v>
      </c>
      <c r="AO654" s="34">
        <f t="shared" si="49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6"/>
        <v>0</v>
      </c>
      <c r="AW654" s="30">
        <f t="shared" si="50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9">
        <v>70</v>
      </c>
      <c r="H655" s="6"/>
      <c r="I655" s="6"/>
      <c r="J655" s="6"/>
      <c r="K655" s="6"/>
      <c r="L655" s="6"/>
      <c r="M655" s="33" t="s">
        <v>2052</v>
      </c>
      <c r="N655" s="33" t="s">
        <v>2028</v>
      </c>
      <c r="O655" s="33">
        <v>4501</v>
      </c>
      <c r="P655" s="4" t="s">
        <v>851</v>
      </c>
      <c r="Q655" s="9"/>
      <c r="R655" s="9"/>
      <c r="S655" s="9"/>
      <c r="T655" s="9"/>
      <c r="U655" s="4">
        <v>40000</v>
      </c>
      <c r="V655" s="66">
        <v>7750</v>
      </c>
      <c r="W655" s="8" t="s">
        <v>1824</v>
      </c>
      <c r="X655" s="8" t="s">
        <v>1825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7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8"/>
        <v>0</v>
      </c>
      <c r="AM655" s="11">
        <v>0</v>
      </c>
      <c r="AN655" s="11">
        <v>0</v>
      </c>
      <c r="AO655" s="34">
        <f t="shared" si="49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6"/>
        <v>0</v>
      </c>
      <c r="AW655" s="30">
        <f t="shared" si="50"/>
        <v>0</v>
      </c>
      <c r="AX655" s="35"/>
    </row>
    <row r="656" spans="1:50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9">
        <v>70</v>
      </c>
      <c r="H656" s="6"/>
      <c r="I656" s="6"/>
      <c r="J656" s="6"/>
      <c r="K656" s="6"/>
      <c r="L656" s="6"/>
      <c r="M656" s="33" t="s">
        <v>2052</v>
      </c>
      <c r="N656" s="33" t="s">
        <v>2028</v>
      </c>
      <c r="O656" s="33">
        <v>4501</v>
      </c>
      <c r="P656" s="4" t="s">
        <v>852</v>
      </c>
      <c r="Q656" s="9"/>
      <c r="R656" s="9"/>
      <c r="S656" s="9"/>
      <c r="T656" s="9"/>
      <c r="U656" s="4">
        <v>50</v>
      </c>
      <c r="V656" s="66">
        <v>3</v>
      </c>
      <c r="W656" s="8" t="s">
        <v>1825</v>
      </c>
      <c r="X656" s="8" t="s">
        <v>1826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7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8"/>
        <v>0</v>
      </c>
      <c r="AM656" s="11">
        <v>0</v>
      </c>
      <c r="AN656" s="11">
        <v>0</v>
      </c>
      <c r="AO656" s="34">
        <f t="shared" si="49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6"/>
        <v>0</v>
      </c>
      <c r="AW656" s="30">
        <f t="shared" si="50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 t="s">
        <v>2052</v>
      </c>
      <c r="N657" s="33" t="s">
        <v>2028</v>
      </c>
      <c r="O657" s="33">
        <v>4501</v>
      </c>
      <c r="P657" s="4" t="s">
        <v>853</v>
      </c>
      <c r="Q657" s="9"/>
      <c r="R657" s="9"/>
      <c r="S657" s="9"/>
      <c r="T657" s="9"/>
      <c r="U657" s="4">
        <v>8000</v>
      </c>
      <c r="V657" s="66">
        <v>8000</v>
      </c>
      <c r="W657" s="8" t="s">
        <v>1826</v>
      </c>
      <c r="X657" s="8" t="s">
        <v>1827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7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8"/>
        <v>0</v>
      </c>
      <c r="AM657" s="11">
        <v>0</v>
      </c>
      <c r="AN657" s="11">
        <v>0</v>
      </c>
      <c r="AO657" s="34">
        <f t="shared" si="49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6"/>
        <v>0</v>
      </c>
      <c r="AW657" s="30">
        <f t="shared" si="50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69">
        <v>70</v>
      </c>
      <c r="H658" s="6"/>
      <c r="I658" s="6"/>
      <c r="J658" s="6"/>
      <c r="K658" s="6"/>
      <c r="L658" s="6"/>
      <c r="M658" s="33" t="s">
        <v>2052</v>
      </c>
      <c r="N658" s="33" t="s">
        <v>2028</v>
      </c>
      <c r="O658" s="33">
        <v>4501</v>
      </c>
      <c r="P658" s="4" t="s">
        <v>854</v>
      </c>
      <c r="Q658" s="9"/>
      <c r="R658" s="9"/>
      <c r="S658" s="9"/>
      <c r="T658" s="9"/>
      <c r="U658" s="4">
        <v>2</v>
      </c>
      <c r="V658" s="66">
        <v>2</v>
      </c>
      <c r="W658" s="8" t="s">
        <v>1827</v>
      </c>
      <c r="X658" s="8" t="s">
        <v>1828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7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8"/>
        <v>0</v>
      </c>
      <c r="AM658" s="11">
        <v>0</v>
      </c>
      <c r="AN658" s="11">
        <v>0</v>
      </c>
      <c r="AO658" s="34">
        <f t="shared" si="49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6"/>
        <v>0</v>
      </c>
      <c r="AW658" s="30">
        <f t="shared" si="50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9">
        <v>70</v>
      </c>
      <c r="H659" s="6"/>
      <c r="I659" s="6"/>
      <c r="J659" s="6"/>
      <c r="K659" s="6"/>
      <c r="L659" s="6"/>
      <c r="M659" s="33" t="s">
        <v>2052</v>
      </c>
      <c r="N659" s="33" t="s">
        <v>2028</v>
      </c>
      <c r="O659" s="33">
        <v>4501</v>
      </c>
      <c r="P659" s="4" t="s">
        <v>843</v>
      </c>
      <c r="Q659" s="9"/>
      <c r="R659" s="9"/>
      <c r="S659" s="9"/>
      <c r="T659" s="9"/>
      <c r="U659" s="4">
        <v>4000</v>
      </c>
      <c r="V659" s="66">
        <v>1055</v>
      </c>
      <c r="W659" s="8" t="s">
        <v>1828</v>
      </c>
      <c r="X659" s="8" t="s">
        <v>1829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7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8"/>
        <v>0</v>
      </c>
      <c r="AM659" s="11">
        <v>0</v>
      </c>
      <c r="AN659" s="11">
        <v>0</v>
      </c>
      <c r="AO659" s="34">
        <f t="shared" si="49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6"/>
        <v>0</v>
      </c>
      <c r="AW659" s="30">
        <f t="shared" si="50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9">
        <v>70</v>
      </c>
      <c r="H660" s="6"/>
      <c r="I660" s="6"/>
      <c r="J660" s="6"/>
      <c r="K660" s="6"/>
      <c r="L660" s="6"/>
      <c r="M660" s="33" t="s">
        <v>2052</v>
      </c>
      <c r="N660" s="33" t="s">
        <v>2028</v>
      </c>
      <c r="O660" s="33">
        <v>4501</v>
      </c>
      <c r="P660" s="4" t="s">
        <v>844</v>
      </c>
      <c r="Q660" s="9"/>
      <c r="R660" s="9"/>
      <c r="S660" s="9"/>
      <c r="T660" s="9"/>
      <c r="U660" s="4">
        <v>2280</v>
      </c>
      <c r="V660" s="66">
        <v>575</v>
      </c>
      <c r="W660" s="8" t="s">
        <v>1829</v>
      </c>
      <c r="X660" s="8" t="s">
        <v>1830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7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8"/>
        <v>0</v>
      </c>
      <c r="AM660" s="11">
        <v>0</v>
      </c>
      <c r="AN660" s="11">
        <v>0</v>
      </c>
      <c r="AO660" s="34">
        <f t="shared" si="49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6"/>
        <v>0</v>
      </c>
      <c r="AW660" s="30">
        <f t="shared" si="50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69">
        <v>100</v>
      </c>
      <c r="H661" s="6"/>
      <c r="I661" s="6"/>
      <c r="J661" s="6"/>
      <c r="K661" s="6"/>
      <c r="L661" s="6"/>
      <c r="M661" s="33" t="s">
        <v>2052</v>
      </c>
      <c r="N661" s="33" t="s">
        <v>2028</v>
      </c>
      <c r="O661" s="33">
        <v>4501</v>
      </c>
      <c r="P661" s="4" t="s">
        <v>859</v>
      </c>
      <c r="Q661" s="9"/>
      <c r="R661" s="9"/>
      <c r="S661" s="9"/>
      <c r="T661" s="9"/>
      <c r="U661" s="4">
        <v>400</v>
      </c>
      <c r="V661" s="66">
        <v>79</v>
      </c>
      <c r="W661" s="8" t="s">
        <v>1830</v>
      </c>
      <c r="X661" s="8" t="s">
        <v>1831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7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8"/>
        <v>0</v>
      </c>
      <c r="AM661" s="11">
        <v>0</v>
      </c>
      <c r="AN661" s="11">
        <v>0</v>
      </c>
      <c r="AO661" s="34">
        <f t="shared" si="49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6"/>
        <v>0</v>
      </c>
      <c r="AW661" s="30">
        <f t="shared" si="50"/>
        <v>0</v>
      </c>
      <c r="AX661" s="35"/>
    </row>
    <row r="662" spans="1:50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9">
        <v>100</v>
      </c>
      <c r="H662" s="6"/>
      <c r="I662" s="6"/>
      <c r="J662" s="6"/>
      <c r="K662" s="6"/>
      <c r="L662" s="6"/>
      <c r="M662" s="33" t="s">
        <v>2052</v>
      </c>
      <c r="N662" s="33" t="s">
        <v>2028</v>
      </c>
      <c r="O662" s="33">
        <v>4501</v>
      </c>
      <c r="P662" s="4" t="s">
        <v>857</v>
      </c>
      <c r="Q662" s="9"/>
      <c r="R662" s="9"/>
      <c r="S662" s="9"/>
      <c r="T662" s="9"/>
      <c r="U662" s="4">
        <v>20</v>
      </c>
      <c r="V662" s="66">
        <v>5</v>
      </c>
      <c r="W662" s="8" t="s">
        <v>1831</v>
      </c>
      <c r="X662" s="8" t="s">
        <v>1832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7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8"/>
        <v>0</v>
      </c>
      <c r="AM662" s="11">
        <v>0</v>
      </c>
      <c r="AN662" s="11">
        <v>0</v>
      </c>
      <c r="AO662" s="34">
        <f t="shared" si="49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6"/>
        <v>0</v>
      </c>
      <c r="AW662" s="30">
        <f t="shared" si="50"/>
        <v>0</v>
      </c>
      <c r="AX662" s="35"/>
    </row>
    <row r="663" spans="1:50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9">
        <v>100</v>
      </c>
      <c r="H663" s="6"/>
      <c r="I663" s="6"/>
      <c r="J663" s="6"/>
      <c r="K663" s="6"/>
      <c r="L663" s="6"/>
      <c r="M663" s="33" t="s">
        <v>2052</v>
      </c>
      <c r="N663" s="33" t="s">
        <v>2028</v>
      </c>
      <c r="O663" s="33">
        <v>4501</v>
      </c>
      <c r="P663" s="4" t="s">
        <v>860</v>
      </c>
      <c r="Q663" s="9"/>
      <c r="R663" s="9"/>
      <c r="S663" s="9"/>
      <c r="T663" s="9"/>
      <c r="U663" s="4">
        <v>420</v>
      </c>
      <c r="V663" s="66">
        <v>108</v>
      </c>
      <c r="W663" s="8" t="s">
        <v>1832</v>
      </c>
      <c r="X663" s="8" t="s">
        <v>1833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7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8"/>
        <v>0</v>
      </c>
      <c r="AM663" s="11">
        <v>0</v>
      </c>
      <c r="AN663" s="11">
        <v>0</v>
      </c>
      <c r="AO663" s="34">
        <f t="shared" si="49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6"/>
        <v>0</v>
      </c>
      <c r="AW663" s="30">
        <f t="shared" si="50"/>
        <v>0</v>
      </c>
      <c r="AX663" s="35"/>
    </row>
    <row r="664" spans="1:50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 t="s">
        <v>2052</v>
      </c>
      <c r="N664" s="33" t="s">
        <v>2028</v>
      </c>
      <c r="O664" s="33">
        <v>4501</v>
      </c>
      <c r="P664" s="4" t="s">
        <v>861</v>
      </c>
      <c r="Q664" s="9"/>
      <c r="R664" s="9"/>
      <c r="S664" s="9"/>
      <c r="T664" s="9"/>
      <c r="U664" s="4">
        <v>1</v>
      </c>
      <c r="V664" s="66">
        <v>1</v>
      </c>
      <c r="W664" s="8" t="s">
        <v>1833</v>
      </c>
      <c r="X664" s="8" t="s">
        <v>1834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7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8"/>
        <v>0</v>
      </c>
      <c r="AM664" s="11">
        <v>0</v>
      </c>
      <c r="AN664" s="11">
        <v>0</v>
      </c>
      <c r="AO664" s="34">
        <f t="shared" si="49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6"/>
        <v>0</v>
      </c>
      <c r="AW664" s="30">
        <f t="shared" si="50"/>
        <v>0</v>
      </c>
      <c r="AX664" s="35"/>
    </row>
    <row r="665" spans="1:50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69">
        <v>100</v>
      </c>
      <c r="H665" s="6"/>
      <c r="I665" s="6"/>
      <c r="J665" s="6"/>
      <c r="K665" s="6"/>
      <c r="L665" s="6"/>
      <c r="M665" s="33" t="s">
        <v>2052</v>
      </c>
      <c r="N665" s="33" t="s">
        <v>2028</v>
      </c>
      <c r="O665" s="33">
        <v>4501</v>
      </c>
      <c r="P665" s="4" t="s">
        <v>858</v>
      </c>
      <c r="Q665" s="9"/>
      <c r="R665" s="9"/>
      <c r="S665" s="9"/>
      <c r="T665" s="9"/>
      <c r="U665" s="5">
        <v>16</v>
      </c>
      <c r="V665" s="66">
        <v>2</v>
      </c>
      <c r="W665" s="8" t="s">
        <v>1834</v>
      </c>
      <c r="X665" s="8" t="s">
        <v>1835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7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8"/>
        <v>0</v>
      </c>
      <c r="AM665" s="11">
        <v>0</v>
      </c>
      <c r="AN665" s="11">
        <v>0</v>
      </c>
      <c r="AO665" s="34">
        <f t="shared" si="49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6"/>
        <v>0</v>
      </c>
      <c r="AW665" s="30">
        <f t="shared" si="50"/>
        <v>0</v>
      </c>
      <c r="AX665" s="35"/>
    </row>
    <row r="666" spans="1:50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9">
        <v>100</v>
      </c>
      <c r="H666" s="6"/>
      <c r="I666" s="6"/>
      <c r="J666" s="6"/>
      <c r="K666" s="6"/>
      <c r="L666" s="6"/>
      <c r="M666" s="33" t="s">
        <v>2052</v>
      </c>
      <c r="N666" s="33" t="s">
        <v>2028</v>
      </c>
      <c r="O666" s="33">
        <v>4501</v>
      </c>
      <c r="P666" s="4" t="s">
        <v>862</v>
      </c>
      <c r="Q666" s="9"/>
      <c r="R666" s="9"/>
      <c r="S666" s="9"/>
      <c r="T666" s="9"/>
      <c r="U666" s="4">
        <v>32</v>
      </c>
      <c r="V666" s="66">
        <v>6</v>
      </c>
      <c r="W666" s="8" t="s">
        <v>1835</v>
      </c>
      <c r="X666" s="8" t="s">
        <v>1836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7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8"/>
        <v>0</v>
      </c>
      <c r="AM666" s="11">
        <v>0</v>
      </c>
      <c r="AN666" s="11">
        <v>0</v>
      </c>
      <c r="AO666" s="34">
        <f t="shared" si="49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6"/>
        <v>0</v>
      </c>
      <c r="AW666" s="30">
        <f t="shared" si="50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 t="s">
        <v>2052</v>
      </c>
      <c r="N667" s="33" t="s">
        <v>2028</v>
      </c>
      <c r="O667" s="33">
        <v>4501</v>
      </c>
      <c r="P667" s="4" t="s">
        <v>863</v>
      </c>
      <c r="Q667" s="9"/>
      <c r="R667" s="9"/>
      <c r="S667" s="9"/>
      <c r="T667" s="9"/>
      <c r="U667" s="4">
        <v>4</v>
      </c>
      <c r="V667" s="66">
        <v>4</v>
      </c>
      <c r="W667" s="8" t="s">
        <v>1836</v>
      </c>
      <c r="X667" s="8" t="s">
        <v>1837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7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8"/>
        <v>0</v>
      </c>
      <c r="AM667" s="11">
        <v>0</v>
      </c>
      <c r="AN667" s="11">
        <v>0</v>
      </c>
      <c r="AO667" s="34">
        <f t="shared" si="49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6"/>
        <v>0</v>
      </c>
      <c r="AW667" s="30">
        <f t="shared" si="50"/>
        <v>0</v>
      </c>
      <c r="AX667" s="35"/>
    </row>
    <row r="668" spans="1:50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9">
        <v>100</v>
      </c>
      <c r="H668" s="6"/>
      <c r="I668" s="6"/>
      <c r="J668" s="6"/>
      <c r="K668" s="6"/>
      <c r="L668" s="6"/>
      <c r="M668" s="33" t="s">
        <v>2052</v>
      </c>
      <c r="N668" s="33" t="s">
        <v>2028</v>
      </c>
      <c r="O668" s="33">
        <v>4501</v>
      </c>
      <c r="P668" s="4" t="s">
        <v>864</v>
      </c>
      <c r="Q668" s="9"/>
      <c r="R668" s="9"/>
      <c r="S668" s="9"/>
      <c r="T668" s="9"/>
      <c r="U668" s="4">
        <v>24</v>
      </c>
      <c r="V668" s="66">
        <v>4</v>
      </c>
      <c r="W668" s="8" t="s">
        <v>1837</v>
      </c>
      <c r="X668" s="8" t="s">
        <v>1838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7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8"/>
        <v>0</v>
      </c>
      <c r="AM668" s="11">
        <v>0</v>
      </c>
      <c r="AN668" s="11">
        <v>0</v>
      </c>
      <c r="AO668" s="34">
        <f t="shared" si="49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6"/>
        <v>0</v>
      </c>
      <c r="AW668" s="30">
        <f t="shared" si="50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 t="s">
        <v>2052</v>
      </c>
      <c r="N669" s="33" t="s">
        <v>2028</v>
      </c>
      <c r="O669" s="33">
        <v>4501</v>
      </c>
      <c r="P669" s="4" t="s">
        <v>865</v>
      </c>
      <c r="Q669" s="9"/>
      <c r="R669" s="9"/>
      <c r="S669" s="9"/>
      <c r="T669" s="9"/>
      <c r="U669" s="4">
        <v>16</v>
      </c>
      <c r="V669" s="66">
        <v>4</v>
      </c>
      <c r="W669" s="8" t="s">
        <v>1838</v>
      </c>
      <c r="X669" s="8" t="s">
        <v>1839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7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8"/>
        <v>0</v>
      </c>
      <c r="AM669" s="11">
        <v>0</v>
      </c>
      <c r="AN669" s="11">
        <v>0</v>
      </c>
      <c r="AO669" s="34">
        <f t="shared" si="49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6"/>
        <v>0</v>
      </c>
      <c r="AW669" s="30">
        <f t="shared" si="50"/>
        <v>0</v>
      </c>
      <c r="AX669" s="35"/>
    </row>
    <row r="670" spans="1:50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 t="s">
        <v>2052</v>
      </c>
      <c r="N670" s="33" t="s">
        <v>2028</v>
      </c>
      <c r="O670" s="33">
        <v>4501</v>
      </c>
      <c r="P670" s="4" t="s">
        <v>869</v>
      </c>
      <c r="Q670" s="9"/>
      <c r="R670" s="9"/>
      <c r="S670" s="9"/>
      <c r="T670" s="9"/>
      <c r="U670" s="4">
        <v>300</v>
      </c>
      <c r="V670" s="66">
        <v>67</v>
      </c>
      <c r="W670" s="8" t="s">
        <v>1839</v>
      </c>
      <c r="X670" s="8" t="s">
        <v>1840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7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8"/>
        <v>0</v>
      </c>
      <c r="AM670" s="11">
        <v>0</v>
      </c>
      <c r="AN670" s="11">
        <v>0</v>
      </c>
      <c r="AO670" s="34">
        <f t="shared" si="49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6"/>
        <v>0</v>
      </c>
      <c r="AW670" s="30">
        <f t="shared" si="50"/>
        <v>0</v>
      </c>
      <c r="AX670" s="35"/>
    </row>
    <row r="671" spans="1:50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 t="s">
        <v>2052</v>
      </c>
      <c r="N671" s="33" t="s">
        <v>2028</v>
      </c>
      <c r="O671" s="33">
        <v>4501</v>
      </c>
      <c r="P671" s="4" t="s">
        <v>870</v>
      </c>
      <c r="Q671" s="9"/>
      <c r="R671" s="9"/>
      <c r="S671" s="9"/>
      <c r="T671" s="9"/>
      <c r="U671" s="4">
        <v>400</v>
      </c>
      <c r="V671" s="66">
        <v>125</v>
      </c>
      <c r="W671" s="8" t="s">
        <v>1840</v>
      </c>
      <c r="X671" s="8" t="s">
        <v>1841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7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8"/>
        <v>0</v>
      </c>
      <c r="AM671" s="11">
        <v>0</v>
      </c>
      <c r="AN671" s="11">
        <v>0</v>
      </c>
      <c r="AO671" s="34">
        <f t="shared" si="49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6"/>
        <v>0</v>
      </c>
      <c r="AW671" s="30">
        <f t="shared" si="50"/>
        <v>0</v>
      </c>
      <c r="AX671" s="35"/>
    </row>
    <row r="672" spans="1:50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 t="s">
        <v>2052</v>
      </c>
      <c r="N672" s="33" t="s">
        <v>2028</v>
      </c>
      <c r="O672" s="33">
        <v>4501</v>
      </c>
      <c r="P672" s="4" t="s">
        <v>871</v>
      </c>
      <c r="Q672" s="9"/>
      <c r="R672" s="9"/>
      <c r="S672" s="9"/>
      <c r="T672" s="9"/>
      <c r="U672" s="4">
        <v>6000</v>
      </c>
      <c r="V672" s="66">
        <v>1345</v>
      </c>
      <c r="W672" s="8" t="s">
        <v>1841</v>
      </c>
      <c r="X672" s="8" t="s">
        <v>1842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7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8"/>
        <v>0</v>
      </c>
      <c r="AM672" s="11">
        <v>0</v>
      </c>
      <c r="AN672" s="11">
        <v>0</v>
      </c>
      <c r="AO672" s="34">
        <f t="shared" si="49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6"/>
        <v>0</v>
      </c>
      <c r="AW672" s="30">
        <f t="shared" si="50"/>
        <v>0</v>
      </c>
      <c r="AX672" s="35"/>
    </row>
    <row r="673" spans="1:50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 t="s">
        <v>2052</v>
      </c>
      <c r="N673" s="33" t="s">
        <v>2028</v>
      </c>
      <c r="O673" s="33">
        <v>4501</v>
      </c>
      <c r="P673" s="4" t="s">
        <v>872</v>
      </c>
      <c r="Q673" s="9"/>
      <c r="R673" s="9"/>
      <c r="S673" s="9"/>
      <c r="T673" s="9"/>
      <c r="U673" s="4">
        <v>600</v>
      </c>
      <c r="V673" s="66">
        <v>193</v>
      </c>
      <c r="W673" s="8" t="s">
        <v>1842</v>
      </c>
      <c r="X673" s="8" t="s">
        <v>1843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7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8"/>
        <v>0</v>
      </c>
      <c r="AM673" s="11">
        <v>0</v>
      </c>
      <c r="AN673" s="11">
        <v>0</v>
      </c>
      <c r="AO673" s="34">
        <f t="shared" si="49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6"/>
        <v>0</v>
      </c>
      <c r="AW673" s="30">
        <f t="shared" si="50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 t="s">
        <v>2052</v>
      </c>
      <c r="N674" s="33" t="s">
        <v>2028</v>
      </c>
      <c r="O674" s="33">
        <v>4501</v>
      </c>
      <c r="P674" s="4" t="s">
        <v>873</v>
      </c>
      <c r="Q674" s="9"/>
      <c r="R674" s="9"/>
      <c r="S674" s="9"/>
      <c r="T674" s="9"/>
      <c r="U674" s="4">
        <v>6000</v>
      </c>
      <c r="V674" s="66">
        <v>1592</v>
      </c>
      <c r="W674" s="8" t="s">
        <v>1843</v>
      </c>
      <c r="X674" s="8" t="s">
        <v>1844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7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8"/>
        <v>0</v>
      </c>
      <c r="AM674" s="11">
        <v>0</v>
      </c>
      <c r="AN674" s="11">
        <v>0</v>
      </c>
      <c r="AO674" s="34">
        <f t="shared" si="49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6"/>
        <v>0</v>
      </c>
      <c r="AW674" s="30">
        <f t="shared" si="50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 t="s">
        <v>2052</v>
      </c>
      <c r="N675" s="33" t="s">
        <v>2028</v>
      </c>
      <c r="O675" s="33">
        <v>4501</v>
      </c>
      <c r="P675" s="4" t="s">
        <v>874</v>
      </c>
      <c r="Q675" s="9"/>
      <c r="R675" s="9"/>
      <c r="S675" s="9"/>
      <c r="T675" s="9"/>
      <c r="U675" s="4">
        <v>800</v>
      </c>
      <c r="V675" s="66">
        <v>293</v>
      </c>
      <c r="W675" s="8" t="s">
        <v>1844</v>
      </c>
      <c r="X675" s="8" t="s">
        <v>1845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7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8"/>
        <v>0</v>
      </c>
      <c r="AM675" s="11">
        <v>0</v>
      </c>
      <c r="AN675" s="11">
        <v>0</v>
      </c>
      <c r="AO675" s="34">
        <f t="shared" si="49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6"/>
        <v>0</v>
      </c>
      <c r="AW675" s="30">
        <f t="shared" si="50"/>
        <v>0</v>
      </c>
      <c r="AX675" s="35"/>
    </row>
    <row r="676" spans="1:50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 t="s">
        <v>2061</v>
      </c>
      <c r="N676" s="33" t="s">
        <v>2029</v>
      </c>
      <c r="O676" s="33">
        <v>1202</v>
      </c>
      <c r="P676" s="4" t="s">
        <v>877</v>
      </c>
      <c r="Q676" s="9"/>
      <c r="R676" s="9"/>
      <c r="S676" s="9"/>
      <c r="T676" s="9"/>
      <c r="U676" s="4">
        <v>1</v>
      </c>
      <c r="V676" s="66">
        <v>1</v>
      </c>
      <c r="W676" s="8" t="s">
        <v>1845</v>
      </c>
      <c r="X676" s="8" t="s">
        <v>1846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7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8"/>
        <v>0</v>
      </c>
      <c r="AM676" s="11">
        <v>0</v>
      </c>
      <c r="AN676" s="11">
        <v>0</v>
      </c>
      <c r="AO676" s="34">
        <f t="shared" si="49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6"/>
        <v>0</v>
      </c>
      <c r="AW676" s="30">
        <f t="shared" si="50"/>
        <v>0</v>
      </c>
      <c r="AX676" s="35"/>
    </row>
    <row r="677" spans="1:50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 t="s">
        <v>2061</v>
      </c>
      <c r="N677" s="33" t="s">
        <v>2029</v>
      </c>
      <c r="O677" s="33">
        <v>1202</v>
      </c>
      <c r="P677" s="4" t="s">
        <v>878</v>
      </c>
      <c r="Q677" s="9"/>
      <c r="R677" s="9"/>
      <c r="S677" s="9"/>
      <c r="T677" s="9"/>
      <c r="U677" s="4">
        <v>1</v>
      </c>
      <c r="V677" s="66">
        <v>1</v>
      </c>
      <c r="W677" s="8" t="s">
        <v>1846</v>
      </c>
      <c r="X677" s="8" t="s">
        <v>1847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7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8"/>
        <v>0</v>
      </c>
      <c r="AM677" s="11">
        <v>0</v>
      </c>
      <c r="AN677" s="11">
        <v>0</v>
      </c>
      <c r="AO677" s="34">
        <f t="shared" si="49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6"/>
        <v>0</v>
      </c>
      <c r="AW677" s="30">
        <f t="shared" si="50"/>
        <v>0</v>
      </c>
      <c r="AX677" s="35"/>
    </row>
    <row r="678" spans="1:50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 t="s">
        <v>2061</v>
      </c>
      <c r="N678" s="33" t="s">
        <v>2030</v>
      </c>
      <c r="O678" s="33">
        <v>1203</v>
      </c>
      <c r="P678" s="4" t="s">
        <v>879</v>
      </c>
      <c r="Q678" s="9"/>
      <c r="R678" s="9"/>
      <c r="S678" s="9"/>
      <c r="T678" s="9"/>
      <c r="U678" s="4">
        <v>1</v>
      </c>
      <c r="V678" s="66">
        <v>1</v>
      </c>
      <c r="W678" s="8" t="s">
        <v>1847</v>
      </c>
      <c r="X678" s="8" t="s">
        <v>1848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7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8"/>
        <v>0</v>
      </c>
      <c r="AM678" s="11">
        <v>0</v>
      </c>
      <c r="AN678" s="11">
        <v>0</v>
      </c>
      <c r="AO678" s="34">
        <f t="shared" si="49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6"/>
        <v>0</v>
      </c>
      <c r="AW678" s="30">
        <f t="shared" si="50"/>
        <v>0</v>
      </c>
      <c r="AX678" s="35"/>
    </row>
    <row r="679" spans="1:50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 t="s">
        <v>2061</v>
      </c>
      <c r="N679" s="33" t="s">
        <v>2029</v>
      </c>
      <c r="O679" s="33">
        <v>1202</v>
      </c>
      <c r="P679" s="4" t="s">
        <v>880</v>
      </c>
      <c r="Q679" s="9"/>
      <c r="R679" s="9"/>
      <c r="S679" s="9"/>
      <c r="T679" s="9"/>
      <c r="U679" s="4">
        <v>40</v>
      </c>
      <c r="V679" s="66">
        <v>10</v>
      </c>
      <c r="W679" s="8" t="s">
        <v>1848</v>
      </c>
      <c r="X679" s="8" t="s">
        <v>1849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7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8"/>
        <v>0</v>
      </c>
      <c r="AM679" s="11">
        <v>0</v>
      </c>
      <c r="AN679" s="11">
        <v>0</v>
      </c>
      <c r="AO679" s="34">
        <f t="shared" si="49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6"/>
        <v>0</v>
      </c>
      <c r="AW679" s="30">
        <f t="shared" si="50"/>
        <v>0</v>
      </c>
      <c r="AX679" s="35"/>
    </row>
    <row r="680" spans="1:50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 t="s">
        <v>2061</v>
      </c>
      <c r="N680" s="33" t="s">
        <v>2029</v>
      </c>
      <c r="O680" s="33">
        <v>1202</v>
      </c>
      <c r="P680" s="4" t="s">
        <v>884</v>
      </c>
      <c r="Q680" s="9"/>
      <c r="R680" s="9"/>
      <c r="S680" s="9"/>
      <c r="T680" s="9"/>
      <c r="U680" s="4">
        <v>120</v>
      </c>
      <c r="V680" s="66">
        <v>30</v>
      </c>
      <c r="W680" s="8" t="s">
        <v>1849</v>
      </c>
      <c r="X680" s="8" t="s">
        <v>1850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7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8"/>
        <v>0</v>
      </c>
      <c r="AM680" s="11">
        <v>0</v>
      </c>
      <c r="AN680" s="11">
        <v>0</v>
      </c>
      <c r="AO680" s="34">
        <f t="shared" si="49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6"/>
        <v>0</v>
      </c>
      <c r="AW680" s="30">
        <f t="shared" si="50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 t="s">
        <v>2061</v>
      </c>
      <c r="N681" s="33" t="s">
        <v>2029</v>
      </c>
      <c r="O681" s="33">
        <v>1202</v>
      </c>
      <c r="P681" s="4" t="s">
        <v>881</v>
      </c>
      <c r="Q681" s="9"/>
      <c r="R681" s="9"/>
      <c r="S681" s="9"/>
      <c r="T681" s="9"/>
      <c r="U681" s="4">
        <v>2</v>
      </c>
      <c r="V681" s="66">
        <v>1</v>
      </c>
      <c r="W681" s="8" t="s">
        <v>1850</v>
      </c>
      <c r="X681" s="8" t="s">
        <v>1851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7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8"/>
        <v>0</v>
      </c>
      <c r="AM681" s="11">
        <v>0</v>
      </c>
      <c r="AN681" s="11">
        <v>0</v>
      </c>
      <c r="AO681" s="34">
        <f t="shared" si="49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ref="AV681:AV744" si="51">SUM(AP681:AU681)</f>
        <v>0</v>
      </c>
      <c r="AW681" s="30">
        <f t="shared" si="50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 t="s">
        <v>2061</v>
      </c>
      <c r="N682" s="33" t="s">
        <v>2029</v>
      </c>
      <c r="O682" s="33">
        <v>1202</v>
      </c>
      <c r="P682" s="4" t="s">
        <v>1131</v>
      </c>
      <c r="Q682" s="9"/>
      <c r="R682" s="9"/>
      <c r="S682" s="9"/>
      <c r="T682" s="9"/>
      <c r="U682" s="4">
        <v>1</v>
      </c>
      <c r="V682" s="66">
        <v>1</v>
      </c>
      <c r="W682" s="8" t="s">
        <v>1851</v>
      </c>
      <c r="X682" s="8" t="s">
        <v>1852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ref="AF682:AF745" si="52">SUM(AA682:AE682)</f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ref="AL682:AL745" si="53">SUM(AG682:AK682)</f>
        <v>0</v>
      </c>
      <c r="AM682" s="11">
        <v>0</v>
      </c>
      <c r="AN682" s="11">
        <v>0</v>
      </c>
      <c r="AO682" s="34">
        <f t="shared" ref="AO682:AO745" si="54">SUM(AM682:AN682)</f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1"/>
        <v>0</v>
      </c>
      <c r="AW682" s="30">
        <f t="shared" ref="AW682:AW745" si="55">AF682+AL682+AO682+AV682</f>
        <v>0</v>
      </c>
      <c r="AX682" s="35"/>
    </row>
    <row r="683" spans="1:50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69">
        <v>538.79999999999995</v>
      </c>
      <c r="H683" s="6"/>
      <c r="I683" s="6"/>
      <c r="J683" s="6"/>
      <c r="K683" s="6"/>
      <c r="L683" s="6"/>
      <c r="M683" s="33" t="s">
        <v>2061</v>
      </c>
      <c r="N683" s="33" t="s">
        <v>2029</v>
      </c>
      <c r="O683" s="33">
        <v>1202</v>
      </c>
      <c r="P683" s="4" t="s">
        <v>883</v>
      </c>
      <c r="Q683" s="9"/>
      <c r="R683" s="9"/>
      <c r="S683" s="9"/>
      <c r="T683" s="9"/>
      <c r="U683" s="4">
        <v>80</v>
      </c>
      <c r="V683" s="66">
        <v>15</v>
      </c>
      <c r="W683" s="8" t="s">
        <v>1852</v>
      </c>
      <c r="X683" s="8" t="s">
        <v>1853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2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3"/>
        <v>0</v>
      </c>
      <c r="AM683" s="11">
        <v>0</v>
      </c>
      <c r="AN683" s="11">
        <v>0</v>
      </c>
      <c r="AO683" s="34">
        <f t="shared" si="54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1"/>
        <v>0</v>
      </c>
      <c r="AW683" s="30">
        <f t="shared" si="55"/>
        <v>0</v>
      </c>
      <c r="AX683" s="35"/>
    </row>
    <row r="684" spans="1:50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9">
        <v>538.79999999999995</v>
      </c>
      <c r="H684" s="6"/>
      <c r="I684" s="6"/>
      <c r="J684" s="6"/>
      <c r="K684" s="6"/>
      <c r="L684" s="6"/>
      <c r="M684" s="33" t="s">
        <v>2061</v>
      </c>
      <c r="N684" s="33" t="s">
        <v>2029</v>
      </c>
      <c r="O684" s="33">
        <v>1202</v>
      </c>
      <c r="P684" s="4" t="s">
        <v>885</v>
      </c>
      <c r="Q684" s="9"/>
      <c r="R684" s="9"/>
      <c r="S684" s="9"/>
      <c r="T684" s="9"/>
      <c r="U684" s="4">
        <v>6000</v>
      </c>
      <c r="V684" s="66">
        <v>2382</v>
      </c>
      <c r="W684" s="8" t="s">
        <v>1853</v>
      </c>
      <c r="X684" s="8" t="s">
        <v>1854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2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3"/>
        <v>0</v>
      </c>
      <c r="AM684" s="11">
        <v>0</v>
      </c>
      <c r="AN684" s="11">
        <v>0</v>
      </c>
      <c r="AO684" s="34">
        <f t="shared" si="54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1"/>
        <v>0</v>
      </c>
      <c r="AW684" s="30">
        <f t="shared" si="55"/>
        <v>0</v>
      </c>
      <c r="AX684" s="35"/>
    </row>
    <row r="685" spans="1:50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9">
        <v>538.79999999999995</v>
      </c>
      <c r="H685" s="6"/>
      <c r="I685" s="6"/>
      <c r="J685" s="6"/>
      <c r="K685" s="6"/>
      <c r="L685" s="6"/>
      <c r="M685" s="33" t="s">
        <v>2061</v>
      </c>
      <c r="N685" s="33" t="s">
        <v>2030</v>
      </c>
      <c r="O685" s="33">
        <v>1203</v>
      </c>
      <c r="P685" s="4" t="s">
        <v>886</v>
      </c>
      <c r="Q685" s="9"/>
      <c r="R685" s="9"/>
      <c r="S685" s="9"/>
      <c r="T685" s="9"/>
      <c r="U685" s="4">
        <v>12000</v>
      </c>
      <c r="V685" s="66">
        <v>5260</v>
      </c>
      <c r="W685" s="8" t="s">
        <v>1854</v>
      </c>
      <c r="X685" s="8" t="s">
        <v>1855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2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3"/>
        <v>0</v>
      </c>
      <c r="AM685" s="11">
        <v>0</v>
      </c>
      <c r="AN685" s="11">
        <v>0</v>
      </c>
      <c r="AO685" s="34">
        <f t="shared" si="54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1"/>
        <v>0</v>
      </c>
      <c r="AW685" s="30">
        <f t="shared" si="55"/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 t="s">
        <v>2061</v>
      </c>
      <c r="N686" s="33" t="s">
        <v>2029</v>
      </c>
      <c r="O686" s="33">
        <v>1202</v>
      </c>
      <c r="P686" s="4" t="s">
        <v>891</v>
      </c>
      <c r="Q686" s="9"/>
      <c r="R686" s="9"/>
      <c r="S686" s="9"/>
      <c r="T686" s="9"/>
      <c r="U686" s="4">
        <v>800</v>
      </c>
      <c r="V686" s="66">
        <v>399</v>
      </c>
      <c r="W686" s="8" t="s">
        <v>1855</v>
      </c>
      <c r="X686" s="8" t="s">
        <v>1856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2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3"/>
        <v>0</v>
      </c>
      <c r="AM686" s="11">
        <v>0</v>
      </c>
      <c r="AN686" s="11">
        <v>0</v>
      </c>
      <c r="AO686" s="34">
        <f t="shared" si="54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1"/>
        <v>0</v>
      </c>
      <c r="AW686" s="30">
        <f t="shared" si="55"/>
        <v>0</v>
      </c>
      <c r="AX686" s="35"/>
    </row>
    <row r="687" spans="1:50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 t="s">
        <v>2061</v>
      </c>
      <c r="N687" s="33" t="s">
        <v>2029</v>
      </c>
      <c r="O687" s="33">
        <v>1202</v>
      </c>
      <c r="P687" s="4" t="s">
        <v>887</v>
      </c>
      <c r="Q687" s="9"/>
      <c r="R687" s="9"/>
      <c r="S687" s="9"/>
      <c r="T687" s="9"/>
      <c r="U687" s="4">
        <v>3200</v>
      </c>
      <c r="V687" s="66">
        <v>1267</v>
      </c>
      <c r="W687" s="8" t="s">
        <v>1856</v>
      </c>
      <c r="X687" s="8" t="s">
        <v>1857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2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3"/>
        <v>0</v>
      </c>
      <c r="AM687" s="11">
        <v>0</v>
      </c>
      <c r="AN687" s="11">
        <v>0</v>
      </c>
      <c r="AO687" s="34">
        <f t="shared" si="54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1"/>
        <v>0</v>
      </c>
      <c r="AW687" s="30">
        <f t="shared" si="55"/>
        <v>0</v>
      </c>
      <c r="AX687" s="35"/>
    </row>
    <row r="688" spans="1:50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69">
        <v>100</v>
      </c>
      <c r="H688" s="6"/>
      <c r="I688" s="6"/>
      <c r="J688" s="6"/>
      <c r="K688" s="6"/>
      <c r="L688" s="6"/>
      <c r="M688" s="33" t="s">
        <v>2061</v>
      </c>
      <c r="N688" s="33" t="s">
        <v>2029</v>
      </c>
      <c r="O688" s="33">
        <v>1202</v>
      </c>
      <c r="P688" s="4" t="s">
        <v>889</v>
      </c>
      <c r="Q688" s="9"/>
      <c r="R688" s="9"/>
      <c r="S688" s="9"/>
      <c r="T688" s="9"/>
      <c r="U688" s="4">
        <v>10</v>
      </c>
      <c r="V688" s="66">
        <v>10</v>
      </c>
      <c r="W688" s="8" t="s">
        <v>1857</v>
      </c>
      <c r="X688" s="8" t="s">
        <v>1858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2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3"/>
        <v>0</v>
      </c>
      <c r="AM688" s="11">
        <v>0</v>
      </c>
      <c r="AN688" s="11">
        <v>0</v>
      </c>
      <c r="AO688" s="34">
        <f t="shared" si="54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1"/>
        <v>0</v>
      </c>
      <c r="AW688" s="30">
        <f t="shared" si="55"/>
        <v>0</v>
      </c>
      <c r="AX688" s="35"/>
    </row>
    <row r="689" spans="1:50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9">
        <v>100</v>
      </c>
      <c r="H689" s="6"/>
      <c r="I689" s="6"/>
      <c r="J689" s="6"/>
      <c r="K689" s="6"/>
      <c r="L689" s="6"/>
      <c r="M689" s="33" t="s">
        <v>2061</v>
      </c>
      <c r="N689" s="33" t="s">
        <v>2029</v>
      </c>
      <c r="O689" s="33">
        <v>1202</v>
      </c>
      <c r="P689" s="4" t="s">
        <v>890</v>
      </c>
      <c r="Q689" s="9"/>
      <c r="R689" s="9"/>
      <c r="S689" s="9"/>
      <c r="T689" s="9"/>
      <c r="U689" s="4">
        <v>36</v>
      </c>
      <c r="V689" s="66">
        <v>13</v>
      </c>
      <c r="W689" s="8" t="s">
        <v>1858</v>
      </c>
      <c r="X689" s="8" t="s">
        <v>1859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2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3"/>
        <v>0</v>
      </c>
      <c r="AM689" s="11">
        <v>0</v>
      </c>
      <c r="AN689" s="11">
        <v>0</v>
      </c>
      <c r="AO689" s="34">
        <f t="shared" si="54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1"/>
        <v>0</v>
      </c>
      <c r="AW689" s="30">
        <f t="shared" si="55"/>
        <v>0</v>
      </c>
      <c r="AX689" s="35"/>
    </row>
    <row r="690" spans="1:50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69">
        <v>25</v>
      </c>
      <c r="H690" s="6"/>
      <c r="I690" s="6"/>
      <c r="J690" s="6"/>
      <c r="K690" s="6"/>
      <c r="L690" s="6"/>
      <c r="M690" s="33" t="s">
        <v>2059</v>
      </c>
      <c r="N690" s="33" t="s">
        <v>2031</v>
      </c>
      <c r="O690" s="33">
        <v>2402</v>
      </c>
      <c r="P690" s="4" t="s">
        <v>893</v>
      </c>
      <c r="Q690" s="9"/>
      <c r="R690" s="9"/>
      <c r="S690" s="9"/>
      <c r="T690" s="9"/>
      <c r="U690" s="4">
        <v>8</v>
      </c>
      <c r="V690" s="66">
        <v>1</v>
      </c>
      <c r="W690" s="8" t="s">
        <v>1859</v>
      </c>
      <c r="X690" s="8" t="s">
        <v>1860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2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3"/>
        <v>0</v>
      </c>
      <c r="AM690" s="11">
        <v>0</v>
      </c>
      <c r="AN690" s="11">
        <v>0</v>
      </c>
      <c r="AO690" s="34">
        <f t="shared" si="54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1"/>
        <v>0</v>
      </c>
      <c r="AW690" s="30">
        <f t="shared" si="55"/>
        <v>0</v>
      </c>
      <c r="AX690" s="35"/>
    </row>
    <row r="691" spans="1:50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9">
        <v>25</v>
      </c>
      <c r="H691" s="6"/>
      <c r="I691" s="6"/>
      <c r="J691" s="6"/>
      <c r="K691" s="6"/>
      <c r="L691" s="6"/>
      <c r="M691" s="33" t="s">
        <v>2059</v>
      </c>
      <c r="N691" s="33" t="s">
        <v>2031</v>
      </c>
      <c r="O691" s="33">
        <v>2402</v>
      </c>
      <c r="P691" s="4" t="s">
        <v>894</v>
      </c>
      <c r="Q691" s="9"/>
      <c r="R691" s="9"/>
      <c r="S691" s="9"/>
      <c r="T691" s="9"/>
      <c r="U691" s="4">
        <v>94</v>
      </c>
      <c r="V691" s="66">
        <v>40.67</v>
      </c>
      <c r="W691" s="8" t="s">
        <v>1860</v>
      </c>
      <c r="X691" s="8" t="s">
        <v>1861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2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3"/>
        <v>0</v>
      </c>
      <c r="AM691" s="11">
        <v>0</v>
      </c>
      <c r="AN691" s="11">
        <v>0</v>
      </c>
      <c r="AO691" s="34">
        <f t="shared" si="54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1"/>
        <v>0</v>
      </c>
      <c r="AW691" s="30">
        <f t="shared" si="55"/>
        <v>0</v>
      </c>
      <c r="AX691" s="35"/>
    </row>
    <row r="692" spans="1:50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9">
        <v>25</v>
      </c>
      <c r="H692" s="6"/>
      <c r="I692" s="6"/>
      <c r="J692" s="6"/>
      <c r="K692" s="6"/>
      <c r="L692" s="6"/>
      <c r="M692" s="33" t="s">
        <v>2059</v>
      </c>
      <c r="N692" s="33" t="s">
        <v>2031</v>
      </c>
      <c r="O692" s="33">
        <v>2402</v>
      </c>
      <c r="P692" s="4" t="s">
        <v>896</v>
      </c>
      <c r="Q692" s="9"/>
      <c r="R692" s="9"/>
      <c r="S692" s="9"/>
      <c r="T692" s="9"/>
      <c r="U692" s="4">
        <v>7</v>
      </c>
      <c r="V692" s="66">
        <v>1</v>
      </c>
      <c r="W692" s="8" t="s">
        <v>1861</v>
      </c>
      <c r="X692" s="8" t="s">
        <v>1862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2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3"/>
        <v>0</v>
      </c>
      <c r="AM692" s="11">
        <v>0</v>
      </c>
      <c r="AN692" s="11">
        <v>0</v>
      </c>
      <c r="AO692" s="34">
        <f t="shared" si="54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1"/>
        <v>0</v>
      </c>
      <c r="AW692" s="30">
        <f t="shared" si="55"/>
        <v>0</v>
      </c>
      <c r="AX692" s="35"/>
    </row>
    <row r="693" spans="1:50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 t="s">
        <v>2059</v>
      </c>
      <c r="N693" s="33" t="s">
        <v>2031</v>
      </c>
      <c r="O693" s="33">
        <v>2402</v>
      </c>
      <c r="P693" s="4" t="s">
        <v>897</v>
      </c>
      <c r="Q693" s="9"/>
      <c r="R693" s="9"/>
      <c r="S693" s="9"/>
      <c r="T693" s="9"/>
      <c r="U693" s="4">
        <v>3.7</v>
      </c>
      <c r="V693" s="66">
        <v>2.2799999999999998</v>
      </c>
      <c r="W693" s="8" t="s">
        <v>1862</v>
      </c>
      <c r="X693" s="8" t="s">
        <v>1863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2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3"/>
        <v>0</v>
      </c>
      <c r="AM693" s="11">
        <v>0</v>
      </c>
      <c r="AN693" s="11">
        <v>0</v>
      </c>
      <c r="AO693" s="34">
        <f t="shared" si="54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1"/>
        <v>0</v>
      </c>
      <c r="AW693" s="30">
        <f t="shared" si="55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 t="s">
        <v>2059</v>
      </c>
      <c r="N694" s="33" t="s">
        <v>2031</v>
      </c>
      <c r="O694" s="33">
        <v>2402</v>
      </c>
      <c r="P694" s="4" t="s">
        <v>898</v>
      </c>
      <c r="Q694" s="9"/>
      <c r="R694" s="9"/>
      <c r="S694" s="9"/>
      <c r="T694" s="9"/>
      <c r="U694" s="4">
        <v>1850</v>
      </c>
      <c r="V694" s="66">
        <v>580.20000000000005</v>
      </c>
      <c r="W694" s="8" t="s">
        <v>1863</v>
      </c>
      <c r="X694" s="8" t="s">
        <v>1864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2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3"/>
        <v>0</v>
      </c>
      <c r="AM694" s="11">
        <v>0</v>
      </c>
      <c r="AN694" s="11">
        <v>0</v>
      </c>
      <c r="AO694" s="34">
        <f t="shared" si="54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1"/>
        <v>0</v>
      </c>
      <c r="AW694" s="30">
        <f t="shared" si="55"/>
        <v>0</v>
      </c>
      <c r="AX694" s="35"/>
    </row>
    <row r="695" spans="1:50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 t="s">
        <v>2059</v>
      </c>
      <c r="N695" s="33" t="s">
        <v>2031</v>
      </c>
      <c r="O695" s="33">
        <v>2402</v>
      </c>
      <c r="P695" s="4" t="s">
        <v>899</v>
      </c>
      <c r="Q695" s="9"/>
      <c r="R695" s="9"/>
      <c r="S695" s="9"/>
      <c r="T695" s="9"/>
      <c r="U695" s="4">
        <v>16</v>
      </c>
      <c r="V695" s="66">
        <v>4</v>
      </c>
      <c r="W695" s="8" t="s">
        <v>1864</v>
      </c>
      <c r="X695" s="8" t="s">
        <v>1865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2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3"/>
        <v>0</v>
      </c>
      <c r="AM695" s="11">
        <v>0</v>
      </c>
      <c r="AN695" s="11">
        <v>0</v>
      </c>
      <c r="AO695" s="34">
        <f t="shared" si="54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1"/>
        <v>0</v>
      </c>
      <c r="AW695" s="30">
        <f t="shared" si="55"/>
        <v>0</v>
      </c>
      <c r="AX695" s="35"/>
    </row>
    <row r="696" spans="1:50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 t="s">
        <v>2059</v>
      </c>
      <c r="N696" s="33" t="s">
        <v>2031</v>
      </c>
      <c r="O696" s="33">
        <v>2402</v>
      </c>
      <c r="P696" s="4" t="s">
        <v>900</v>
      </c>
      <c r="Q696" s="9"/>
      <c r="R696" s="9"/>
      <c r="S696" s="9"/>
      <c r="T696" s="9"/>
      <c r="U696" s="4">
        <v>10</v>
      </c>
      <c r="V696" s="66">
        <v>3.02</v>
      </c>
      <c r="W696" s="8" t="s">
        <v>1865</v>
      </c>
      <c r="X696" s="8" t="s">
        <v>1866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2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3"/>
        <v>0</v>
      </c>
      <c r="AM696" s="11">
        <v>0</v>
      </c>
      <c r="AN696" s="11">
        <v>0</v>
      </c>
      <c r="AO696" s="34">
        <f t="shared" si="54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1"/>
        <v>0</v>
      </c>
      <c r="AW696" s="30">
        <f t="shared" si="55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 t="s">
        <v>2059</v>
      </c>
      <c r="N697" s="33" t="s">
        <v>2031</v>
      </c>
      <c r="O697" s="33">
        <v>2402</v>
      </c>
      <c r="P697" s="4" t="s">
        <v>903</v>
      </c>
      <c r="Q697" s="9"/>
      <c r="R697" s="9"/>
      <c r="S697" s="9"/>
      <c r="T697" s="9"/>
      <c r="U697" s="4">
        <v>3.7</v>
      </c>
      <c r="V697" s="66">
        <v>1.84</v>
      </c>
      <c r="W697" s="8" t="s">
        <v>1866</v>
      </c>
      <c r="X697" s="8" t="s">
        <v>1867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2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3"/>
        <v>0</v>
      </c>
      <c r="AM697" s="11">
        <v>0</v>
      </c>
      <c r="AN697" s="11">
        <v>0</v>
      </c>
      <c r="AO697" s="34">
        <f t="shared" si="54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1"/>
        <v>0</v>
      </c>
      <c r="AW697" s="30">
        <f t="shared" si="55"/>
        <v>0</v>
      </c>
      <c r="AX697" s="35"/>
    </row>
    <row r="698" spans="1:50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69">
        <v>100</v>
      </c>
      <c r="H698" s="6"/>
      <c r="I698" s="6"/>
      <c r="J698" s="6"/>
      <c r="K698" s="6"/>
      <c r="L698" s="6"/>
      <c r="M698" s="33" t="s">
        <v>2054</v>
      </c>
      <c r="N698" s="33" t="s">
        <v>2008</v>
      </c>
      <c r="O698" s="33">
        <v>3301</v>
      </c>
      <c r="P698" s="4" t="s">
        <v>905</v>
      </c>
      <c r="Q698" s="9"/>
      <c r="R698" s="9"/>
      <c r="S698" s="9"/>
      <c r="T698" s="9"/>
      <c r="U698" s="4">
        <v>1415</v>
      </c>
      <c r="V698" s="66">
        <v>280</v>
      </c>
      <c r="W698" s="8" t="s">
        <v>1867</v>
      </c>
      <c r="X698" s="8" t="s">
        <v>1868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2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3"/>
        <v>0</v>
      </c>
      <c r="AM698" s="11">
        <v>0</v>
      </c>
      <c r="AN698" s="11">
        <v>0</v>
      </c>
      <c r="AO698" s="34">
        <f t="shared" si="54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1"/>
        <v>0</v>
      </c>
      <c r="AW698" s="30">
        <f t="shared" si="55"/>
        <v>0</v>
      </c>
      <c r="AX698" s="35"/>
    </row>
    <row r="699" spans="1:50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9">
        <v>100</v>
      </c>
      <c r="H699" s="6"/>
      <c r="I699" s="6"/>
      <c r="J699" s="6"/>
      <c r="K699" s="6"/>
      <c r="L699" s="6"/>
      <c r="M699" s="33" t="s">
        <v>2054</v>
      </c>
      <c r="N699" s="33" t="s">
        <v>2008</v>
      </c>
      <c r="O699" s="33">
        <v>3301</v>
      </c>
      <c r="P699" s="4" t="s">
        <v>906</v>
      </c>
      <c r="Q699" s="9"/>
      <c r="R699" s="9"/>
      <c r="S699" s="9"/>
      <c r="T699" s="9"/>
      <c r="U699" s="4">
        <v>6010</v>
      </c>
      <c r="V699" s="66">
        <v>2316</v>
      </c>
      <c r="W699" s="8" t="s">
        <v>1868</v>
      </c>
      <c r="X699" s="8" t="s">
        <v>1869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2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3"/>
        <v>0</v>
      </c>
      <c r="AM699" s="11">
        <v>0</v>
      </c>
      <c r="AN699" s="11">
        <v>0</v>
      </c>
      <c r="AO699" s="34">
        <f t="shared" si="54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1"/>
        <v>0</v>
      </c>
      <c r="AW699" s="30">
        <f t="shared" si="55"/>
        <v>0</v>
      </c>
      <c r="AX699" s="35"/>
    </row>
    <row r="700" spans="1:50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69">
        <v>100</v>
      </c>
      <c r="H700" s="6"/>
      <c r="I700" s="6"/>
      <c r="J700" s="6"/>
      <c r="K700" s="6"/>
      <c r="L700" s="6"/>
      <c r="M700" s="33" t="s">
        <v>2055</v>
      </c>
      <c r="N700" s="33" t="s">
        <v>2010</v>
      </c>
      <c r="O700" s="33">
        <v>4301</v>
      </c>
      <c r="P700" s="4" t="s">
        <v>908</v>
      </c>
      <c r="Q700" s="9"/>
      <c r="R700" s="9"/>
      <c r="S700" s="9"/>
      <c r="T700" s="9"/>
      <c r="U700" s="4">
        <v>12550</v>
      </c>
      <c r="V700" s="66">
        <v>4933.6000000000004</v>
      </c>
      <c r="W700" s="8" t="s">
        <v>1869</v>
      </c>
      <c r="X700" s="8" t="s">
        <v>1870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2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3"/>
        <v>0</v>
      </c>
      <c r="AM700" s="11">
        <v>0</v>
      </c>
      <c r="AN700" s="11">
        <v>0</v>
      </c>
      <c r="AO700" s="34">
        <f t="shared" si="54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1"/>
        <v>0</v>
      </c>
      <c r="AW700" s="30">
        <f t="shared" si="55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 t="s">
        <v>2055</v>
      </c>
      <c r="N701" s="33" t="s">
        <v>2010</v>
      </c>
      <c r="O701" s="33">
        <v>4301</v>
      </c>
      <c r="P701" s="4" t="s">
        <v>909</v>
      </c>
      <c r="Q701" s="9"/>
      <c r="R701" s="9"/>
      <c r="S701" s="9"/>
      <c r="T701" s="9"/>
      <c r="U701" s="4">
        <v>54100</v>
      </c>
      <c r="V701" s="66">
        <v>11910.27</v>
      </c>
      <c r="W701" s="8" t="s">
        <v>1870</v>
      </c>
      <c r="X701" s="8" t="s">
        <v>1871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2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3"/>
        <v>0</v>
      </c>
      <c r="AM701" s="11">
        <v>0</v>
      </c>
      <c r="AN701" s="11">
        <v>0</v>
      </c>
      <c r="AO701" s="34">
        <f t="shared" si="54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1"/>
        <v>0</v>
      </c>
      <c r="AW701" s="30">
        <f t="shared" si="55"/>
        <v>0</v>
      </c>
      <c r="AX701" s="35"/>
    </row>
    <row r="702" spans="1:50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69">
        <v>10</v>
      </c>
      <c r="H702" s="6"/>
      <c r="I702" s="6"/>
      <c r="J702" s="6"/>
      <c r="K702" s="6"/>
      <c r="L702" s="6"/>
      <c r="M702" s="33" t="s">
        <v>2059</v>
      </c>
      <c r="N702" s="33" t="s">
        <v>2031</v>
      </c>
      <c r="O702" s="33">
        <v>2402</v>
      </c>
      <c r="P702" s="4" t="s">
        <v>911</v>
      </c>
      <c r="Q702" s="9"/>
      <c r="R702" s="9"/>
      <c r="S702" s="9"/>
      <c r="T702" s="9"/>
      <c r="U702" s="4">
        <v>1.2</v>
      </c>
      <c r="V702" s="66">
        <v>0.53</v>
      </c>
      <c r="W702" s="8" t="s">
        <v>1871</v>
      </c>
      <c r="X702" s="8" t="s">
        <v>1872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2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3"/>
        <v>0</v>
      </c>
      <c r="AM702" s="11">
        <v>0</v>
      </c>
      <c r="AN702" s="11">
        <v>0</v>
      </c>
      <c r="AO702" s="34">
        <f t="shared" si="54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1"/>
        <v>0</v>
      </c>
      <c r="AW702" s="30">
        <f t="shared" si="55"/>
        <v>0</v>
      </c>
      <c r="AX702" s="35"/>
    </row>
    <row r="703" spans="1:50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69">
        <v>7.5</v>
      </c>
      <c r="H703" s="6"/>
      <c r="I703" s="6"/>
      <c r="J703" s="6"/>
      <c r="K703" s="6"/>
      <c r="L703" s="6"/>
      <c r="M703" s="33" t="s">
        <v>2062</v>
      </c>
      <c r="N703" s="33" t="s">
        <v>2032</v>
      </c>
      <c r="O703" s="33">
        <v>2102</v>
      </c>
      <c r="P703" s="4" t="s">
        <v>913</v>
      </c>
      <c r="Q703" s="9"/>
      <c r="R703" s="9"/>
      <c r="S703" s="9"/>
      <c r="T703" s="9"/>
      <c r="U703" s="4">
        <v>6</v>
      </c>
      <c r="V703" s="66">
        <v>1</v>
      </c>
      <c r="W703" s="8" t="s">
        <v>1872</v>
      </c>
      <c r="X703" s="8" t="s">
        <v>1873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2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3"/>
        <v>0</v>
      </c>
      <c r="AM703" s="11">
        <v>0</v>
      </c>
      <c r="AN703" s="11">
        <v>0</v>
      </c>
      <c r="AO703" s="34">
        <f t="shared" si="54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1"/>
        <v>0</v>
      </c>
      <c r="AW703" s="30">
        <f t="shared" si="55"/>
        <v>0</v>
      </c>
      <c r="AX703" s="35"/>
    </row>
    <row r="704" spans="1:50" customFormat="1" ht="45" hidden="1" x14ac:dyDescent="0.25">
      <c r="A704" s="4" t="s">
        <v>829</v>
      </c>
      <c r="B704" s="4" t="s">
        <v>1161</v>
      </c>
      <c r="C704" s="4" t="s">
        <v>914</v>
      </c>
      <c r="D704" s="4" t="s">
        <v>916</v>
      </c>
      <c r="E704" s="4" t="s">
        <v>915</v>
      </c>
      <c r="F704" s="4">
        <v>100</v>
      </c>
      <c r="G704" s="69" t="s">
        <v>1991</v>
      </c>
      <c r="H704" s="6"/>
      <c r="I704" s="6"/>
      <c r="J704" s="6"/>
      <c r="K704" s="6"/>
      <c r="L704" s="6"/>
      <c r="M704" s="33" t="s">
        <v>2052</v>
      </c>
      <c r="N704" s="33" t="s">
        <v>2033</v>
      </c>
      <c r="O704" s="33">
        <v>4503</v>
      </c>
      <c r="P704" s="4" t="s">
        <v>917</v>
      </c>
      <c r="Q704" s="9"/>
      <c r="R704" s="9"/>
      <c r="S704" s="9"/>
      <c r="T704" s="9"/>
      <c r="U704" s="4">
        <v>2</v>
      </c>
      <c r="V704" s="66" t="s">
        <v>1991</v>
      </c>
      <c r="W704" s="8" t="s">
        <v>1873</v>
      </c>
      <c r="X704" s="8" t="s">
        <v>1874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2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3"/>
        <v>0</v>
      </c>
      <c r="AM704" s="11">
        <v>0</v>
      </c>
      <c r="AN704" s="11">
        <v>0</v>
      </c>
      <c r="AO704" s="34">
        <f t="shared" si="54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1"/>
        <v>0</v>
      </c>
      <c r="AW704" s="30">
        <f t="shared" si="55"/>
        <v>0</v>
      </c>
      <c r="AX704" s="35"/>
    </row>
    <row r="705" spans="1:50" customFormat="1" ht="60" hidden="1" customHeight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918</v>
      </c>
      <c r="F705" s="4">
        <v>100</v>
      </c>
      <c r="G705" s="69" t="s">
        <v>1991</v>
      </c>
      <c r="H705" s="6"/>
      <c r="I705" s="6"/>
      <c r="J705" s="6"/>
      <c r="K705" s="6"/>
      <c r="L705" s="6"/>
      <c r="M705" s="33" t="s">
        <v>2052</v>
      </c>
      <c r="N705" s="33" t="s">
        <v>2033</v>
      </c>
      <c r="O705" s="33">
        <v>4503</v>
      </c>
      <c r="P705" s="4" t="s">
        <v>919</v>
      </c>
      <c r="Q705" s="9"/>
      <c r="R705" s="9"/>
      <c r="S705" s="9"/>
      <c r="T705" s="9"/>
      <c r="U705" s="4">
        <v>1</v>
      </c>
      <c r="V705" s="66" t="s">
        <v>1991</v>
      </c>
      <c r="W705" s="8" t="s">
        <v>1874</v>
      </c>
      <c r="X705" s="8" t="s">
        <v>1875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2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3"/>
        <v>0</v>
      </c>
      <c r="AM705" s="11">
        <v>0</v>
      </c>
      <c r="AN705" s="11">
        <v>0</v>
      </c>
      <c r="AO705" s="34">
        <f t="shared" si="54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1"/>
        <v>0</v>
      </c>
      <c r="AW705" s="30">
        <f t="shared" si="55"/>
        <v>0</v>
      </c>
      <c r="AX705" s="35"/>
    </row>
    <row r="706" spans="1:50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9" t="s">
        <v>1991</v>
      </c>
      <c r="H706" s="6"/>
      <c r="I706" s="6"/>
      <c r="J706" s="6"/>
      <c r="K706" s="6"/>
      <c r="L706" s="6"/>
      <c r="M706" s="33" t="s">
        <v>2052</v>
      </c>
      <c r="N706" s="33" t="s">
        <v>2033</v>
      </c>
      <c r="O706" s="33">
        <v>4503</v>
      </c>
      <c r="P706" s="4" t="s">
        <v>920</v>
      </c>
      <c r="Q706" s="9"/>
      <c r="R706" s="9"/>
      <c r="S706" s="9"/>
      <c r="T706" s="9"/>
      <c r="U706" s="4">
        <v>1</v>
      </c>
      <c r="V706" s="66" t="s">
        <v>1991</v>
      </c>
      <c r="W706" s="8" t="s">
        <v>1875</v>
      </c>
      <c r="X706" s="8" t="s">
        <v>1876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2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3"/>
        <v>0</v>
      </c>
      <c r="AM706" s="11">
        <v>0</v>
      </c>
      <c r="AN706" s="11">
        <v>0</v>
      </c>
      <c r="AO706" s="34">
        <f t="shared" si="54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1"/>
        <v>0</v>
      </c>
      <c r="AW706" s="30">
        <f t="shared" si="55"/>
        <v>0</v>
      </c>
      <c r="AX706" s="35"/>
    </row>
    <row r="707" spans="1:50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9" t="s">
        <v>1991</v>
      </c>
      <c r="H707" s="6"/>
      <c r="I707" s="6"/>
      <c r="J707" s="6"/>
      <c r="K707" s="6"/>
      <c r="L707" s="6"/>
      <c r="M707" s="33" t="s">
        <v>2052</v>
      </c>
      <c r="N707" s="33" t="s">
        <v>2033</v>
      </c>
      <c r="O707" s="33">
        <v>4503</v>
      </c>
      <c r="P707" s="4" t="s">
        <v>921</v>
      </c>
      <c r="Q707" s="9"/>
      <c r="R707" s="9"/>
      <c r="S707" s="9"/>
      <c r="T707" s="9"/>
      <c r="U707" s="4">
        <v>1</v>
      </c>
      <c r="V707" s="66" t="s">
        <v>1991</v>
      </c>
      <c r="W707" s="8" t="s">
        <v>1876</v>
      </c>
      <c r="X707" s="8" t="s">
        <v>1877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2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3"/>
        <v>0</v>
      </c>
      <c r="AM707" s="11">
        <v>0</v>
      </c>
      <c r="AN707" s="11">
        <v>0</v>
      </c>
      <c r="AO707" s="34">
        <f t="shared" si="54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1"/>
        <v>0</v>
      </c>
      <c r="AW707" s="30">
        <f t="shared" si="55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1991</v>
      </c>
      <c r="H708" s="6"/>
      <c r="I708" s="6"/>
      <c r="J708" s="6"/>
      <c r="K708" s="6"/>
      <c r="L708" s="6"/>
      <c r="M708" s="33" t="s">
        <v>2052</v>
      </c>
      <c r="N708" s="33" t="s">
        <v>2033</v>
      </c>
      <c r="O708" s="33">
        <v>4503</v>
      </c>
      <c r="P708" s="4" t="s">
        <v>922</v>
      </c>
      <c r="Q708" s="9"/>
      <c r="R708" s="9"/>
      <c r="S708" s="9"/>
      <c r="T708" s="9"/>
      <c r="U708" s="4">
        <v>2</v>
      </c>
      <c r="V708" s="66" t="s">
        <v>1991</v>
      </c>
      <c r="W708" s="8" t="s">
        <v>1877</v>
      </c>
      <c r="X708" s="8" t="s">
        <v>1878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2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3"/>
        <v>0</v>
      </c>
      <c r="AM708" s="11">
        <v>0</v>
      </c>
      <c r="AN708" s="11">
        <v>0</v>
      </c>
      <c r="AO708" s="34">
        <f t="shared" si="54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1"/>
        <v>0</v>
      </c>
      <c r="AW708" s="30">
        <f t="shared" si="55"/>
        <v>0</v>
      </c>
      <c r="AX708" s="35"/>
    </row>
    <row r="709" spans="1:50" customFormat="1" ht="45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923</v>
      </c>
      <c r="F709" s="4">
        <v>30</v>
      </c>
      <c r="G709" s="69">
        <v>7.5</v>
      </c>
      <c r="H709" s="6"/>
      <c r="I709" s="6"/>
      <c r="J709" s="6"/>
      <c r="K709" s="6"/>
      <c r="L709" s="6"/>
      <c r="M709" s="33" t="s">
        <v>2052</v>
      </c>
      <c r="N709" s="33" t="s">
        <v>2033</v>
      </c>
      <c r="O709" s="33">
        <v>4503</v>
      </c>
      <c r="P709" s="4" t="s">
        <v>924</v>
      </c>
      <c r="Q709" s="9"/>
      <c r="R709" s="9"/>
      <c r="S709" s="9"/>
      <c r="T709" s="9"/>
      <c r="U709" s="4">
        <v>4</v>
      </c>
      <c r="V709" s="66">
        <v>1</v>
      </c>
      <c r="W709" s="8" t="s">
        <v>1878</v>
      </c>
      <c r="X709" s="8" t="s">
        <v>1879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2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3"/>
        <v>0</v>
      </c>
      <c r="AM709" s="11">
        <v>0</v>
      </c>
      <c r="AN709" s="11">
        <v>0</v>
      </c>
      <c r="AO709" s="34">
        <f t="shared" si="54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1"/>
        <v>0</v>
      </c>
      <c r="AW709" s="30">
        <f t="shared" si="55"/>
        <v>0</v>
      </c>
      <c r="AX709" s="35"/>
    </row>
    <row r="710" spans="1:50" customFormat="1" ht="45" hidden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9">
        <v>7.5</v>
      </c>
      <c r="H710" s="6"/>
      <c r="I710" s="6"/>
      <c r="J710" s="6"/>
      <c r="K710" s="6"/>
      <c r="L710" s="6"/>
      <c r="M710" s="33" t="s">
        <v>2052</v>
      </c>
      <c r="N710" s="33" t="s">
        <v>2033</v>
      </c>
      <c r="O710" s="33">
        <v>4503</v>
      </c>
      <c r="P710" s="4" t="s">
        <v>934</v>
      </c>
      <c r="Q710" s="9"/>
      <c r="R710" s="9"/>
      <c r="S710" s="9"/>
      <c r="T710" s="9"/>
      <c r="U710" s="4">
        <v>2</v>
      </c>
      <c r="V710" s="66">
        <v>0.1</v>
      </c>
      <c r="W710" s="8" t="s">
        <v>1879</v>
      </c>
      <c r="X710" s="8" t="s">
        <v>1880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2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3"/>
        <v>0</v>
      </c>
      <c r="AM710" s="11">
        <v>0</v>
      </c>
      <c r="AN710" s="11">
        <v>0</v>
      </c>
      <c r="AO710" s="34">
        <f t="shared" si="54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1"/>
        <v>0</v>
      </c>
      <c r="AW710" s="30">
        <f t="shared" si="55"/>
        <v>0</v>
      </c>
      <c r="AX710" s="35"/>
    </row>
    <row r="711" spans="1:50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926</v>
      </c>
      <c r="E711" s="4" t="s">
        <v>925</v>
      </c>
      <c r="F711" s="4">
        <v>10</v>
      </c>
      <c r="G711" s="69" t="s">
        <v>1991</v>
      </c>
      <c r="H711" s="6"/>
      <c r="I711" s="6"/>
      <c r="J711" s="6"/>
      <c r="K711" s="6"/>
      <c r="L711" s="6"/>
      <c r="M711" s="33" t="s">
        <v>2052</v>
      </c>
      <c r="N711" s="33" t="s">
        <v>2033</v>
      </c>
      <c r="O711" s="33">
        <v>4503</v>
      </c>
      <c r="P711" s="4" t="s">
        <v>927</v>
      </c>
      <c r="Q711" s="9"/>
      <c r="R711" s="9"/>
      <c r="S711" s="9"/>
      <c r="T711" s="9"/>
      <c r="U711" s="4">
        <v>1</v>
      </c>
      <c r="V711" s="66">
        <v>1</v>
      </c>
      <c r="W711" s="8" t="s">
        <v>1880</v>
      </c>
      <c r="X711" s="8" t="s">
        <v>1881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2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3"/>
        <v>0</v>
      </c>
      <c r="AM711" s="11">
        <v>0</v>
      </c>
      <c r="AN711" s="11">
        <v>0</v>
      </c>
      <c r="AO711" s="34">
        <f t="shared" si="54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1"/>
        <v>0</v>
      </c>
      <c r="AW711" s="30">
        <f t="shared" si="55"/>
        <v>0</v>
      </c>
      <c r="AX711" s="35"/>
    </row>
    <row r="712" spans="1:50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928</v>
      </c>
      <c r="F712" s="4">
        <v>30</v>
      </c>
      <c r="G712" s="69" t="s">
        <v>1991</v>
      </c>
      <c r="H712" s="6"/>
      <c r="I712" s="6"/>
      <c r="J712" s="6"/>
      <c r="K712" s="6"/>
      <c r="L712" s="6"/>
      <c r="M712" s="33" t="s">
        <v>2052</v>
      </c>
      <c r="N712" s="33" t="s">
        <v>2033</v>
      </c>
      <c r="O712" s="33">
        <v>4503</v>
      </c>
      <c r="P712" s="4" t="s">
        <v>929</v>
      </c>
      <c r="Q712" s="9"/>
      <c r="R712" s="9"/>
      <c r="S712" s="9"/>
      <c r="T712" s="9"/>
      <c r="U712" s="4">
        <v>5</v>
      </c>
      <c r="V712" s="66" t="s">
        <v>1991</v>
      </c>
      <c r="W712" s="8" t="s">
        <v>1881</v>
      </c>
      <c r="X712" s="8" t="s">
        <v>1882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2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3"/>
        <v>0</v>
      </c>
      <c r="AM712" s="11">
        <v>0</v>
      </c>
      <c r="AN712" s="11">
        <v>0</v>
      </c>
      <c r="AO712" s="34">
        <f t="shared" si="54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1"/>
        <v>0</v>
      </c>
      <c r="AW712" s="30">
        <f t="shared" si="55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930</v>
      </c>
      <c r="F713" s="4">
        <v>100</v>
      </c>
      <c r="G713" s="69" t="s">
        <v>1991</v>
      </c>
      <c r="H713" s="6"/>
      <c r="I713" s="6"/>
      <c r="J713" s="6"/>
      <c r="K713" s="6"/>
      <c r="L713" s="6"/>
      <c r="M713" s="33" t="s">
        <v>2052</v>
      </c>
      <c r="N713" s="33" t="s">
        <v>2033</v>
      </c>
      <c r="O713" s="33">
        <v>4503</v>
      </c>
      <c r="P713" s="4" t="s">
        <v>931</v>
      </c>
      <c r="Q713" s="9"/>
      <c r="R713" s="9"/>
      <c r="S713" s="9"/>
      <c r="T713" s="9"/>
      <c r="U713" s="4">
        <v>2</v>
      </c>
      <c r="V713" s="66" t="s">
        <v>1991</v>
      </c>
      <c r="W713" s="8" t="s">
        <v>1882</v>
      </c>
      <c r="X713" s="8" t="s">
        <v>1883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2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3"/>
        <v>0</v>
      </c>
      <c r="AM713" s="11">
        <v>0</v>
      </c>
      <c r="AN713" s="11">
        <v>0</v>
      </c>
      <c r="AO713" s="34">
        <f t="shared" si="54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1"/>
        <v>0</v>
      </c>
      <c r="AW713" s="30">
        <f t="shared" si="55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933</v>
      </c>
      <c r="E714" s="4" t="s">
        <v>932</v>
      </c>
      <c r="F714" s="4">
        <v>100</v>
      </c>
      <c r="G714" s="69" t="s">
        <v>1991</v>
      </c>
      <c r="H714" s="6"/>
      <c r="I714" s="6"/>
      <c r="J714" s="6"/>
      <c r="K714" s="6"/>
      <c r="L714" s="6"/>
      <c r="M714" s="33" t="s">
        <v>2063</v>
      </c>
      <c r="N714" s="33" t="s">
        <v>2034</v>
      </c>
      <c r="O714" s="33">
        <v>3205</v>
      </c>
      <c r="P714" s="4" t="s">
        <v>940</v>
      </c>
      <c r="Q714" s="9"/>
      <c r="R714" s="9"/>
      <c r="S714" s="9"/>
      <c r="T714" s="9"/>
      <c r="U714" s="4">
        <v>1</v>
      </c>
      <c r="V714" s="66" t="s">
        <v>1991</v>
      </c>
      <c r="W714" s="8" t="s">
        <v>1883</v>
      </c>
      <c r="X714" s="8" t="s">
        <v>1884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2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3"/>
        <v>0</v>
      </c>
      <c r="AM714" s="11">
        <v>0</v>
      </c>
      <c r="AN714" s="11">
        <v>0</v>
      </c>
      <c r="AO714" s="34">
        <f t="shared" si="54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1"/>
        <v>0</v>
      </c>
      <c r="AW714" s="30">
        <f t="shared" si="55"/>
        <v>0</v>
      </c>
      <c r="AX714" s="35"/>
    </row>
    <row r="715" spans="1:50" customFormat="1" ht="60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9" t="s">
        <v>1991</v>
      </c>
      <c r="H715" s="6"/>
      <c r="I715" s="6"/>
      <c r="J715" s="6"/>
      <c r="K715" s="6"/>
      <c r="L715" s="6"/>
      <c r="M715" s="33" t="s">
        <v>2063</v>
      </c>
      <c r="N715" s="33" t="s">
        <v>2035</v>
      </c>
      <c r="O715" s="33">
        <v>3299</v>
      </c>
      <c r="P715" s="4" t="s">
        <v>935</v>
      </c>
      <c r="Q715" s="9"/>
      <c r="R715" s="9"/>
      <c r="S715" s="9"/>
      <c r="T715" s="9"/>
      <c r="U715" s="4">
        <v>1</v>
      </c>
      <c r="V715" s="66" t="s">
        <v>1991</v>
      </c>
      <c r="W715" s="8" t="s">
        <v>1884</v>
      </c>
      <c r="X715" s="8" t="s">
        <v>1885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2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3"/>
        <v>0</v>
      </c>
      <c r="AM715" s="11">
        <v>0</v>
      </c>
      <c r="AN715" s="11">
        <v>0</v>
      </c>
      <c r="AO715" s="34">
        <f t="shared" si="54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1"/>
        <v>0</v>
      </c>
      <c r="AW715" s="30">
        <f t="shared" si="55"/>
        <v>0</v>
      </c>
      <c r="AX715" s="35"/>
    </row>
    <row r="716" spans="1:50" customFormat="1" ht="60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9" t="s">
        <v>1991</v>
      </c>
      <c r="H716" s="6"/>
      <c r="I716" s="6"/>
      <c r="J716" s="6"/>
      <c r="K716" s="6"/>
      <c r="L716" s="6"/>
      <c r="M716" s="33" t="s">
        <v>2052</v>
      </c>
      <c r="N716" s="33" t="s">
        <v>2033</v>
      </c>
      <c r="O716" s="33">
        <v>4503</v>
      </c>
      <c r="P716" s="4" t="s">
        <v>936</v>
      </c>
      <c r="Q716" s="9"/>
      <c r="R716" s="9"/>
      <c r="S716" s="9"/>
      <c r="T716" s="9"/>
      <c r="U716" s="4">
        <v>2</v>
      </c>
      <c r="V716" s="66" t="s">
        <v>1991</v>
      </c>
      <c r="W716" s="8" t="s">
        <v>1885</v>
      </c>
      <c r="X716" s="8" t="s">
        <v>1886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2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3"/>
        <v>0</v>
      </c>
      <c r="AM716" s="11">
        <v>0</v>
      </c>
      <c r="AN716" s="11">
        <v>0</v>
      </c>
      <c r="AO716" s="34">
        <f t="shared" si="54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1"/>
        <v>0</v>
      </c>
      <c r="AW716" s="30">
        <f t="shared" si="55"/>
        <v>0</v>
      </c>
      <c r="AX716" s="35"/>
    </row>
    <row r="717" spans="1:50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937</v>
      </c>
      <c r="F717" s="4">
        <v>100</v>
      </c>
      <c r="G717" s="69">
        <v>20</v>
      </c>
      <c r="H717" s="6"/>
      <c r="I717" s="6"/>
      <c r="J717" s="6"/>
      <c r="K717" s="6"/>
      <c r="L717" s="6"/>
      <c r="M717" s="33" t="s">
        <v>2063</v>
      </c>
      <c r="N717" s="33" t="s">
        <v>2036</v>
      </c>
      <c r="O717" s="33">
        <v>3208</v>
      </c>
      <c r="P717" s="4" t="s">
        <v>941</v>
      </c>
      <c r="Q717" s="9"/>
      <c r="R717" s="9"/>
      <c r="S717" s="9"/>
      <c r="T717" s="9"/>
      <c r="U717" s="4">
        <v>5</v>
      </c>
      <c r="V717" s="66">
        <v>3</v>
      </c>
      <c r="W717" s="8" t="s">
        <v>1886</v>
      </c>
      <c r="X717" s="8" t="s">
        <v>1887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2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3"/>
        <v>0</v>
      </c>
      <c r="AM717" s="11">
        <v>0</v>
      </c>
      <c r="AN717" s="11">
        <v>0</v>
      </c>
      <c r="AO717" s="34">
        <f t="shared" si="54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1"/>
        <v>0</v>
      </c>
      <c r="AW717" s="30">
        <f t="shared" si="55"/>
        <v>0</v>
      </c>
      <c r="AX717" s="35"/>
    </row>
    <row r="718" spans="1:50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938</v>
      </c>
      <c r="F718" s="4">
        <v>100</v>
      </c>
      <c r="G718" s="69">
        <v>25</v>
      </c>
      <c r="H718" s="6"/>
      <c r="I718" s="6"/>
      <c r="J718" s="6"/>
      <c r="K718" s="6"/>
      <c r="L718" s="6"/>
      <c r="M718" s="33" t="s">
        <v>2063</v>
      </c>
      <c r="N718" s="33" t="s">
        <v>2036</v>
      </c>
      <c r="O718" s="33">
        <v>3208</v>
      </c>
      <c r="P718" s="4" t="s">
        <v>942</v>
      </c>
      <c r="Q718" s="9"/>
      <c r="R718" s="9"/>
      <c r="S718" s="9"/>
      <c r="T718" s="9"/>
      <c r="U718" s="4">
        <v>8</v>
      </c>
      <c r="V718" s="66">
        <v>5</v>
      </c>
      <c r="W718" s="8" t="s">
        <v>1887</v>
      </c>
      <c r="X718" s="8" t="s">
        <v>1888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2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3"/>
        <v>0</v>
      </c>
      <c r="AM718" s="11">
        <v>0</v>
      </c>
      <c r="AN718" s="11">
        <v>0</v>
      </c>
      <c r="AO718" s="34">
        <f t="shared" si="54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1"/>
        <v>0</v>
      </c>
      <c r="AW718" s="30">
        <f t="shared" si="55"/>
        <v>0</v>
      </c>
      <c r="AX718" s="35"/>
    </row>
    <row r="719" spans="1:50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947</v>
      </c>
      <c r="F719" s="26">
        <v>6.59</v>
      </c>
      <c r="G719" s="69">
        <v>1.3</v>
      </c>
      <c r="H719" s="6"/>
      <c r="I719" s="6"/>
      <c r="J719" s="6"/>
      <c r="K719" s="6"/>
      <c r="L719" s="6"/>
      <c r="M719" s="33" t="s">
        <v>2063</v>
      </c>
      <c r="N719" s="33" t="s">
        <v>2036</v>
      </c>
      <c r="O719" s="33">
        <v>3208</v>
      </c>
      <c r="P719" s="4" t="s">
        <v>939</v>
      </c>
      <c r="Q719" s="9"/>
      <c r="R719" s="9"/>
      <c r="S719" s="9"/>
      <c r="T719" s="9"/>
      <c r="U719" s="4">
        <v>10</v>
      </c>
      <c r="V719" s="66">
        <v>5</v>
      </c>
      <c r="W719" s="8" t="s">
        <v>1888</v>
      </c>
      <c r="X719" s="8" t="s">
        <v>1889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2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3"/>
        <v>0</v>
      </c>
      <c r="AM719" s="11">
        <v>0</v>
      </c>
      <c r="AN719" s="11">
        <v>0</v>
      </c>
      <c r="AO719" s="34">
        <f t="shared" si="54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1"/>
        <v>0</v>
      </c>
      <c r="AW719" s="30">
        <f t="shared" si="55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943</v>
      </c>
      <c r="F720" s="4">
        <v>26</v>
      </c>
      <c r="G720" s="69">
        <v>6.5</v>
      </c>
      <c r="H720" s="6"/>
      <c r="I720" s="6"/>
      <c r="J720" s="6"/>
      <c r="K720" s="6"/>
      <c r="L720" s="6"/>
      <c r="M720" s="33" t="s">
        <v>2052</v>
      </c>
      <c r="N720" s="33" t="s">
        <v>2033</v>
      </c>
      <c r="O720" s="33">
        <v>4503</v>
      </c>
      <c r="P720" s="4" t="s">
        <v>944</v>
      </c>
      <c r="Q720" s="9"/>
      <c r="R720" s="9"/>
      <c r="S720" s="9"/>
      <c r="T720" s="9"/>
      <c r="U720" s="4">
        <v>4</v>
      </c>
      <c r="V720" s="66">
        <v>1</v>
      </c>
      <c r="W720" s="8" t="s">
        <v>1889</v>
      </c>
      <c r="X720" s="8" t="s">
        <v>1890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2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3"/>
        <v>0</v>
      </c>
      <c r="AM720" s="11">
        <v>0</v>
      </c>
      <c r="AN720" s="11">
        <v>0</v>
      </c>
      <c r="AO720" s="34">
        <f t="shared" si="54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1"/>
        <v>0</v>
      </c>
      <c r="AW720" s="30">
        <f t="shared" si="55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945</v>
      </c>
      <c r="F721" s="4">
        <v>100</v>
      </c>
      <c r="G721" s="69">
        <v>100</v>
      </c>
      <c r="H721" s="6"/>
      <c r="I721" s="6"/>
      <c r="J721" s="6"/>
      <c r="K721" s="6"/>
      <c r="L721" s="6"/>
      <c r="M721" s="33" t="s">
        <v>2052</v>
      </c>
      <c r="N721" s="33" t="s">
        <v>2033</v>
      </c>
      <c r="O721" s="33">
        <v>4503</v>
      </c>
      <c r="P721" s="4" t="s">
        <v>946</v>
      </c>
      <c r="Q721" s="9"/>
      <c r="R721" s="9"/>
      <c r="S721" s="9"/>
      <c r="T721" s="9"/>
      <c r="U721" s="4">
        <v>1</v>
      </c>
      <c r="V721" s="66">
        <v>1</v>
      </c>
      <c r="W721" s="8" t="s">
        <v>1890</v>
      </c>
      <c r="X721" s="8" t="s">
        <v>1891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2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3"/>
        <v>0</v>
      </c>
      <c r="AM721" s="11">
        <v>0</v>
      </c>
      <c r="AN721" s="11">
        <v>0</v>
      </c>
      <c r="AO721" s="34">
        <f t="shared" si="54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1"/>
        <v>0</v>
      </c>
      <c r="AW721" s="30">
        <f t="shared" si="55"/>
        <v>0</v>
      </c>
      <c r="AX721" s="35"/>
    </row>
    <row r="722" spans="1:50" customFormat="1" ht="60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69" t="s">
        <v>2079</v>
      </c>
      <c r="H722" s="82">
        <v>2022520010091</v>
      </c>
      <c r="I722" s="6" t="s">
        <v>2217</v>
      </c>
      <c r="J722" s="6" t="s">
        <v>2218</v>
      </c>
      <c r="K722" s="6" t="s">
        <v>2219</v>
      </c>
      <c r="L722" s="6" t="s">
        <v>2219</v>
      </c>
      <c r="M722" s="33" t="s">
        <v>2052</v>
      </c>
      <c r="N722" s="33" t="s">
        <v>2038</v>
      </c>
      <c r="O722" s="33">
        <v>4599</v>
      </c>
      <c r="P722" s="5" t="s">
        <v>951</v>
      </c>
      <c r="Q722" s="83" t="s">
        <v>2220</v>
      </c>
      <c r="R722" s="83" t="s">
        <v>2221</v>
      </c>
      <c r="S722" s="83" t="s">
        <v>2235</v>
      </c>
      <c r="T722" s="83" t="s">
        <v>2243</v>
      </c>
      <c r="U722" s="5">
        <v>1</v>
      </c>
      <c r="V722" s="66" t="s">
        <v>1991</v>
      </c>
      <c r="W722" s="10">
        <v>44959</v>
      </c>
      <c r="X722" s="10">
        <v>45290</v>
      </c>
      <c r="Y722" s="9" t="s">
        <v>2219</v>
      </c>
      <c r="Z722" s="9" t="s">
        <v>2187</v>
      </c>
      <c r="AA722" s="85">
        <v>0</v>
      </c>
      <c r="AB722" s="85">
        <v>0</v>
      </c>
      <c r="AC722" s="85">
        <v>0</v>
      </c>
      <c r="AD722" s="85">
        <v>0</v>
      </c>
      <c r="AE722" s="85">
        <v>0</v>
      </c>
      <c r="AF722" s="86">
        <f t="shared" si="52"/>
        <v>0</v>
      </c>
      <c r="AG722" s="87">
        <v>0</v>
      </c>
      <c r="AH722" s="87">
        <v>0</v>
      </c>
      <c r="AI722" s="87">
        <v>0</v>
      </c>
      <c r="AJ722" s="87">
        <v>0</v>
      </c>
      <c r="AK722" s="85">
        <v>0</v>
      </c>
      <c r="AL722" s="86">
        <f t="shared" si="53"/>
        <v>0</v>
      </c>
      <c r="AM722" s="85">
        <v>0</v>
      </c>
      <c r="AN722" s="85"/>
      <c r="AO722" s="86">
        <f t="shared" si="54"/>
        <v>0</v>
      </c>
      <c r="AP722" s="85">
        <v>0</v>
      </c>
      <c r="AQ722" s="85">
        <v>0</v>
      </c>
      <c r="AR722" s="85"/>
      <c r="AS722" s="85"/>
      <c r="AT722" s="85">
        <v>0</v>
      </c>
      <c r="AU722" s="85">
        <v>0</v>
      </c>
      <c r="AV722" s="88">
        <f t="shared" si="51"/>
        <v>0</v>
      </c>
      <c r="AW722" s="84">
        <f t="shared" si="55"/>
        <v>0</v>
      </c>
      <c r="AX722" s="35"/>
    </row>
    <row r="723" spans="1:50" customFormat="1" ht="86.25" customHeight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9">
        <v>100</v>
      </c>
      <c r="H723" s="82">
        <v>2022520010091</v>
      </c>
      <c r="I723" s="6" t="s">
        <v>2217</v>
      </c>
      <c r="J723" s="6" t="s">
        <v>2218</v>
      </c>
      <c r="K723" s="6" t="s">
        <v>2219</v>
      </c>
      <c r="L723" s="6" t="s">
        <v>2219</v>
      </c>
      <c r="M723" s="33" t="s">
        <v>2052</v>
      </c>
      <c r="N723" s="33" t="s">
        <v>2038</v>
      </c>
      <c r="O723" s="33">
        <v>4599</v>
      </c>
      <c r="P723" s="5" t="s">
        <v>953</v>
      </c>
      <c r="Q723" s="83" t="s">
        <v>2222</v>
      </c>
      <c r="R723" s="83" t="s">
        <v>2223</v>
      </c>
      <c r="S723" s="83" t="s">
        <v>2236</v>
      </c>
      <c r="T723" s="83" t="s">
        <v>2244</v>
      </c>
      <c r="U723" s="5">
        <v>1</v>
      </c>
      <c r="V723" s="66">
        <v>1</v>
      </c>
      <c r="W723" s="10">
        <v>44959</v>
      </c>
      <c r="X723" s="10">
        <v>45290</v>
      </c>
      <c r="Y723" s="9" t="s">
        <v>2251</v>
      </c>
      <c r="Z723" s="9" t="s">
        <v>2187</v>
      </c>
      <c r="AA723" s="85">
        <v>59400000</v>
      </c>
      <c r="AB723" s="85">
        <v>0</v>
      </c>
      <c r="AC723" s="85">
        <v>0</v>
      </c>
      <c r="AD723" s="85">
        <v>0</v>
      </c>
      <c r="AE723" s="85">
        <v>0</v>
      </c>
      <c r="AF723" s="86">
        <f t="shared" si="52"/>
        <v>59400000</v>
      </c>
      <c r="AG723" s="87">
        <v>29280000</v>
      </c>
      <c r="AH723" s="87"/>
      <c r="AI723" s="87">
        <v>0</v>
      </c>
      <c r="AJ723" s="87">
        <v>0</v>
      </c>
      <c r="AK723" s="85">
        <v>0</v>
      </c>
      <c r="AL723" s="86">
        <f t="shared" si="53"/>
        <v>29280000</v>
      </c>
      <c r="AM723" s="85">
        <v>0</v>
      </c>
      <c r="AN723" s="85">
        <v>0</v>
      </c>
      <c r="AO723" s="86">
        <f t="shared" si="54"/>
        <v>0</v>
      </c>
      <c r="AP723" s="85">
        <v>0</v>
      </c>
      <c r="AQ723" s="85">
        <v>0</v>
      </c>
      <c r="AR723" s="85"/>
      <c r="AS723" s="85"/>
      <c r="AT723" s="85">
        <v>0</v>
      </c>
      <c r="AU723" s="85">
        <v>0</v>
      </c>
      <c r="AV723" s="88">
        <f t="shared" si="51"/>
        <v>0</v>
      </c>
      <c r="AW723" s="84">
        <f t="shared" si="55"/>
        <v>88680000</v>
      </c>
      <c r="AX723" s="35"/>
    </row>
    <row r="724" spans="1:50" customFormat="1" ht="60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9">
        <v>100</v>
      </c>
      <c r="H724" s="82">
        <v>2022520010091</v>
      </c>
      <c r="I724" s="6" t="s">
        <v>2217</v>
      </c>
      <c r="J724" s="6" t="s">
        <v>2218</v>
      </c>
      <c r="K724" s="6" t="s">
        <v>2219</v>
      </c>
      <c r="L724" s="6" t="s">
        <v>2219</v>
      </c>
      <c r="M724" s="33" t="s">
        <v>2052</v>
      </c>
      <c r="N724" s="33" t="s">
        <v>2038</v>
      </c>
      <c r="O724" s="33">
        <v>4599</v>
      </c>
      <c r="P724" s="5" t="s">
        <v>954</v>
      </c>
      <c r="Q724" s="83" t="s">
        <v>2224</v>
      </c>
      <c r="R724" s="83" t="s">
        <v>2225</v>
      </c>
      <c r="S724" s="83" t="s">
        <v>2237</v>
      </c>
      <c r="T724" s="83" t="s">
        <v>2245</v>
      </c>
      <c r="U724" s="5">
        <v>1</v>
      </c>
      <c r="V724" s="66">
        <v>1</v>
      </c>
      <c r="W724" s="10">
        <v>44959</v>
      </c>
      <c r="X724" s="10">
        <v>45290</v>
      </c>
      <c r="Y724" s="83" t="s">
        <v>2252</v>
      </c>
      <c r="Z724" s="9" t="s">
        <v>2187</v>
      </c>
      <c r="AA724" s="85">
        <v>114150000</v>
      </c>
      <c r="AB724" s="85">
        <v>0</v>
      </c>
      <c r="AC724" s="85">
        <v>0</v>
      </c>
      <c r="AD724" s="85">
        <v>0</v>
      </c>
      <c r="AE724" s="85">
        <v>0</v>
      </c>
      <c r="AF724" s="86">
        <f t="shared" si="52"/>
        <v>114150000</v>
      </c>
      <c r="AG724" s="87">
        <v>65000000</v>
      </c>
      <c r="AH724" s="87">
        <v>0</v>
      </c>
      <c r="AI724" s="87">
        <v>0</v>
      </c>
      <c r="AJ724" s="87">
        <v>0</v>
      </c>
      <c r="AK724" s="85">
        <v>0</v>
      </c>
      <c r="AL724" s="86">
        <f t="shared" si="53"/>
        <v>65000000</v>
      </c>
      <c r="AM724" s="85">
        <v>0</v>
      </c>
      <c r="AN724" s="85">
        <v>0</v>
      </c>
      <c r="AO724" s="86">
        <f t="shared" si="54"/>
        <v>0</v>
      </c>
      <c r="AP724" s="85">
        <v>0</v>
      </c>
      <c r="AQ724" s="85">
        <v>0</v>
      </c>
      <c r="AR724" s="85"/>
      <c r="AS724" s="85"/>
      <c r="AT724" s="85">
        <v>0</v>
      </c>
      <c r="AU724" s="85">
        <v>0</v>
      </c>
      <c r="AV724" s="88">
        <f t="shared" si="51"/>
        <v>0</v>
      </c>
      <c r="AW724" s="84">
        <f t="shared" si="55"/>
        <v>179150000</v>
      </c>
      <c r="AX724" s="35"/>
    </row>
    <row r="725" spans="1:50" customFormat="1" ht="80.25" customHeight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>
        <v>100</v>
      </c>
      <c r="H725" s="82">
        <v>2022520010091</v>
      </c>
      <c r="I725" s="6" t="s">
        <v>2217</v>
      </c>
      <c r="J725" s="6" t="s">
        <v>2218</v>
      </c>
      <c r="K725" s="6" t="s">
        <v>2219</v>
      </c>
      <c r="L725" s="6" t="s">
        <v>2219</v>
      </c>
      <c r="M725" s="33" t="s">
        <v>2052</v>
      </c>
      <c r="N725" s="33" t="s">
        <v>2038</v>
      </c>
      <c r="O725" s="33">
        <v>4599</v>
      </c>
      <c r="P725" s="5" t="s">
        <v>955</v>
      </c>
      <c r="Q725" s="83" t="s">
        <v>2226</v>
      </c>
      <c r="R725" s="83" t="s">
        <v>2227</v>
      </c>
      <c r="S725" s="83" t="s">
        <v>2238</v>
      </c>
      <c r="T725" s="83" t="s">
        <v>2246</v>
      </c>
      <c r="U725" s="5">
        <v>1</v>
      </c>
      <c r="V725" s="66">
        <v>1</v>
      </c>
      <c r="W725" s="10">
        <v>44959</v>
      </c>
      <c r="X725" s="10">
        <v>45290</v>
      </c>
      <c r="Y725" s="9" t="s">
        <v>2253</v>
      </c>
      <c r="Z725" s="9" t="s">
        <v>2187</v>
      </c>
      <c r="AA725" s="85">
        <v>26450000</v>
      </c>
      <c r="AB725" s="85">
        <v>0</v>
      </c>
      <c r="AC725" s="85">
        <v>0</v>
      </c>
      <c r="AD725" s="85">
        <v>0</v>
      </c>
      <c r="AE725" s="85">
        <v>0</v>
      </c>
      <c r="AF725" s="86">
        <f t="shared" si="52"/>
        <v>26450000</v>
      </c>
      <c r="AG725" s="89">
        <v>417520000</v>
      </c>
      <c r="AH725" s="87">
        <v>0</v>
      </c>
      <c r="AI725" s="87">
        <v>0</v>
      </c>
      <c r="AJ725" s="87">
        <v>0</v>
      </c>
      <c r="AK725" s="85">
        <v>0</v>
      </c>
      <c r="AL725" s="86">
        <f t="shared" si="53"/>
        <v>417520000</v>
      </c>
      <c r="AM725" s="85">
        <v>0</v>
      </c>
      <c r="AN725" s="85">
        <v>0</v>
      </c>
      <c r="AO725" s="86">
        <f t="shared" si="54"/>
        <v>0</v>
      </c>
      <c r="AP725" s="85">
        <v>0</v>
      </c>
      <c r="AQ725" s="85">
        <v>0</v>
      </c>
      <c r="AR725" s="85"/>
      <c r="AS725" s="85"/>
      <c r="AT725" s="85">
        <v>0</v>
      </c>
      <c r="AU725" s="85">
        <v>0</v>
      </c>
      <c r="AV725" s="88">
        <f t="shared" si="51"/>
        <v>0</v>
      </c>
      <c r="AW725" s="84">
        <f t="shared" si="55"/>
        <v>443970000</v>
      </c>
      <c r="AX725" s="35"/>
    </row>
    <row r="726" spans="1:50" customFormat="1" ht="60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1990</v>
      </c>
      <c r="F726" s="4">
        <v>90</v>
      </c>
      <c r="G726" s="69">
        <v>90</v>
      </c>
      <c r="H726" s="82">
        <v>2022520010091</v>
      </c>
      <c r="I726" s="6" t="s">
        <v>2217</v>
      </c>
      <c r="J726" s="6" t="s">
        <v>2218</v>
      </c>
      <c r="K726" s="6" t="s">
        <v>2219</v>
      </c>
      <c r="L726" s="6" t="s">
        <v>2219</v>
      </c>
      <c r="M726" s="33" t="s">
        <v>2052</v>
      </c>
      <c r="N726" s="33" t="s">
        <v>2038</v>
      </c>
      <c r="O726" s="33">
        <v>4599</v>
      </c>
      <c r="P726" s="5" t="s">
        <v>956</v>
      </c>
      <c r="Q726" s="83" t="s">
        <v>2228</v>
      </c>
      <c r="R726" s="83" t="s">
        <v>2229</v>
      </c>
      <c r="S726" s="83" t="s">
        <v>2239</v>
      </c>
      <c r="T726" s="83" t="s">
        <v>2247</v>
      </c>
      <c r="U726" s="5">
        <v>84</v>
      </c>
      <c r="V726" s="66">
        <v>21</v>
      </c>
      <c r="W726" s="10">
        <v>44959</v>
      </c>
      <c r="X726" s="10">
        <v>45290</v>
      </c>
      <c r="Y726" s="9" t="s">
        <v>2254</v>
      </c>
      <c r="Z726" s="9" t="s">
        <v>2187</v>
      </c>
      <c r="AA726" s="85">
        <v>0</v>
      </c>
      <c r="AB726" s="85">
        <v>0</v>
      </c>
      <c r="AC726" s="85">
        <v>0</v>
      </c>
      <c r="AD726" s="85">
        <v>0</v>
      </c>
      <c r="AE726" s="85">
        <v>0</v>
      </c>
      <c r="AF726" s="86">
        <f t="shared" si="52"/>
        <v>0</v>
      </c>
      <c r="AG726" s="87">
        <v>16000000</v>
      </c>
      <c r="AH726" s="87">
        <v>0</v>
      </c>
      <c r="AI726" s="87">
        <v>0</v>
      </c>
      <c r="AJ726" s="87">
        <v>0</v>
      </c>
      <c r="AK726" s="85">
        <v>0</v>
      </c>
      <c r="AL726" s="86">
        <f t="shared" si="53"/>
        <v>16000000</v>
      </c>
      <c r="AM726" s="85">
        <v>0</v>
      </c>
      <c r="AN726" s="85">
        <v>0</v>
      </c>
      <c r="AO726" s="86">
        <f t="shared" si="54"/>
        <v>0</v>
      </c>
      <c r="AP726" s="85">
        <v>0</v>
      </c>
      <c r="AQ726" s="85">
        <v>0</v>
      </c>
      <c r="AR726" s="85"/>
      <c r="AS726" s="85"/>
      <c r="AT726" s="85">
        <v>0</v>
      </c>
      <c r="AU726" s="85">
        <v>0</v>
      </c>
      <c r="AV726" s="88">
        <f t="shared" si="51"/>
        <v>0</v>
      </c>
      <c r="AW726" s="84">
        <f t="shared" si="55"/>
        <v>16000000</v>
      </c>
      <c r="AX726" s="35"/>
    </row>
    <row r="727" spans="1:50" customFormat="1" ht="60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1990</v>
      </c>
      <c r="F727" s="4">
        <v>90</v>
      </c>
      <c r="G727" s="69">
        <v>90</v>
      </c>
      <c r="H727" s="82">
        <v>2022520010091</v>
      </c>
      <c r="I727" s="6" t="s">
        <v>2217</v>
      </c>
      <c r="J727" s="6" t="s">
        <v>2218</v>
      </c>
      <c r="K727" s="6" t="s">
        <v>2219</v>
      </c>
      <c r="L727" s="6" t="s">
        <v>2219</v>
      </c>
      <c r="M727" s="33" t="s">
        <v>2052</v>
      </c>
      <c r="N727" s="33" t="s">
        <v>2038</v>
      </c>
      <c r="O727" s="33">
        <v>4599</v>
      </c>
      <c r="P727" s="5" t="s">
        <v>957</v>
      </c>
      <c r="Q727" s="83" t="s">
        <v>2230</v>
      </c>
      <c r="R727" s="83" t="s">
        <v>2231</v>
      </c>
      <c r="S727" s="83" t="s">
        <v>2240</v>
      </c>
      <c r="T727" s="83" t="s">
        <v>2248</v>
      </c>
      <c r="U727" s="5">
        <v>4</v>
      </c>
      <c r="V727" s="66">
        <v>1</v>
      </c>
      <c r="W727" s="10">
        <v>44959</v>
      </c>
      <c r="X727" s="10">
        <v>45290</v>
      </c>
      <c r="Y727" s="9" t="s">
        <v>2255</v>
      </c>
      <c r="Z727" s="9" t="s">
        <v>2187</v>
      </c>
      <c r="AA727" s="85">
        <v>0</v>
      </c>
      <c r="AB727" s="85">
        <v>0</v>
      </c>
      <c r="AC727" s="85">
        <v>0</v>
      </c>
      <c r="AD727" s="85">
        <v>0</v>
      </c>
      <c r="AE727" s="85">
        <v>0</v>
      </c>
      <c r="AF727" s="86">
        <f t="shared" si="52"/>
        <v>0</v>
      </c>
      <c r="AG727" s="87">
        <v>25000000</v>
      </c>
      <c r="AH727" s="87">
        <v>0</v>
      </c>
      <c r="AI727" s="87">
        <v>0</v>
      </c>
      <c r="AJ727" s="87">
        <v>0</v>
      </c>
      <c r="AK727" s="85">
        <v>0</v>
      </c>
      <c r="AL727" s="86">
        <f t="shared" si="53"/>
        <v>25000000</v>
      </c>
      <c r="AM727" s="85">
        <v>0</v>
      </c>
      <c r="AN727" s="85">
        <v>0</v>
      </c>
      <c r="AO727" s="86">
        <f t="shared" si="54"/>
        <v>0</v>
      </c>
      <c r="AP727" s="85">
        <v>0</v>
      </c>
      <c r="AQ727" s="85">
        <v>0</v>
      </c>
      <c r="AR727" s="85"/>
      <c r="AS727" s="85"/>
      <c r="AT727" s="85">
        <v>0</v>
      </c>
      <c r="AU727" s="85">
        <v>0</v>
      </c>
      <c r="AV727" s="88">
        <f t="shared" si="51"/>
        <v>0</v>
      </c>
      <c r="AW727" s="84">
        <f t="shared" si="55"/>
        <v>25000000</v>
      </c>
      <c r="AX727" s="35"/>
    </row>
    <row r="728" spans="1:50" customFormat="1" ht="60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1990</v>
      </c>
      <c r="F728" s="4">
        <v>90</v>
      </c>
      <c r="G728" s="69">
        <v>90</v>
      </c>
      <c r="H728" s="82">
        <v>2022520010091</v>
      </c>
      <c r="I728" s="6" t="s">
        <v>2217</v>
      </c>
      <c r="J728" s="6" t="s">
        <v>2218</v>
      </c>
      <c r="K728" s="6" t="s">
        <v>2219</v>
      </c>
      <c r="L728" s="6" t="s">
        <v>2219</v>
      </c>
      <c r="M728" s="33" t="s">
        <v>2052</v>
      </c>
      <c r="N728" s="33" t="s">
        <v>2038</v>
      </c>
      <c r="O728" s="33">
        <v>4599</v>
      </c>
      <c r="P728" s="5" t="s">
        <v>958</v>
      </c>
      <c r="Q728" s="83">
        <v>4599020</v>
      </c>
      <c r="R728" s="83" t="s">
        <v>2232</v>
      </c>
      <c r="S728" s="83" t="s">
        <v>2241</v>
      </c>
      <c r="T728" s="83" t="s">
        <v>2249</v>
      </c>
      <c r="U728" s="5">
        <v>16</v>
      </c>
      <c r="V728" s="66">
        <v>4</v>
      </c>
      <c r="W728" s="10">
        <v>44959</v>
      </c>
      <c r="X728" s="10">
        <v>45290</v>
      </c>
      <c r="Y728" s="9" t="s">
        <v>2256</v>
      </c>
      <c r="Z728" s="9" t="s">
        <v>2187</v>
      </c>
      <c r="AA728" s="85">
        <v>0</v>
      </c>
      <c r="AB728" s="85">
        <v>0</v>
      </c>
      <c r="AC728" s="85">
        <v>0</v>
      </c>
      <c r="AD728" s="85">
        <v>0</v>
      </c>
      <c r="AE728" s="85">
        <v>0</v>
      </c>
      <c r="AF728" s="86">
        <f t="shared" si="52"/>
        <v>0</v>
      </c>
      <c r="AG728" s="87">
        <v>28000000</v>
      </c>
      <c r="AH728" s="87">
        <v>0</v>
      </c>
      <c r="AI728" s="87">
        <v>0</v>
      </c>
      <c r="AJ728" s="87">
        <v>0</v>
      </c>
      <c r="AK728" s="85">
        <v>0</v>
      </c>
      <c r="AL728" s="86">
        <f t="shared" si="53"/>
        <v>28000000</v>
      </c>
      <c r="AM728" s="85">
        <v>0</v>
      </c>
      <c r="AN728" s="85">
        <v>0</v>
      </c>
      <c r="AO728" s="86">
        <f t="shared" si="54"/>
        <v>0</v>
      </c>
      <c r="AP728" s="85">
        <v>0</v>
      </c>
      <c r="AQ728" s="85">
        <v>0</v>
      </c>
      <c r="AR728" s="85"/>
      <c r="AS728" s="85"/>
      <c r="AT728" s="85">
        <v>0</v>
      </c>
      <c r="AU728" s="85">
        <v>0</v>
      </c>
      <c r="AV728" s="88">
        <f t="shared" si="51"/>
        <v>0</v>
      </c>
      <c r="AW728" s="84">
        <f t="shared" si="55"/>
        <v>28000000</v>
      </c>
      <c r="AX728" s="35"/>
    </row>
    <row r="729" spans="1:50" customFormat="1" ht="98.25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69">
        <v>80</v>
      </c>
      <c r="H729" s="82">
        <v>2022520010091</v>
      </c>
      <c r="I729" s="6" t="s">
        <v>2217</v>
      </c>
      <c r="J729" s="6" t="s">
        <v>2218</v>
      </c>
      <c r="K729" s="6" t="s">
        <v>2219</v>
      </c>
      <c r="L729" s="6" t="s">
        <v>2219</v>
      </c>
      <c r="M729" s="33" t="s">
        <v>2052</v>
      </c>
      <c r="N729" s="33" t="s">
        <v>2038</v>
      </c>
      <c r="O729" s="33">
        <v>4599</v>
      </c>
      <c r="P729" s="5" t="s">
        <v>960</v>
      </c>
      <c r="Q729" s="83" t="s">
        <v>2233</v>
      </c>
      <c r="R729" s="83" t="s">
        <v>2234</v>
      </c>
      <c r="S729" s="83" t="s">
        <v>2242</v>
      </c>
      <c r="T729" s="83" t="s">
        <v>2250</v>
      </c>
      <c r="U729" s="5">
        <v>18</v>
      </c>
      <c r="V729" s="66">
        <v>18</v>
      </c>
      <c r="W729" s="10">
        <v>44959</v>
      </c>
      <c r="X729" s="10">
        <v>45290</v>
      </c>
      <c r="Y729" s="9" t="s">
        <v>2257</v>
      </c>
      <c r="Z729" s="9" t="s">
        <v>2187</v>
      </c>
      <c r="AA729" s="85">
        <v>0</v>
      </c>
      <c r="AB729" s="85">
        <v>0</v>
      </c>
      <c r="AC729" s="85">
        <v>0</v>
      </c>
      <c r="AD729" s="85">
        <v>0</v>
      </c>
      <c r="AE729" s="85">
        <v>0</v>
      </c>
      <c r="AF729" s="86">
        <f t="shared" si="52"/>
        <v>0</v>
      </c>
      <c r="AG729" s="87">
        <v>294900000</v>
      </c>
      <c r="AH729" s="87">
        <v>0</v>
      </c>
      <c r="AI729" s="87">
        <v>0</v>
      </c>
      <c r="AJ729" s="87">
        <v>0</v>
      </c>
      <c r="AK729" s="85">
        <v>0</v>
      </c>
      <c r="AL729" s="86">
        <f t="shared" si="53"/>
        <v>294900000</v>
      </c>
      <c r="AM729" s="85">
        <v>0</v>
      </c>
      <c r="AN729" s="85">
        <v>0</v>
      </c>
      <c r="AO729" s="86">
        <f t="shared" si="54"/>
        <v>0</v>
      </c>
      <c r="AP729" s="85">
        <v>0</v>
      </c>
      <c r="AQ729" s="85">
        <v>0</v>
      </c>
      <c r="AR729" s="85"/>
      <c r="AS729" s="85"/>
      <c r="AT729" s="85">
        <v>0</v>
      </c>
      <c r="AU729" s="85">
        <v>0</v>
      </c>
      <c r="AV729" s="88"/>
      <c r="AW729" s="84">
        <f t="shared" si="55"/>
        <v>294900000</v>
      </c>
      <c r="AX729" s="35"/>
    </row>
    <row r="730" spans="1:50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69">
        <v>0.19</v>
      </c>
      <c r="H730" s="6"/>
      <c r="I730" s="6"/>
      <c r="J730" s="6"/>
      <c r="K730" s="6"/>
      <c r="L730" s="6"/>
      <c r="M730" s="33" t="s">
        <v>2052</v>
      </c>
      <c r="N730" s="33" t="s">
        <v>2038</v>
      </c>
      <c r="O730" s="33">
        <v>4599</v>
      </c>
      <c r="P730" s="5" t="s">
        <v>963</v>
      </c>
      <c r="Q730" s="9"/>
      <c r="R730" s="9"/>
      <c r="S730" s="9"/>
      <c r="T730" s="9"/>
      <c r="U730" s="5">
        <v>12500</v>
      </c>
      <c r="V730" s="66">
        <v>2876</v>
      </c>
      <c r="W730" s="10" t="s">
        <v>1892</v>
      </c>
      <c r="X730" s="10" t="s">
        <v>1893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2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3"/>
        <v>0</v>
      </c>
      <c r="AM730" s="11">
        <v>0</v>
      </c>
      <c r="AN730" s="11">
        <v>0</v>
      </c>
      <c r="AO730" s="34">
        <f t="shared" si="54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1"/>
        <v>0</v>
      </c>
      <c r="AW730" s="30">
        <f t="shared" si="55"/>
        <v>0</v>
      </c>
      <c r="AX730" s="35"/>
    </row>
    <row r="731" spans="1:50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9">
        <v>0.19</v>
      </c>
      <c r="H731" s="6"/>
      <c r="I731" s="6"/>
      <c r="J731" s="6"/>
      <c r="K731" s="6"/>
      <c r="L731" s="6"/>
      <c r="M731" s="33" t="s">
        <v>2052</v>
      </c>
      <c r="N731" s="33" t="s">
        <v>2038</v>
      </c>
      <c r="O731" s="33">
        <v>4599</v>
      </c>
      <c r="P731" s="5" t="s">
        <v>965</v>
      </c>
      <c r="Q731" s="9"/>
      <c r="R731" s="9"/>
      <c r="S731" s="9"/>
      <c r="T731" s="9"/>
      <c r="U731" s="5">
        <v>2</v>
      </c>
      <c r="V731" s="66">
        <v>1</v>
      </c>
      <c r="W731" s="10" t="s">
        <v>1893</v>
      </c>
      <c r="X731" s="10" t="s">
        <v>1894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2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3"/>
        <v>0</v>
      </c>
      <c r="AM731" s="11">
        <v>0</v>
      </c>
      <c r="AN731" s="11">
        <v>0</v>
      </c>
      <c r="AO731" s="34">
        <f t="shared" si="54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1"/>
        <v>0</v>
      </c>
      <c r="AW731" s="30">
        <f t="shared" si="55"/>
        <v>0</v>
      </c>
      <c r="AX731" s="35"/>
    </row>
    <row r="732" spans="1:50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69">
        <v>5</v>
      </c>
      <c r="H732" s="6"/>
      <c r="I732" s="6"/>
      <c r="J732" s="6"/>
      <c r="K732" s="6"/>
      <c r="L732" s="6"/>
      <c r="M732" s="33" t="s">
        <v>2052</v>
      </c>
      <c r="N732" s="33" t="s">
        <v>2038</v>
      </c>
      <c r="O732" s="33">
        <v>4599</v>
      </c>
      <c r="P732" s="5" t="s">
        <v>967</v>
      </c>
      <c r="Q732" s="9"/>
      <c r="R732" s="9"/>
      <c r="S732" s="9"/>
      <c r="T732" s="9"/>
      <c r="U732" s="5">
        <v>12000</v>
      </c>
      <c r="V732" s="66">
        <v>6285</v>
      </c>
      <c r="W732" s="10" t="s">
        <v>1894</v>
      </c>
      <c r="X732" s="10" t="s">
        <v>1895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2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3"/>
        <v>0</v>
      </c>
      <c r="AM732" s="11">
        <v>0</v>
      </c>
      <c r="AN732" s="11">
        <v>0</v>
      </c>
      <c r="AO732" s="34">
        <f t="shared" si="54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1"/>
        <v>0</v>
      </c>
      <c r="AW732" s="30">
        <f t="shared" si="55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9">
        <v>5</v>
      </c>
      <c r="H733" s="6"/>
      <c r="I733" s="6"/>
      <c r="J733" s="6"/>
      <c r="K733" s="6"/>
      <c r="L733" s="6"/>
      <c r="M733" s="33" t="s">
        <v>2052</v>
      </c>
      <c r="N733" s="33" t="s">
        <v>2038</v>
      </c>
      <c r="O733" s="33">
        <v>4599</v>
      </c>
      <c r="P733" s="5" t="s">
        <v>968</v>
      </c>
      <c r="Q733" s="9"/>
      <c r="R733" s="9"/>
      <c r="S733" s="9"/>
      <c r="T733" s="9"/>
      <c r="U733" s="5">
        <v>4</v>
      </c>
      <c r="V733" s="66">
        <v>2</v>
      </c>
      <c r="W733" s="10" t="s">
        <v>1895</v>
      </c>
      <c r="X733" s="10" t="s">
        <v>1896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2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3"/>
        <v>0</v>
      </c>
      <c r="AM733" s="11">
        <v>0</v>
      </c>
      <c r="AN733" s="11">
        <v>0</v>
      </c>
      <c r="AO733" s="34">
        <f t="shared" si="54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1"/>
        <v>0</v>
      </c>
      <c r="AW733" s="30">
        <f t="shared" si="55"/>
        <v>0</v>
      </c>
      <c r="AX733" s="35"/>
    </row>
    <row r="734" spans="1:50" customFormat="1" ht="60" hidden="1" x14ac:dyDescent="0.25">
      <c r="A734" s="4" t="s">
        <v>829</v>
      </c>
      <c r="B734" s="4" t="s">
        <v>1162</v>
      </c>
      <c r="C734" s="4" t="s">
        <v>948</v>
      </c>
      <c r="D734" s="4" t="s">
        <v>970</v>
      </c>
      <c r="E734" s="4" t="s">
        <v>969</v>
      </c>
      <c r="F734" s="4">
        <v>4</v>
      </c>
      <c r="G734" s="69">
        <v>1</v>
      </c>
      <c r="H734" s="6"/>
      <c r="I734" s="6"/>
      <c r="J734" s="6"/>
      <c r="K734" s="6"/>
      <c r="L734" s="6"/>
      <c r="M734" s="33" t="s">
        <v>2052</v>
      </c>
      <c r="N734" s="33" t="s">
        <v>2038</v>
      </c>
      <c r="O734" s="33">
        <v>4599</v>
      </c>
      <c r="P734" s="5" t="s">
        <v>971</v>
      </c>
      <c r="Q734" s="9"/>
      <c r="R734" s="9"/>
      <c r="S734" s="9"/>
      <c r="T734" s="9"/>
      <c r="U734" s="5">
        <v>4</v>
      </c>
      <c r="V734" s="66">
        <v>1</v>
      </c>
      <c r="W734" s="10" t="s">
        <v>1896</v>
      </c>
      <c r="X734" s="10" t="s">
        <v>1897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2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3"/>
        <v>0</v>
      </c>
      <c r="AM734" s="11">
        <v>0</v>
      </c>
      <c r="AN734" s="11">
        <v>0</v>
      </c>
      <c r="AO734" s="34">
        <f t="shared" si="54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1"/>
        <v>0</v>
      </c>
      <c r="AW734" s="30">
        <f t="shared" si="55"/>
        <v>0</v>
      </c>
      <c r="AX734" s="35"/>
    </row>
    <row r="735" spans="1:50" customFormat="1" ht="6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9">
        <v>1</v>
      </c>
      <c r="H735" s="6"/>
      <c r="I735" s="6"/>
      <c r="J735" s="6"/>
      <c r="K735" s="6"/>
      <c r="L735" s="6"/>
      <c r="M735" s="33" t="s">
        <v>2052</v>
      </c>
      <c r="N735" s="33" t="s">
        <v>2038</v>
      </c>
      <c r="O735" s="33">
        <v>4599</v>
      </c>
      <c r="P735" s="5" t="s">
        <v>972</v>
      </c>
      <c r="Q735" s="9"/>
      <c r="R735" s="9"/>
      <c r="S735" s="9"/>
      <c r="T735" s="9"/>
      <c r="U735" s="5">
        <v>16</v>
      </c>
      <c r="V735" s="66">
        <v>5</v>
      </c>
      <c r="W735" s="10" t="s">
        <v>1897</v>
      </c>
      <c r="X735" s="10" t="s">
        <v>1898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2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3"/>
        <v>0</v>
      </c>
      <c r="AM735" s="11">
        <v>0</v>
      </c>
      <c r="AN735" s="11">
        <v>0</v>
      </c>
      <c r="AO735" s="34">
        <f t="shared" si="54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1"/>
        <v>0</v>
      </c>
      <c r="AW735" s="30">
        <f t="shared" si="55"/>
        <v>0</v>
      </c>
      <c r="AX735" s="35"/>
    </row>
    <row r="736" spans="1:50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69">
        <v>25</v>
      </c>
      <c r="H736" s="6"/>
      <c r="I736" s="6"/>
      <c r="J736" s="6"/>
      <c r="K736" s="6"/>
      <c r="L736" s="6"/>
      <c r="M736" s="33" t="s">
        <v>2052</v>
      </c>
      <c r="N736" s="33" t="s">
        <v>2038</v>
      </c>
      <c r="O736" s="33">
        <v>4599</v>
      </c>
      <c r="P736" s="5" t="s">
        <v>975</v>
      </c>
      <c r="Q736" s="9"/>
      <c r="R736" s="9"/>
      <c r="S736" s="9"/>
      <c r="T736" s="9"/>
      <c r="U736" s="5">
        <v>10000</v>
      </c>
      <c r="V736" s="66">
        <v>2500</v>
      </c>
      <c r="W736" s="10" t="s">
        <v>1898</v>
      </c>
      <c r="X736" s="10" t="s">
        <v>1899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2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3"/>
        <v>0</v>
      </c>
      <c r="AM736" s="11">
        <v>0</v>
      </c>
      <c r="AN736" s="11">
        <v>0</v>
      </c>
      <c r="AO736" s="34">
        <f t="shared" si="54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1"/>
        <v>0</v>
      </c>
      <c r="AW736" s="30">
        <f t="shared" si="55"/>
        <v>0</v>
      </c>
      <c r="AX736" s="35"/>
    </row>
    <row r="737" spans="1:50" customFormat="1" ht="30" hidden="1" x14ac:dyDescent="0.25">
      <c r="A737" s="4" t="s">
        <v>829</v>
      </c>
      <c r="B737" s="4" t="s">
        <v>1163</v>
      </c>
      <c r="C737" s="4" t="s">
        <v>948</v>
      </c>
      <c r="D737" s="4" t="s">
        <v>978</v>
      </c>
      <c r="E737" s="4" t="s">
        <v>977</v>
      </c>
      <c r="F737" s="4">
        <v>25</v>
      </c>
      <c r="G737" s="69">
        <v>25</v>
      </c>
      <c r="H737" s="6"/>
      <c r="I737" s="6"/>
      <c r="J737" s="6"/>
      <c r="K737" s="6"/>
      <c r="L737" s="6"/>
      <c r="M737" s="33" t="s">
        <v>2061</v>
      </c>
      <c r="N737" s="33" t="s">
        <v>2039</v>
      </c>
      <c r="O737" s="33">
        <v>1205</v>
      </c>
      <c r="P737" s="5" t="s">
        <v>979</v>
      </c>
      <c r="Q737" s="9"/>
      <c r="R737" s="9"/>
      <c r="S737" s="9"/>
      <c r="T737" s="9"/>
      <c r="U737" s="5">
        <v>2</v>
      </c>
      <c r="V737" s="66">
        <v>2</v>
      </c>
      <c r="W737" s="10" t="s">
        <v>1899</v>
      </c>
      <c r="X737" s="10" t="s">
        <v>1900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2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3"/>
        <v>0</v>
      </c>
      <c r="AM737" s="11">
        <v>0</v>
      </c>
      <c r="AN737" s="11">
        <v>0</v>
      </c>
      <c r="AO737" s="34">
        <f t="shared" si="54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1"/>
        <v>0</v>
      </c>
      <c r="AW737" s="30">
        <f t="shared" si="55"/>
        <v>0</v>
      </c>
      <c r="AX737" s="35"/>
    </row>
    <row r="738" spans="1:50" customFormat="1" ht="45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9">
        <v>6.25</v>
      </c>
      <c r="H738" s="6"/>
      <c r="I738" s="6"/>
      <c r="J738" s="6"/>
      <c r="K738" s="6"/>
      <c r="L738" s="6"/>
      <c r="M738" s="33" t="s">
        <v>2061</v>
      </c>
      <c r="N738" s="33" t="s">
        <v>2039</v>
      </c>
      <c r="O738" s="33">
        <v>1205</v>
      </c>
      <c r="P738" s="5" t="s">
        <v>980</v>
      </c>
      <c r="Q738" s="9"/>
      <c r="R738" s="9"/>
      <c r="S738" s="9"/>
      <c r="T738" s="9"/>
      <c r="U738" s="5">
        <v>4</v>
      </c>
      <c r="V738" s="66">
        <v>1</v>
      </c>
      <c r="W738" s="10" t="s">
        <v>1900</v>
      </c>
      <c r="X738" s="10" t="s">
        <v>1901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2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3"/>
        <v>0</v>
      </c>
      <c r="AM738" s="11">
        <v>0</v>
      </c>
      <c r="AN738" s="11">
        <v>0</v>
      </c>
      <c r="AO738" s="34">
        <f t="shared" si="54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1"/>
        <v>0</v>
      </c>
      <c r="AW738" s="30">
        <f t="shared" si="55"/>
        <v>0</v>
      </c>
      <c r="AX738" s="35"/>
    </row>
    <row r="739" spans="1:50" customFormat="1" ht="30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981</v>
      </c>
      <c r="F739" s="4">
        <v>50</v>
      </c>
      <c r="G739" s="69">
        <v>25</v>
      </c>
      <c r="H739" s="6"/>
      <c r="I739" s="6"/>
      <c r="J739" s="6"/>
      <c r="K739" s="6"/>
      <c r="L739" s="6"/>
      <c r="M739" s="33" t="s">
        <v>2061</v>
      </c>
      <c r="N739" s="33" t="s">
        <v>2039</v>
      </c>
      <c r="O739" s="33">
        <v>1205</v>
      </c>
      <c r="P739" s="5" t="s">
        <v>982</v>
      </c>
      <c r="Q739" s="9"/>
      <c r="R739" s="9"/>
      <c r="S739" s="9"/>
      <c r="T739" s="9"/>
      <c r="U739" s="5">
        <v>5</v>
      </c>
      <c r="V739" s="66">
        <v>5</v>
      </c>
      <c r="W739" s="10" t="s">
        <v>1901</v>
      </c>
      <c r="X739" s="10" t="s">
        <v>1902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2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3"/>
        <v>0</v>
      </c>
      <c r="AM739" s="11">
        <v>0</v>
      </c>
      <c r="AN739" s="11">
        <v>0</v>
      </c>
      <c r="AO739" s="34">
        <f t="shared" si="54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1"/>
        <v>0</v>
      </c>
      <c r="AW739" s="30">
        <f t="shared" si="55"/>
        <v>0</v>
      </c>
      <c r="AX739" s="35"/>
    </row>
    <row r="740" spans="1:50" customFormat="1" ht="45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9">
        <v>14.58</v>
      </c>
      <c r="H740" s="6"/>
      <c r="I740" s="6"/>
      <c r="J740" s="6"/>
      <c r="K740" s="6"/>
      <c r="L740" s="6"/>
      <c r="M740" s="33" t="s">
        <v>2061</v>
      </c>
      <c r="N740" s="33" t="s">
        <v>2039</v>
      </c>
      <c r="O740" s="33">
        <v>1205</v>
      </c>
      <c r="P740" s="5" t="s">
        <v>983</v>
      </c>
      <c r="Q740" s="9"/>
      <c r="R740" s="9"/>
      <c r="S740" s="9"/>
      <c r="T740" s="9"/>
      <c r="U740" s="5">
        <v>4</v>
      </c>
      <c r="V740" s="66">
        <v>1</v>
      </c>
      <c r="W740" s="10" t="s">
        <v>1902</v>
      </c>
      <c r="X740" s="10" t="s">
        <v>1903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2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3"/>
        <v>0</v>
      </c>
      <c r="AM740" s="11">
        <v>0</v>
      </c>
      <c r="AN740" s="11">
        <v>0</v>
      </c>
      <c r="AO740" s="34">
        <f t="shared" si="54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1"/>
        <v>0</v>
      </c>
      <c r="AW740" s="30">
        <f t="shared" si="55"/>
        <v>0</v>
      </c>
      <c r="AX740" s="35"/>
    </row>
    <row r="741" spans="1:50" customFormat="1" ht="30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9">
        <v>11</v>
      </c>
      <c r="H741" s="6"/>
      <c r="I741" s="6"/>
      <c r="J741" s="6"/>
      <c r="K741" s="6"/>
      <c r="L741" s="6"/>
      <c r="M741" s="33" t="s">
        <v>2061</v>
      </c>
      <c r="N741" s="33" t="s">
        <v>2039</v>
      </c>
      <c r="O741" s="33">
        <v>1205</v>
      </c>
      <c r="P741" s="5" t="s">
        <v>997</v>
      </c>
      <c r="Q741" s="9"/>
      <c r="R741" s="9"/>
      <c r="S741" s="9"/>
      <c r="T741" s="9"/>
      <c r="U741" s="5">
        <v>4</v>
      </c>
      <c r="V741" s="66">
        <v>1</v>
      </c>
      <c r="W741" s="10" t="s">
        <v>1903</v>
      </c>
      <c r="X741" s="10" t="s">
        <v>1904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2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3"/>
        <v>0</v>
      </c>
      <c r="AM741" s="11">
        <v>0</v>
      </c>
      <c r="AN741" s="11">
        <v>0</v>
      </c>
      <c r="AO741" s="34">
        <f t="shared" si="54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1"/>
        <v>0</v>
      </c>
      <c r="AW741" s="30">
        <f t="shared" si="55"/>
        <v>0</v>
      </c>
      <c r="AX741" s="35"/>
    </row>
    <row r="742" spans="1:50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69">
        <v>86.5</v>
      </c>
      <c r="H742" s="6"/>
      <c r="I742" s="6"/>
      <c r="J742" s="6"/>
      <c r="K742" s="6"/>
      <c r="L742" s="6"/>
      <c r="M742" s="33" t="s">
        <v>2052</v>
      </c>
      <c r="N742" s="33" t="s">
        <v>2038</v>
      </c>
      <c r="O742" s="33">
        <v>4599</v>
      </c>
      <c r="P742" s="5" t="s">
        <v>986</v>
      </c>
      <c r="Q742" s="9"/>
      <c r="R742" s="9"/>
      <c r="S742" s="9"/>
      <c r="T742" s="9"/>
      <c r="U742" s="5">
        <v>5</v>
      </c>
      <c r="V742" s="66">
        <v>5</v>
      </c>
      <c r="W742" s="10" t="s">
        <v>1904</v>
      </c>
      <c r="X742" s="10" t="s">
        <v>1905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2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3"/>
        <v>0</v>
      </c>
      <c r="AM742" s="11">
        <v>0</v>
      </c>
      <c r="AN742" s="11">
        <v>0</v>
      </c>
      <c r="AO742" s="34">
        <f t="shared" si="54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1"/>
        <v>0</v>
      </c>
      <c r="AW742" s="30">
        <f t="shared" si="55"/>
        <v>0</v>
      </c>
      <c r="AX742" s="35"/>
    </row>
    <row r="743" spans="1:50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9">
        <v>86.5</v>
      </c>
      <c r="H743" s="6"/>
      <c r="I743" s="6"/>
      <c r="J743" s="6"/>
      <c r="K743" s="6"/>
      <c r="L743" s="6"/>
      <c r="M743" s="33" t="s">
        <v>2052</v>
      </c>
      <c r="N743" s="33" t="s">
        <v>2038</v>
      </c>
      <c r="O743" s="33">
        <v>4599</v>
      </c>
      <c r="P743" s="5" t="s">
        <v>988</v>
      </c>
      <c r="Q743" s="9"/>
      <c r="R743" s="9"/>
      <c r="S743" s="9"/>
      <c r="T743" s="9"/>
      <c r="U743" s="5">
        <v>104</v>
      </c>
      <c r="V743" s="66">
        <v>26</v>
      </c>
      <c r="W743" s="10" t="s">
        <v>1905</v>
      </c>
      <c r="X743" s="10" t="s">
        <v>1906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2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3"/>
        <v>0</v>
      </c>
      <c r="AM743" s="11">
        <v>0</v>
      </c>
      <c r="AN743" s="11">
        <v>0</v>
      </c>
      <c r="AO743" s="34">
        <f t="shared" si="54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1"/>
        <v>0</v>
      </c>
      <c r="AW743" s="30">
        <f t="shared" si="55"/>
        <v>0</v>
      </c>
      <c r="AX743" s="35"/>
    </row>
    <row r="744" spans="1:50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70">
        <v>2.5000000000000001E-2</v>
      </c>
      <c r="H744" s="6"/>
      <c r="I744" s="6"/>
      <c r="J744" s="6"/>
      <c r="K744" s="6"/>
      <c r="L744" s="6"/>
      <c r="M744" s="33" t="s">
        <v>2052</v>
      </c>
      <c r="N744" s="33" t="s">
        <v>2038</v>
      </c>
      <c r="O744" s="33">
        <v>4599</v>
      </c>
      <c r="P744" s="5" t="s">
        <v>990</v>
      </c>
      <c r="Q744" s="9"/>
      <c r="R744" s="9"/>
      <c r="S744" s="9"/>
      <c r="T744" s="9"/>
      <c r="U744" s="5">
        <v>102</v>
      </c>
      <c r="V744" s="66">
        <v>25.5</v>
      </c>
      <c r="W744" s="10" t="s">
        <v>1906</v>
      </c>
      <c r="X744" s="10" t="s">
        <v>1907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2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3"/>
        <v>0</v>
      </c>
      <c r="AM744" s="11">
        <v>0</v>
      </c>
      <c r="AN744" s="11">
        <v>0</v>
      </c>
      <c r="AO744" s="34">
        <f t="shared" si="54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1"/>
        <v>0</v>
      </c>
      <c r="AW744" s="30">
        <f t="shared" si="55"/>
        <v>0</v>
      </c>
      <c r="AX744" s="35"/>
    </row>
    <row r="745" spans="1:50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70">
        <v>2.5000000000000001E-2</v>
      </c>
      <c r="H745" s="6"/>
      <c r="I745" s="6"/>
      <c r="J745" s="6"/>
      <c r="K745" s="6"/>
      <c r="L745" s="6"/>
      <c r="M745" s="33" t="s">
        <v>2052</v>
      </c>
      <c r="N745" s="33" t="s">
        <v>2038</v>
      </c>
      <c r="O745" s="33">
        <v>4599</v>
      </c>
      <c r="P745" s="5" t="s">
        <v>992</v>
      </c>
      <c r="Q745" s="9"/>
      <c r="R745" s="9"/>
      <c r="S745" s="9"/>
      <c r="T745" s="9"/>
      <c r="U745" s="5">
        <v>20</v>
      </c>
      <c r="V745" s="66">
        <v>5</v>
      </c>
      <c r="W745" s="10" t="s">
        <v>1907</v>
      </c>
      <c r="X745" s="10" t="s">
        <v>1908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2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3"/>
        <v>0</v>
      </c>
      <c r="AM745" s="11">
        <v>0</v>
      </c>
      <c r="AN745" s="11">
        <v>0</v>
      </c>
      <c r="AO745" s="34">
        <f t="shared" si="54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ref="AV745:AV808" si="56">SUM(AP745:AU745)</f>
        <v>0</v>
      </c>
      <c r="AW745" s="30">
        <f t="shared" si="55"/>
        <v>0</v>
      </c>
      <c r="AX745" s="35"/>
    </row>
    <row r="746" spans="1:50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69">
        <v>100</v>
      </c>
      <c r="H746" s="6"/>
      <c r="I746" s="6"/>
      <c r="J746" s="6"/>
      <c r="K746" s="6"/>
      <c r="L746" s="6"/>
      <c r="M746" s="33" t="s">
        <v>2064</v>
      </c>
      <c r="N746" s="33" t="s">
        <v>2037</v>
      </c>
      <c r="O746" s="33">
        <v>4002</v>
      </c>
      <c r="P746" s="5" t="s">
        <v>995</v>
      </c>
      <c r="Q746" s="9"/>
      <c r="R746" s="9"/>
      <c r="S746" s="9"/>
      <c r="T746" s="9"/>
      <c r="U746" s="5">
        <v>4</v>
      </c>
      <c r="V746" s="66">
        <v>4</v>
      </c>
      <c r="W746" s="10" t="s">
        <v>1908</v>
      </c>
      <c r="X746" s="10" t="s">
        <v>1909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ref="AF746:AF809" si="57">SUM(AA746:AE746)</f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ref="AL746:AL809" si="58">SUM(AG746:AK746)</f>
        <v>0</v>
      </c>
      <c r="AM746" s="11">
        <v>0</v>
      </c>
      <c r="AN746" s="11">
        <v>0</v>
      </c>
      <c r="AO746" s="34">
        <f t="shared" ref="AO746:AO809" si="59">SUM(AM746:AN746)</f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6"/>
        <v>0</v>
      </c>
      <c r="AW746" s="30">
        <f t="shared" ref="AW746:AW809" si="60">AF746+AL746+AO746+AV746</f>
        <v>0</v>
      </c>
      <c r="AX746" s="35"/>
    </row>
    <row r="747" spans="1:50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9">
        <v>100</v>
      </c>
      <c r="H747" s="6"/>
      <c r="I747" s="6"/>
      <c r="J747" s="6"/>
      <c r="K747" s="6"/>
      <c r="L747" s="6"/>
      <c r="M747" s="33" t="s">
        <v>2064</v>
      </c>
      <c r="N747" s="33" t="s">
        <v>2037</v>
      </c>
      <c r="O747" s="33">
        <v>4002</v>
      </c>
      <c r="P747" s="5" t="s">
        <v>998</v>
      </c>
      <c r="Q747" s="9"/>
      <c r="R747" s="9"/>
      <c r="S747" s="9"/>
      <c r="T747" s="9"/>
      <c r="U747" s="5">
        <v>1</v>
      </c>
      <c r="V747" s="66">
        <v>1</v>
      </c>
      <c r="W747" s="10" t="s">
        <v>1909</v>
      </c>
      <c r="X747" s="10" t="s">
        <v>1910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7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8"/>
        <v>0</v>
      </c>
      <c r="AM747" s="11">
        <v>0</v>
      </c>
      <c r="AN747" s="11">
        <v>0</v>
      </c>
      <c r="AO747" s="34">
        <f t="shared" si="59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6"/>
        <v>0</v>
      </c>
      <c r="AW747" s="30">
        <f t="shared" si="60"/>
        <v>0</v>
      </c>
      <c r="AX747" s="35"/>
    </row>
    <row r="748" spans="1:50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9">
        <v>100</v>
      </c>
      <c r="H748" s="6"/>
      <c r="I748" s="6"/>
      <c r="J748" s="6"/>
      <c r="K748" s="6"/>
      <c r="L748" s="6"/>
      <c r="M748" s="33" t="s">
        <v>2064</v>
      </c>
      <c r="N748" s="33" t="s">
        <v>2037</v>
      </c>
      <c r="O748" s="33">
        <v>4002</v>
      </c>
      <c r="P748" s="5" t="s">
        <v>999</v>
      </c>
      <c r="Q748" s="9"/>
      <c r="R748" s="9"/>
      <c r="S748" s="9"/>
      <c r="T748" s="9"/>
      <c r="U748" s="5">
        <v>1</v>
      </c>
      <c r="V748" s="66">
        <v>1</v>
      </c>
      <c r="W748" s="10" t="s">
        <v>1910</v>
      </c>
      <c r="X748" s="10" t="s">
        <v>1911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7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8"/>
        <v>0</v>
      </c>
      <c r="AM748" s="11">
        <v>0</v>
      </c>
      <c r="AN748" s="11">
        <v>0</v>
      </c>
      <c r="AO748" s="34">
        <f t="shared" si="59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6"/>
        <v>0</v>
      </c>
      <c r="AW748" s="30">
        <f t="shared" si="60"/>
        <v>0</v>
      </c>
      <c r="AX748" s="35"/>
    </row>
    <row r="749" spans="1:50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 t="s">
        <v>2064</v>
      </c>
      <c r="N749" s="33" t="s">
        <v>2037</v>
      </c>
      <c r="O749" s="33">
        <v>4002</v>
      </c>
      <c r="P749" s="5" t="s">
        <v>1000</v>
      </c>
      <c r="Q749" s="9"/>
      <c r="R749" s="9"/>
      <c r="S749" s="9"/>
      <c r="T749" s="9"/>
      <c r="U749" s="5">
        <v>3</v>
      </c>
      <c r="V749" s="66">
        <v>3</v>
      </c>
      <c r="W749" s="10" t="s">
        <v>1911</v>
      </c>
      <c r="X749" s="10" t="s">
        <v>1912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7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8"/>
        <v>0</v>
      </c>
      <c r="AM749" s="11">
        <v>0</v>
      </c>
      <c r="AN749" s="11">
        <v>0</v>
      </c>
      <c r="AO749" s="34">
        <f t="shared" si="59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6"/>
        <v>0</v>
      </c>
      <c r="AW749" s="30">
        <f t="shared" si="60"/>
        <v>0</v>
      </c>
      <c r="AX749" s="35"/>
    </row>
    <row r="750" spans="1:50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 t="s">
        <v>2064</v>
      </c>
      <c r="N750" s="33" t="s">
        <v>2037</v>
      </c>
      <c r="O750" s="33">
        <v>4002</v>
      </c>
      <c r="P750" s="5" t="s">
        <v>1001</v>
      </c>
      <c r="Q750" s="9"/>
      <c r="R750" s="9"/>
      <c r="S750" s="9"/>
      <c r="T750" s="9"/>
      <c r="U750" s="5">
        <v>1</v>
      </c>
      <c r="V750" s="66">
        <v>1</v>
      </c>
      <c r="W750" s="10" t="s">
        <v>1912</v>
      </c>
      <c r="X750" s="10" t="s">
        <v>1913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7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8"/>
        <v>0</v>
      </c>
      <c r="AM750" s="11">
        <v>0</v>
      </c>
      <c r="AN750" s="11">
        <v>0</v>
      </c>
      <c r="AO750" s="34">
        <f t="shared" si="59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6"/>
        <v>0</v>
      </c>
      <c r="AW750" s="30">
        <f t="shared" si="60"/>
        <v>0</v>
      </c>
      <c r="AX750" s="35"/>
    </row>
    <row r="751" spans="1:50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 t="s">
        <v>2064</v>
      </c>
      <c r="N751" s="33" t="s">
        <v>2037</v>
      </c>
      <c r="O751" s="33">
        <v>4002</v>
      </c>
      <c r="P751" s="5" t="s">
        <v>1002</v>
      </c>
      <c r="Q751" s="9"/>
      <c r="R751" s="9"/>
      <c r="S751" s="9"/>
      <c r="T751" s="9"/>
      <c r="U751" s="5">
        <v>2</v>
      </c>
      <c r="V751" s="66">
        <v>2</v>
      </c>
      <c r="W751" s="10" t="s">
        <v>1913</v>
      </c>
      <c r="X751" s="10" t="s">
        <v>1914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7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8"/>
        <v>0</v>
      </c>
      <c r="AM751" s="11">
        <v>0</v>
      </c>
      <c r="AN751" s="11">
        <v>0</v>
      </c>
      <c r="AO751" s="34">
        <f t="shared" si="59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6"/>
        <v>0</v>
      </c>
      <c r="AW751" s="30">
        <f t="shared" si="60"/>
        <v>0</v>
      </c>
      <c r="AX751" s="35"/>
    </row>
    <row r="752" spans="1:50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 t="s">
        <v>2054</v>
      </c>
      <c r="N752" s="33" t="s">
        <v>2040</v>
      </c>
      <c r="O752" s="33">
        <v>3302</v>
      </c>
      <c r="P752" s="5" t="s">
        <v>1003</v>
      </c>
      <c r="Q752" s="9"/>
      <c r="R752" s="9"/>
      <c r="S752" s="9"/>
      <c r="T752" s="9"/>
      <c r="U752" s="5">
        <v>1</v>
      </c>
      <c r="V752" s="66">
        <v>1</v>
      </c>
      <c r="W752" s="10" t="s">
        <v>1914</v>
      </c>
      <c r="X752" s="10" t="s">
        <v>1915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7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8"/>
        <v>0</v>
      </c>
      <c r="AM752" s="11">
        <v>0</v>
      </c>
      <c r="AN752" s="11">
        <v>0</v>
      </c>
      <c r="AO752" s="34">
        <f t="shared" si="59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6"/>
        <v>0</v>
      </c>
      <c r="AW752" s="30">
        <f t="shared" si="60"/>
        <v>0</v>
      </c>
      <c r="AX752" s="35"/>
    </row>
    <row r="753" spans="1:50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 t="s">
        <v>2065</v>
      </c>
      <c r="N753" s="33" t="s">
        <v>2041</v>
      </c>
      <c r="O753" s="33" t="s">
        <v>2070</v>
      </c>
      <c r="P753" s="5" t="s">
        <v>1005</v>
      </c>
      <c r="Q753" s="9"/>
      <c r="R753" s="9"/>
      <c r="S753" s="9"/>
      <c r="T753" s="9"/>
      <c r="U753" s="5">
        <v>1</v>
      </c>
      <c r="V753" s="66">
        <v>1</v>
      </c>
      <c r="W753" s="10" t="s">
        <v>1915</v>
      </c>
      <c r="X753" s="10" t="s">
        <v>1916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7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8"/>
        <v>0</v>
      </c>
      <c r="AM753" s="11">
        <v>0</v>
      </c>
      <c r="AN753" s="11">
        <v>0</v>
      </c>
      <c r="AO753" s="34">
        <f t="shared" si="59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6"/>
        <v>0</v>
      </c>
      <c r="AW753" s="30">
        <f t="shared" si="60"/>
        <v>0</v>
      </c>
      <c r="AX753" s="35"/>
    </row>
    <row r="754" spans="1:50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 t="s">
        <v>2066</v>
      </c>
      <c r="N754" s="33" t="s">
        <v>2042</v>
      </c>
      <c r="O754" s="33">
        <v>1704</v>
      </c>
      <c r="P754" s="5" t="s">
        <v>1008</v>
      </c>
      <c r="Q754" s="9"/>
      <c r="R754" s="9"/>
      <c r="S754" s="9"/>
      <c r="T754" s="9"/>
      <c r="U754" s="5">
        <v>1</v>
      </c>
      <c r="V754" s="66">
        <v>1</v>
      </c>
      <c r="W754" s="10" t="s">
        <v>1916</v>
      </c>
      <c r="X754" s="10" t="s">
        <v>1917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7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8"/>
        <v>0</v>
      </c>
      <c r="AM754" s="11">
        <v>0</v>
      </c>
      <c r="AN754" s="11">
        <v>0</v>
      </c>
      <c r="AO754" s="34">
        <f t="shared" si="59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6"/>
        <v>0</v>
      </c>
      <c r="AW754" s="30">
        <f t="shared" si="60"/>
        <v>0</v>
      </c>
      <c r="AX754" s="35"/>
    </row>
    <row r="755" spans="1:50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2147</v>
      </c>
      <c r="G755" s="69">
        <v>2.0030000000000001</v>
      </c>
      <c r="H755" s="6"/>
      <c r="I755" s="6"/>
      <c r="J755" s="6"/>
      <c r="K755" s="6"/>
      <c r="L755" s="6"/>
      <c r="M755" s="33" t="s">
        <v>2064</v>
      </c>
      <c r="N755" s="33" t="s">
        <v>2037</v>
      </c>
      <c r="O755" s="33">
        <v>4002</v>
      </c>
      <c r="P755" s="5" t="s">
        <v>1136</v>
      </c>
      <c r="Q755" s="9"/>
      <c r="R755" s="9"/>
      <c r="S755" s="9"/>
      <c r="T755" s="9"/>
      <c r="U755" s="5">
        <v>5600</v>
      </c>
      <c r="V755" s="66">
        <v>5600</v>
      </c>
      <c r="W755" s="10" t="s">
        <v>1917</v>
      </c>
      <c r="X755" s="10" t="s">
        <v>1918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7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8"/>
        <v>0</v>
      </c>
      <c r="AM755" s="11">
        <v>0</v>
      </c>
      <c r="AN755" s="11">
        <v>0</v>
      </c>
      <c r="AO755" s="34">
        <f t="shared" si="59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6"/>
        <v>0</v>
      </c>
      <c r="AW755" s="30">
        <f t="shared" si="60"/>
        <v>0</v>
      </c>
      <c r="AX755" s="35"/>
    </row>
    <row r="756" spans="1:50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2147</v>
      </c>
      <c r="G756" s="69">
        <v>2.0030000000000001</v>
      </c>
      <c r="H756" s="6"/>
      <c r="I756" s="6"/>
      <c r="J756" s="6"/>
      <c r="K756" s="6"/>
      <c r="L756" s="6"/>
      <c r="M756" s="33" t="s">
        <v>2064</v>
      </c>
      <c r="N756" s="33" t="s">
        <v>2037</v>
      </c>
      <c r="O756" s="33">
        <v>4002</v>
      </c>
      <c r="P756" s="5" t="s">
        <v>1137</v>
      </c>
      <c r="Q756" s="9"/>
      <c r="R756" s="9"/>
      <c r="S756" s="9"/>
      <c r="T756" s="9"/>
      <c r="U756" s="5">
        <v>10000</v>
      </c>
      <c r="V756" s="66">
        <v>10000</v>
      </c>
      <c r="W756" s="10" t="s">
        <v>1918</v>
      </c>
      <c r="X756" s="10" t="s">
        <v>1919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7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8"/>
        <v>0</v>
      </c>
      <c r="AM756" s="11">
        <v>0</v>
      </c>
      <c r="AN756" s="11">
        <v>0</v>
      </c>
      <c r="AO756" s="34">
        <f t="shared" si="59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6"/>
        <v>0</v>
      </c>
      <c r="AW756" s="30">
        <f t="shared" si="60"/>
        <v>0</v>
      </c>
      <c r="AX756" s="35"/>
    </row>
    <row r="757" spans="1:50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69">
        <v>100</v>
      </c>
      <c r="H757" s="6"/>
      <c r="I757" s="6"/>
      <c r="J757" s="6"/>
      <c r="K757" s="6"/>
      <c r="L757" s="6"/>
      <c r="M757" s="33" t="s">
        <v>2064</v>
      </c>
      <c r="N757" s="33" t="s">
        <v>2037</v>
      </c>
      <c r="O757" s="33">
        <v>4002</v>
      </c>
      <c r="P757" s="5" t="s">
        <v>1017</v>
      </c>
      <c r="Q757" s="9"/>
      <c r="R757" s="9"/>
      <c r="S757" s="9"/>
      <c r="T757" s="9"/>
      <c r="U757" s="5">
        <v>1</v>
      </c>
      <c r="V757" s="66">
        <v>1</v>
      </c>
      <c r="W757" s="10" t="s">
        <v>1919</v>
      </c>
      <c r="X757" s="10" t="s">
        <v>1920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7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8"/>
        <v>0</v>
      </c>
      <c r="AM757" s="11">
        <v>0</v>
      </c>
      <c r="AN757" s="11">
        <v>0</v>
      </c>
      <c r="AO757" s="34">
        <f t="shared" si="59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6"/>
        <v>0</v>
      </c>
      <c r="AW757" s="30">
        <f t="shared" si="60"/>
        <v>0</v>
      </c>
      <c r="AX757" s="35"/>
    </row>
    <row r="758" spans="1:50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69">
        <v>8</v>
      </c>
      <c r="H758" s="82"/>
      <c r="I758" s="6"/>
      <c r="J758" s="6"/>
      <c r="K758" s="6"/>
      <c r="L758" s="6"/>
      <c r="M758" s="33" t="s">
        <v>2067</v>
      </c>
      <c r="N758" s="33" t="s">
        <v>2043</v>
      </c>
      <c r="O758" s="33">
        <v>4002</v>
      </c>
      <c r="P758" s="5" t="s">
        <v>1009</v>
      </c>
      <c r="Q758" s="80"/>
      <c r="R758" s="9"/>
      <c r="S758" s="80"/>
      <c r="T758" s="9"/>
      <c r="U758" s="5">
        <v>30000</v>
      </c>
      <c r="V758" s="66">
        <v>9717</v>
      </c>
      <c r="W758" s="10">
        <v>44927</v>
      </c>
      <c r="X758" s="10">
        <v>45291</v>
      </c>
      <c r="Y758" s="9"/>
      <c r="Z758" s="9"/>
      <c r="AA758" s="11"/>
      <c r="AB758" s="11">
        <v>0</v>
      </c>
      <c r="AC758" s="11">
        <v>0</v>
      </c>
      <c r="AD758" s="11"/>
      <c r="AE758" s="11"/>
      <c r="AF758" s="34">
        <f t="shared" si="57"/>
        <v>0</v>
      </c>
      <c r="AG758" s="7"/>
      <c r="AH758" s="7" t="s">
        <v>2215</v>
      </c>
      <c r="AI758" s="7">
        <v>0</v>
      </c>
      <c r="AJ758" s="7">
        <v>0</v>
      </c>
      <c r="AK758" s="11">
        <v>0</v>
      </c>
      <c r="AL758" s="34">
        <f t="shared" si="58"/>
        <v>0</v>
      </c>
      <c r="AM758" s="11" t="s">
        <v>2215</v>
      </c>
      <c r="AN758" s="11">
        <v>0</v>
      </c>
      <c r="AO758" s="34">
        <f t="shared" si="59"/>
        <v>0</v>
      </c>
      <c r="AP758" s="11"/>
      <c r="AQ758" s="11">
        <v>0</v>
      </c>
      <c r="AR758" s="11"/>
      <c r="AS758" s="11"/>
      <c r="AT758" s="11">
        <v>0</v>
      </c>
      <c r="AU758" s="11">
        <v>0</v>
      </c>
      <c r="AV758" s="31">
        <f t="shared" si="56"/>
        <v>0</v>
      </c>
      <c r="AW758" s="30">
        <f t="shared" si="60"/>
        <v>0</v>
      </c>
      <c r="AX758" s="35"/>
    </row>
    <row r="759" spans="1:50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9">
        <v>8</v>
      </c>
      <c r="H759" s="82"/>
      <c r="I759" s="6"/>
      <c r="J759" s="6"/>
      <c r="K759" s="6"/>
      <c r="L759" s="6"/>
      <c r="M759" s="33" t="s">
        <v>2067</v>
      </c>
      <c r="N759" s="33" t="s">
        <v>2043</v>
      </c>
      <c r="O759" s="33">
        <v>4002</v>
      </c>
      <c r="P759" s="5" t="s">
        <v>1011</v>
      </c>
      <c r="Q759" s="81"/>
      <c r="R759" s="6"/>
      <c r="S759" s="81"/>
      <c r="T759" s="6"/>
      <c r="U759" s="5">
        <v>1</v>
      </c>
      <c r="V759" s="66">
        <v>0.25</v>
      </c>
      <c r="W759" s="10">
        <v>44927</v>
      </c>
      <c r="X759" s="10">
        <v>45291</v>
      </c>
      <c r="Y759" s="9"/>
      <c r="Z759" s="9"/>
      <c r="AA759" s="11"/>
      <c r="AB759" s="11">
        <v>0</v>
      </c>
      <c r="AC759" s="11">
        <v>0</v>
      </c>
      <c r="AD759" s="11">
        <v>0</v>
      </c>
      <c r="AE759" s="11"/>
      <c r="AF759" s="34">
        <f t="shared" si="57"/>
        <v>0</v>
      </c>
      <c r="AG759" s="7"/>
      <c r="AH759" s="7">
        <v>0</v>
      </c>
      <c r="AI759" s="7">
        <v>0</v>
      </c>
      <c r="AJ759" s="7">
        <v>0</v>
      </c>
      <c r="AK759" s="11">
        <v>0</v>
      </c>
      <c r="AL759" s="34">
        <f t="shared" si="58"/>
        <v>0</v>
      </c>
      <c r="AM759" s="11"/>
      <c r="AN759" s="11">
        <v>0</v>
      </c>
      <c r="AO759" s="34">
        <f t="shared" si="59"/>
        <v>0</v>
      </c>
      <c r="AP759" s="11"/>
      <c r="AQ759" s="11">
        <v>0</v>
      </c>
      <c r="AR759" s="11"/>
      <c r="AS759" s="11"/>
      <c r="AT759" s="11">
        <v>0</v>
      </c>
      <c r="AU759" s="11">
        <v>0</v>
      </c>
      <c r="AV759" s="31">
        <f t="shared" si="56"/>
        <v>0</v>
      </c>
      <c r="AW759" s="30">
        <f t="shared" si="60"/>
        <v>0</v>
      </c>
      <c r="AX759" s="35"/>
    </row>
    <row r="760" spans="1:50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9">
        <v>8</v>
      </c>
      <c r="H760" s="82"/>
      <c r="I760" s="6"/>
      <c r="J760" s="6"/>
      <c r="K760" s="6"/>
      <c r="L760" s="6"/>
      <c r="M760" s="33" t="s">
        <v>2067</v>
      </c>
      <c r="N760" s="33" t="s">
        <v>2043</v>
      </c>
      <c r="O760" s="33">
        <v>4002</v>
      </c>
      <c r="P760" s="5" t="s">
        <v>1013</v>
      </c>
      <c r="Q760" s="81"/>
      <c r="R760" s="6"/>
      <c r="S760" s="81"/>
      <c r="T760" s="6"/>
      <c r="U760" s="5">
        <v>1</v>
      </c>
      <c r="V760" s="66">
        <v>0.5</v>
      </c>
      <c r="W760" s="10">
        <v>44927</v>
      </c>
      <c r="X760" s="10">
        <v>45291</v>
      </c>
      <c r="Y760" s="9"/>
      <c r="Z760" s="9"/>
      <c r="AA760" s="11"/>
      <c r="AB760" s="11">
        <v>0</v>
      </c>
      <c r="AC760" s="11">
        <v>0</v>
      </c>
      <c r="AD760" s="11">
        <v>0</v>
      </c>
      <c r="AE760" s="11"/>
      <c r="AF760" s="34">
        <f t="shared" si="57"/>
        <v>0</v>
      </c>
      <c r="AG760" s="7"/>
      <c r="AH760" s="7">
        <v>0</v>
      </c>
      <c r="AI760" s="7">
        <v>0</v>
      </c>
      <c r="AJ760" s="7">
        <v>0</v>
      </c>
      <c r="AK760" s="11">
        <v>0</v>
      </c>
      <c r="AL760" s="34">
        <f t="shared" si="58"/>
        <v>0</v>
      </c>
      <c r="AM760" s="11"/>
      <c r="AN760" s="11">
        <v>0</v>
      </c>
      <c r="AO760" s="34">
        <f t="shared" si="59"/>
        <v>0</v>
      </c>
      <c r="AP760" s="11"/>
      <c r="AQ760" s="11">
        <v>0</v>
      </c>
      <c r="AR760" s="11"/>
      <c r="AS760" s="11"/>
      <c r="AT760" s="11">
        <v>0</v>
      </c>
      <c r="AU760" s="11">
        <v>0</v>
      </c>
      <c r="AV760" s="31">
        <f t="shared" si="56"/>
        <v>0</v>
      </c>
      <c r="AW760" s="30">
        <f t="shared" si="60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82"/>
      <c r="I761" s="6"/>
      <c r="J761" s="6"/>
      <c r="K761" s="6"/>
      <c r="L761" s="6"/>
      <c r="M761" s="33" t="s">
        <v>2067</v>
      </c>
      <c r="N761" s="33" t="s">
        <v>2043</v>
      </c>
      <c r="O761" s="33">
        <v>4002</v>
      </c>
      <c r="P761" s="5" t="s">
        <v>1015</v>
      </c>
      <c r="Q761" s="81"/>
      <c r="R761" s="6"/>
      <c r="S761" s="81"/>
      <c r="T761" s="6"/>
      <c r="U761" s="5">
        <v>30</v>
      </c>
      <c r="V761" s="66">
        <v>9</v>
      </c>
      <c r="W761" s="10">
        <v>44927</v>
      </c>
      <c r="X761" s="10">
        <v>45291</v>
      </c>
      <c r="Y761" s="9"/>
      <c r="Z761" s="9"/>
      <c r="AA761" s="11"/>
      <c r="AB761" s="11">
        <v>0</v>
      </c>
      <c r="AC761" s="11">
        <v>0</v>
      </c>
      <c r="AD761" s="11">
        <v>0</v>
      </c>
      <c r="AE761" s="11"/>
      <c r="AF761" s="34">
        <f t="shared" si="57"/>
        <v>0</v>
      </c>
      <c r="AG761" s="7"/>
      <c r="AH761" s="7">
        <v>0</v>
      </c>
      <c r="AI761" s="7">
        <v>0</v>
      </c>
      <c r="AJ761" s="7">
        <v>0</v>
      </c>
      <c r="AK761" s="11">
        <v>0</v>
      </c>
      <c r="AL761" s="34">
        <f t="shared" si="58"/>
        <v>0</v>
      </c>
      <c r="AM761" s="11"/>
      <c r="AN761" s="11">
        <v>0</v>
      </c>
      <c r="AO761" s="34">
        <f t="shared" si="59"/>
        <v>0</v>
      </c>
      <c r="AP761" s="11"/>
      <c r="AQ761" s="11">
        <v>0</v>
      </c>
      <c r="AR761" s="11"/>
      <c r="AS761" s="11"/>
      <c r="AT761" s="11">
        <v>0</v>
      </c>
      <c r="AU761" s="11">
        <v>0</v>
      </c>
      <c r="AV761" s="31">
        <f t="shared" si="56"/>
        <v>0</v>
      </c>
      <c r="AW761" s="30">
        <f t="shared" si="60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69">
        <v>25</v>
      </c>
      <c r="H762" s="82"/>
      <c r="I762" s="6"/>
      <c r="J762" s="6"/>
      <c r="K762" s="6"/>
      <c r="L762" s="6"/>
      <c r="M762" s="33" t="s">
        <v>2067</v>
      </c>
      <c r="N762" s="33" t="s">
        <v>2043</v>
      </c>
      <c r="O762" s="33">
        <v>4002</v>
      </c>
      <c r="P762" s="5" t="s">
        <v>1016</v>
      </c>
      <c r="Q762" s="81"/>
      <c r="R762" s="6"/>
      <c r="S762" s="81"/>
      <c r="T762" s="6"/>
      <c r="U762" s="5">
        <v>1</v>
      </c>
      <c r="V762" s="66">
        <v>0.25</v>
      </c>
      <c r="W762" s="10">
        <v>44927</v>
      </c>
      <c r="X762" s="10">
        <v>45291</v>
      </c>
      <c r="Y762" s="9"/>
      <c r="Z762" s="9"/>
      <c r="AA762" s="11"/>
      <c r="AB762" s="11">
        <v>0</v>
      </c>
      <c r="AC762" s="11">
        <v>0</v>
      </c>
      <c r="AD762" s="11">
        <v>0</v>
      </c>
      <c r="AE762" s="11"/>
      <c r="AF762" s="34">
        <f t="shared" si="57"/>
        <v>0</v>
      </c>
      <c r="AG762" s="7"/>
      <c r="AH762" s="7">
        <v>0</v>
      </c>
      <c r="AI762" s="7">
        <v>0</v>
      </c>
      <c r="AJ762" s="7">
        <v>0</v>
      </c>
      <c r="AK762" s="11">
        <v>0</v>
      </c>
      <c r="AL762" s="34">
        <f t="shared" si="58"/>
        <v>0</v>
      </c>
      <c r="AM762" s="11"/>
      <c r="AN762" s="11">
        <v>0</v>
      </c>
      <c r="AO762" s="34">
        <f t="shared" si="59"/>
        <v>0</v>
      </c>
      <c r="AP762" s="11"/>
      <c r="AQ762" s="11">
        <v>0</v>
      </c>
      <c r="AR762" s="11"/>
      <c r="AS762" s="11"/>
      <c r="AT762" s="11">
        <v>0</v>
      </c>
      <c r="AU762" s="11">
        <v>0</v>
      </c>
      <c r="AV762" s="31">
        <f t="shared" si="56"/>
        <v>0</v>
      </c>
      <c r="AW762" s="30">
        <f t="shared" si="60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9">
        <v>25</v>
      </c>
      <c r="H763" s="82"/>
      <c r="I763" s="6"/>
      <c r="J763" s="6"/>
      <c r="K763" s="6"/>
      <c r="L763" s="6"/>
      <c r="M763" s="33" t="s">
        <v>2067</v>
      </c>
      <c r="N763" s="33" t="s">
        <v>2043</v>
      </c>
      <c r="O763" s="33">
        <v>4002</v>
      </c>
      <c r="P763" s="5" t="s">
        <v>1018</v>
      </c>
      <c r="Q763" s="81"/>
      <c r="R763" s="6"/>
      <c r="S763" s="81"/>
      <c r="T763" s="6"/>
      <c r="U763" s="5">
        <v>1</v>
      </c>
      <c r="V763" s="66" t="s">
        <v>1991</v>
      </c>
      <c r="W763" s="10">
        <v>44927</v>
      </c>
      <c r="X763" s="10">
        <v>45291</v>
      </c>
      <c r="Y763" s="9"/>
      <c r="Z763" s="9"/>
      <c r="AA763" s="11"/>
      <c r="AB763" s="11">
        <v>0</v>
      </c>
      <c r="AC763" s="11">
        <v>0</v>
      </c>
      <c r="AD763" s="11">
        <v>0</v>
      </c>
      <c r="AE763" s="11"/>
      <c r="AF763" s="34">
        <f t="shared" si="57"/>
        <v>0</v>
      </c>
      <c r="AG763" s="7"/>
      <c r="AH763" s="7">
        <v>0</v>
      </c>
      <c r="AI763" s="7">
        <v>0</v>
      </c>
      <c r="AJ763" s="7">
        <v>0</v>
      </c>
      <c r="AK763" s="11">
        <v>0</v>
      </c>
      <c r="AL763" s="34">
        <f t="shared" si="58"/>
        <v>0</v>
      </c>
      <c r="AM763" s="11"/>
      <c r="AN763" s="11">
        <v>0</v>
      </c>
      <c r="AO763" s="34">
        <f t="shared" si="59"/>
        <v>0</v>
      </c>
      <c r="AP763" s="11"/>
      <c r="AQ763" s="11">
        <v>0</v>
      </c>
      <c r="AR763" s="11"/>
      <c r="AS763" s="11"/>
      <c r="AT763" s="11">
        <v>0</v>
      </c>
      <c r="AU763" s="11">
        <v>0</v>
      </c>
      <c r="AV763" s="31">
        <f t="shared" si="56"/>
        <v>0</v>
      </c>
      <c r="AW763" s="30">
        <f t="shared" si="60"/>
        <v>0</v>
      </c>
      <c r="AX763" s="35"/>
    </row>
    <row r="764" spans="1:50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9">
        <v>25</v>
      </c>
      <c r="H764" s="82"/>
      <c r="I764" s="6"/>
      <c r="J764" s="6"/>
      <c r="K764" s="6"/>
      <c r="L764" s="6"/>
      <c r="M764" s="33" t="s">
        <v>2067</v>
      </c>
      <c r="N764" s="33" t="s">
        <v>2043</v>
      </c>
      <c r="O764" s="33">
        <v>4002</v>
      </c>
      <c r="P764" s="5" t="s">
        <v>1019</v>
      </c>
      <c r="Q764" s="81"/>
      <c r="R764" s="6"/>
      <c r="S764" s="81"/>
      <c r="T764" s="6"/>
      <c r="U764" s="5">
        <v>1</v>
      </c>
      <c r="V764" s="66">
        <v>0.25</v>
      </c>
      <c r="W764" s="10">
        <v>44927</v>
      </c>
      <c r="X764" s="10">
        <v>45291</v>
      </c>
      <c r="Y764" s="9"/>
      <c r="Z764" s="9"/>
      <c r="AA764" s="11"/>
      <c r="AB764" s="11">
        <v>0</v>
      </c>
      <c r="AC764" s="11">
        <v>0</v>
      </c>
      <c r="AD764" s="11">
        <v>0</v>
      </c>
      <c r="AE764" s="11"/>
      <c r="AF764" s="34">
        <f t="shared" si="57"/>
        <v>0</v>
      </c>
      <c r="AG764" s="7"/>
      <c r="AH764" s="7">
        <v>0</v>
      </c>
      <c r="AI764" s="7">
        <v>0</v>
      </c>
      <c r="AJ764" s="7">
        <v>0</v>
      </c>
      <c r="AK764" s="11">
        <v>0</v>
      </c>
      <c r="AL764" s="34">
        <f t="shared" si="58"/>
        <v>0</v>
      </c>
      <c r="AM764" s="11"/>
      <c r="AN764" s="11">
        <v>0</v>
      </c>
      <c r="AO764" s="34">
        <f t="shared" si="59"/>
        <v>0</v>
      </c>
      <c r="AP764" s="11"/>
      <c r="AQ764" s="11">
        <v>0</v>
      </c>
      <c r="AR764" s="11"/>
      <c r="AS764" s="11"/>
      <c r="AT764" s="11">
        <v>0</v>
      </c>
      <c r="AU764" s="11">
        <v>0</v>
      </c>
      <c r="AV764" s="31">
        <f t="shared" si="56"/>
        <v>0</v>
      </c>
      <c r="AW764" s="30">
        <f t="shared" si="60"/>
        <v>0</v>
      </c>
      <c r="AX764" s="35"/>
    </row>
    <row r="765" spans="1:50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82"/>
      <c r="I765" s="6"/>
      <c r="J765" s="6"/>
      <c r="K765" s="6"/>
      <c r="L765" s="6"/>
      <c r="M765" s="33" t="s">
        <v>2067</v>
      </c>
      <c r="N765" s="33" t="s">
        <v>2043</v>
      </c>
      <c r="O765" s="33">
        <v>4002</v>
      </c>
      <c r="P765" s="5" t="s">
        <v>1020</v>
      </c>
      <c r="Q765" s="80"/>
      <c r="R765" s="9"/>
      <c r="S765" s="80"/>
      <c r="T765" s="9"/>
      <c r="U765" s="5">
        <v>1280</v>
      </c>
      <c r="V765" s="66">
        <v>413</v>
      </c>
      <c r="W765" s="10">
        <v>44927</v>
      </c>
      <c r="X765" s="10">
        <v>45291</v>
      </c>
      <c r="Y765" s="9"/>
      <c r="Z765" s="9"/>
      <c r="AA765" s="11"/>
      <c r="AB765" s="11">
        <v>0</v>
      </c>
      <c r="AC765" s="11">
        <v>0</v>
      </c>
      <c r="AD765" s="11">
        <v>0</v>
      </c>
      <c r="AE765" s="11"/>
      <c r="AF765" s="34">
        <f t="shared" si="57"/>
        <v>0</v>
      </c>
      <c r="AG765" s="7"/>
      <c r="AH765" s="7">
        <v>0</v>
      </c>
      <c r="AI765" s="7">
        <v>0</v>
      </c>
      <c r="AJ765" s="7">
        <v>0</v>
      </c>
      <c r="AK765" s="11">
        <v>0</v>
      </c>
      <c r="AL765" s="34">
        <f t="shared" si="58"/>
        <v>0</v>
      </c>
      <c r="AM765" s="11"/>
      <c r="AN765" s="11">
        <v>0</v>
      </c>
      <c r="AO765" s="34">
        <f t="shared" si="59"/>
        <v>0</v>
      </c>
      <c r="AP765" s="11"/>
      <c r="AQ765" s="11">
        <v>0</v>
      </c>
      <c r="AR765" s="11"/>
      <c r="AS765" s="11"/>
      <c r="AT765" s="11">
        <v>0</v>
      </c>
      <c r="AU765" s="11">
        <v>0</v>
      </c>
      <c r="AV765" s="31">
        <f t="shared" si="56"/>
        <v>0</v>
      </c>
      <c r="AW765" s="30">
        <f t="shared" si="60"/>
        <v>0</v>
      </c>
      <c r="AX765" s="35"/>
    </row>
    <row r="766" spans="1:50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69">
        <v>6</v>
      </c>
      <c r="H766" s="6"/>
      <c r="I766" s="6"/>
      <c r="J766" s="6"/>
      <c r="K766" s="6"/>
      <c r="L766" s="6"/>
      <c r="M766" s="33" t="s">
        <v>2052</v>
      </c>
      <c r="N766" s="33" t="s">
        <v>2038</v>
      </c>
      <c r="O766" s="33">
        <v>4599</v>
      </c>
      <c r="P766" s="5" t="s">
        <v>1034</v>
      </c>
      <c r="Q766" s="9"/>
      <c r="R766" s="9"/>
      <c r="S766" s="9"/>
      <c r="T766" s="9"/>
      <c r="U766" s="5">
        <v>4</v>
      </c>
      <c r="V766" s="66">
        <v>4</v>
      </c>
      <c r="W766" s="10" t="s">
        <v>1921</v>
      </c>
      <c r="X766" s="10" t="s">
        <v>1922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7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8"/>
        <v>0</v>
      </c>
      <c r="AM766" s="11">
        <v>0</v>
      </c>
      <c r="AN766" s="11">
        <v>0</v>
      </c>
      <c r="AO766" s="34">
        <f t="shared" si="59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6"/>
        <v>0</v>
      </c>
      <c r="AW766" s="30">
        <f t="shared" si="60"/>
        <v>0</v>
      </c>
      <c r="AX766" s="35"/>
    </row>
    <row r="767" spans="1:50" customFormat="1" ht="60" hidden="1" x14ac:dyDescent="0.25">
      <c r="A767" s="4" t="s">
        <v>829</v>
      </c>
      <c r="B767" s="4" t="s">
        <v>1164</v>
      </c>
      <c r="C767" s="4" t="s">
        <v>948</v>
      </c>
      <c r="D767" s="4" t="s">
        <v>1025</v>
      </c>
      <c r="E767" s="4" t="s">
        <v>1024</v>
      </c>
      <c r="F767" s="4">
        <v>50</v>
      </c>
      <c r="G767" s="69">
        <v>15</v>
      </c>
      <c r="H767" s="6"/>
      <c r="I767" s="6"/>
      <c r="J767" s="6"/>
      <c r="K767" s="6"/>
      <c r="L767" s="6"/>
      <c r="M767" s="33" t="s">
        <v>2052</v>
      </c>
      <c r="N767" s="33" t="s">
        <v>2038</v>
      </c>
      <c r="O767" s="33">
        <v>4599</v>
      </c>
      <c r="P767" s="5" t="s">
        <v>1026</v>
      </c>
      <c r="Q767" s="9"/>
      <c r="R767" s="9"/>
      <c r="S767" s="9"/>
      <c r="T767" s="9"/>
      <c r="U767" s="5">
        <v>1</v>
      </c>
      <c r="V767" s="66">
        <v>1</v>
      </c>
      <c r="W767" s="10" t="s">
        <v>1922</v>
      </c>
      <c r="X767" s="10" t="s">
        <v>1923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7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8"/>
        <v>0</v>
      </c>
      <c r="AM767" s="11">
        <v>0</v>
      </c>
      <c r="AN767" s="11">
        <v>0</v>
      </c>
      <c r="AO767" s="34">
        <f t="shared" si="59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6"/>
        <v>0</v>
      </c>
      <c r="AW767" s="30">
        <f t="shared" si="60"/>
        <v>0</v>
      </c>
      <c r="AX767" s="35"/>
    </row>
    <row r="768" spans="1:50" customFormat="1" ht="60" hidden="1" x14ac:dyDescent="0.25">
      <c r="A768" s="4" t="s">
        <v>829</v>
      </c>
      <c r="B768" s="4" t="s">
        <v>1165</v>
      </c>
      <c r="C768" s="4" t="s">
        <v>948</v>
      </c>
      <c r="D768" s="4" t="s">
        <v>1028</v>
      </c>
      <c r="E768" s="4" t="s">
        <v>1027</v>
      </c>
      <c r="F768" s="4">
        <v>60</v>
      </c>
      <c r="G768" s="69">
        <v>15</v>
      </c>
      <c r="H768" s="6"/>
      <c r="I768" s="6"/>
      <c r="J768" s="6"/>
      <c r="K768" s="6"/>
      <c r="L768" s="6"/>
      <c r="M768" s="33" t="s">
        <v>2052</v>
      </c>
      <c r="N768" s="33" t="s">
        <v>2038</v>
      </c>
      <c r="O768" s="33">
        <v>4599</v>
      </c>
      <c r="P768" s="5" t="s">
        <v>1029</v>
      </c>
      <c r="Q768" s="9"/>
      <c r="R768" s="9"/>
      <c r="S768" s="9"/>
      <c r="T768" s="9"/>
      <c r="U768" s="5">
        <v>1</v>
      </c>
      <c r="V768" s="66">
        <v>1</v>
      </c>
      <c r="W768" s="10" t="s">
        <v>1923</v>
      </c>
      <c r="X768" s="10" t="s">
        <v>1924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7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8"/>
        <v>0</v>
      </c>
      <c r="AM768" s="11">
        <v>0</v>
      </c>
      <c r="AN768" s="11">
        <v>0</v>
      </c>
      <c r="AO768" s="34">
        <f t="shared" si="59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6"/>
        <v>0</v>
      </c>
      <c r="AW768" s="30">
        <f t="shared" si="60"/>
        <v>0</v>
      </c>
      <c r="AX768" s="35"/>
    </row>
    <row r="769" spans="1:50" customFormat="1" ht="60" hidden="1" x14ac:dyDescent="0.25">
      <c r="A769" s="4" t="s">
        <v>829</v>
      </c>
      <c r="B769" s="4" t="s">
        <v>1166</v>
      </c>
      <c r="C769" s="4" t="s">
        <v>948</v>
      </c>
      <c r="D769" s="4" t="s">
        <v>1028</v>
      </c>
      <c r="E769" s="4" t="s">
        <v>1027</v>
      </c>
      <c r="F769" s="4">
        <v>60</v>
      </c>
      <c r="G769" s="69">
        <v>15</v>
      </c>
      <c r="H769" s="6"/>
      <c r="I769" s="6"/>
      <c r="J769" s="6"/>
      <c r="K769" s="6"/>
      <c r="L769" s="6"/>
      <c r="M769" s="33" t="s">
        <v>2052</v>
      </c>
      <c r="N769" s="33" t="s">
        <v>2038</v>
      </c>
      <c r="O769" s="33">
        <v>4599</v>
      </c>
      <c r="P769" s="5" t="s">
        <v>1030</v>
      </c>
      <c r="Q769" s="9"/>
      <c r="R769" s="9"/>
      <c r="S769" s="9"/>
      <c r="T769" s="9"/>
      <c r="U769" s="5">
        <v>2</v>
      </c>
      <c r="V769" s="66">
        <v>0.5</v>
      </c>
      <c r="W769" s="10" t="s">
        <v>1924</v>
      </c>
      <c r="X769" s="10" t="s">
        <v>1925</v>
      </c>
      <c r="Y769" s="9"/>
      <c r="Z769" s="6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7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8"/>
        <v>0</v>
      </c>
      <c r="AM769" s="11">
        <v>0</v>
      </c>
      <c r="AN769" s="11">
        <v>0</v>
      </c>
      <c r="AO769" s="34">
        <f t="shared" si="59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6"/>
        <v>0</v>
      </c>
      <c r="AW769" s="30">
        <f t="shared" si="60"/>
        <v>0</v>
      </c>
      <c r="AX769" s="35"/>
    </row>
    <row r="770" spans="1:50" customFormat="1" ht="60" hidden="1" x14ac:dyDescent="0.25">
      <c r="A770" s="4" t="s">
        <v>829</v>
      </c>
      <c r="B770" s="4" t="s">
        <v>1165</v>
      </c>
      <c r="C770" s="4" t="s">
        <v>948</v>
      </c>
      <c r="D770" s="4" t="s">
        <v>1028</v>
      </c>
      <c r="E770" s="4" t="s">
        <v>1027</v>
      </c>
      <c r="F770" s="4">
        <v>60</v>
      </c>
      <c r="G770" s="69">
        <v>15</v>
      </c>
      <c r="H770" s="6"/>
      <c r="I770" s="6"/>
      <c r="J770" s="6"/>
      <c r="K770" s="6"/>
      <c r="L770" s="6"/>
      <c r="M770" s="33" t="s">
        <v>2052</v>
      </c>
      <c r="N770" s="33" t="s">
        <v>2038</v>
      </c>
      <c r="O770" s="33">
        <v>4599</v>
      </c>
      <c r="P770" s="5" t="s">
        <v>1031</v>
      </c>
      <c r="Q770" s="9"/>
      <c r="R770" s="9"/>
      <c r="S770" s="9"/>
      <c r="T770" s="9"/>
      <c r="U770" s="5">
        <v>30</v>
      </c>
      <c r="V770" s="66">
        <v>8</v>
      </c>
      <c r="W770" s="10" t="s">
        <v>1925</v>
      </c>
      <c r="X770" s="10" t="s">
        <v>1926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7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8"/>
        <v>0</v>
      </c>
      <c r="AM770" s="11">
        <v>0</v>
      </c>
      <c r="AN770" s="11">
        <v>0</v>
      </c>
      <c r="AO770" s="34">
        <f t="shared" si="59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6"/>
        <v>0</v>
      </c>
      <c r="AW770" s="30">
        <f t="shared" si="60"/>
        <v>0</v>
      </c>
      <c r="AX770" s="35"/>
    </row>
    <row r="771" spans="1:50" customFormat="1" ht="60" hidden="1" x14ac:dyDescent="0.25">
      <c r="A771" s="4" t="s">
        <v>829</v>
      </c>
      <c r="B771" s="4" t="s">
        <v>1167</v>
      </c>
      <c r="C771" s="4" t="s">
        <v>948</v>
      </c>
      <c r="D771" s="4" t="s">
        <v>1032</v>
      </c>
      <c r="E771" s="4" t="s">
        <v>1044</v>
      </c>
      <c r="F771" s="4">
        <v>90</v>
      </c>
      <c r="G771" s="69">
        <v>33.299999999999997</v>
      </c>
      <c r="H771" s="6"/>
      <c r="I771" s="6"/>
      <c r="J771" s="6"/>
      <c r="K771" s="6"/>
      <c r="L771" s="6"/>
      <c r="M771" s="33" t="s">
        <v>2052</v>
      </c>
      <c r="N771" s="33" t="s">
        <v>2038</v>
      </c>
      <c r="O771" s="33">
        <v>4599</v>
      </c>
      <c r="P771" s="5" t="s">
        <v>1045</v>
      </c>
      <c r="Q771" s="9"/>
      <c r="R771" s="9"/>
      <c r="S771" s="9"/>
      <c r="T771" s="9"/>
      <c r="U771" s="5">
        <v>3</v>
      </c>
      <c r="V771" s="66">
        <v>1</v>
      </c>
      <c r="W771" s="10" t="s">
        <v>1926</v>
      </c>
      <c r="X771" s="10" t="s">
        <v>1927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7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8"/>
        <v>0</v>
      </c>
      <c r="AM771" s="11">
        <v>0</v>
      </c>
      <c r="AN771" s="11">
        <v>0</v>
      </c>
      <c r="AO771" s="34">
        <f t="shared" si="59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6"/>
        <v>0</v>
      </c>
      <c r="AW771" s="30">
        <f t="shared" si="60"/>
        <v>0</v>
      </c>
      <c r="AX771" s="35"/>
    </row>
    <row r="772" spans="1:50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9">
        <v>20</v>
      </c>
      <c r="H772" s="6"/>
      <c r="I772" s="6"/>
      <c r="J772" s="6"/>
      <c r="K772" s="6"/>
      <c r="L772" s="6"/>
      <c r="M772" s="33" t="s">
        <v>2052</v>
      </c>
      <c r="N772" s="33" t="s">
        <v>2038</v>
      </c>
      <c r="O772" s="33">
        <v>4599</v>
      </c>
      <c r="P772" s="5" t="s">
        <v>1035</v>
      </c>
      <c r="Q772" s="9"/>
      <c r="R772" s="9"/>
      <c r="S772" s="9"/>
      <c r="T772" s="9"/>
      <c r="U772" s="5">
        <v>5</v>
      </c>
      <c r="V772" s="66">
        <v>1</v>
      </c>
      <c r="W772" s="10" t="s">
        <v>1927</v>
      </c>
      <c r="X772" s="10" t="s">
        <v>1928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7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8"/>
        <v>0</v>
      </c>
      <c r="AM772" s="11">
        <v>0</v>
      </c>
      <c r="AN772" s="11">
        <v>0</v>
      </c>
      <c r="AO772" s="34">
        <f t="shared" si="59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6"/>
        <v>0</v>
      </c>
      <c r="AW772" s="30">
        <f t="shared" si="60"/>
        <v>0</v>
      </c>
      <c r="AX772" s="35"/>
    </row>
    <row r="773" spans="1:50" customFormat="1" ht="60" hidden="1" x14ac:dyDescent="0.25">
      <c r="A773" s="4" t="s">
        <v>829</v>
      </c>
      <c r="B773" s="4" t="s">
        <v>1168</v>
      </c>
      <c r="C773" s="4" t="s">
        <v>948</v>
      </c>
      <c r="D773" s="4" t="s">
        <v>1037</v>
      </c>
      <c r="E773" s="4" t="s">
        <v>1036</v>
      </c>
      <c r="F773" s="4">
        <v>80</v>
      </c>
      <c r="G773" s="69">
        <v>80</v>
      </c>
      <c r="H773" s="6"/>
      <c r="I773" s="6"/>
      <c r="J773" s="6"/>
      <c r="K773" s="6"/>
      <c r="L773" s="6"/>
      <c r="M773" s="33" t="s">
        <v>2052</v>
      </c>
      <c r="N773" s="33" t="s">
        <v>2038</v>
      </c>
      <c r="O773" s="33">
        <v>4599</v>
      </c>
      <c r="P773" s="5" t="s">
        <v>1038</v>
      </c>
      <c r="Q773" s="9"/>
      <c r="R773" s="9"/>
      <c r="S773" s="9"/>
      <c r="T773" s="9"/>
      <c r="U773" s="5">
        <v>4</v>
      </c>
      <c r="V773" s="66">
        <v>1</v>
      </c>
      <c r="W773" s="10" t="s">
        <v>1928</v>
      </c>
      <c r="X773" s="10" t="s">
        <v>1929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7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8"/>
        <v>0</v>
      </c>
      <c r="AM773" s="11">
        <v>0</v>
      </c>
      <c r="AN773" s="11">
        <v>0</v>
      </c>
      <c r="AO773" s="34">
        <f t="shared" si="59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6"/>
        <v>0</v>
      </c>
      <c r="AW773" s="30">
        <f t="shared" si="60"/>
        <v>0</v>
      </c>
      <c r="AX773" s="35"/>
    </row>
    <row r="774" spans="1:50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69">
        <v>0.25</v>
      </c>
      <c r="H774" s="6"/>
      <c r="I774" s="6"/>
      <c r="J774" s="6"/>
      <c r="K774" s="6"/>
      <c r="L774" s="6"/>
      <c r="M774" s="33" t="s">
        <v>2068</v>
      </c>
      <c r="N774" s="33" t="s">
        <v>2044</v>
      </c>
      <c r="O774" s="33">
        <v>2302</v>
      </c>
      <c r="P774" s="5" t="s">
        <v>1041</v>
      </c>
      <c r="Q774" s="9"/>
      <c r="R774" s="9"/>
      <c r="S774" s="9"/>
      <c r="T774" s="9"/>
      <c r="U774" s="5">
        <v>1</v>
      </c>
      <c r="V774" s="66">
        <v>1</v>
      </c>
      <c r="W774" s="10" t="s">
        <v>1929</v>
      </c>
      <c r="X774" s="10" t="s">
        <v>1930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7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8"/>
        <v>0</v>
      </c>
      <c r="AM774" s="11">
        <v>0</v>
      </c>
      <c r="AN774" s="11">
        <v>0</v>
      </c>
      <c r="AO774" s="34">
        <f t="shared" si="59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6"/>
        <v>0</v>
      </c>
      <c r="AW774" s="30">
        <f t="shared" si="60"/>
        <v>0</v>
      </c>
      <c r="AX774" s="35"/>
    </row>
    <row r="775" spans="1:50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9">
        <v>0.25</v>
      </c>
      <c r="H775" s="6"/>
      <c r="I775" s="6"/>
      <c r="J775" s="6"/>
      <c r="K775" s="6"/>
      <c r="L775" s="6"/>
      <c r="M775" s="33" t="s">
        <v>2068</v>
      </c>
      <c r="N775" s="33" t="s">
        <v>2044</v>
      </c>
      <c r="O775" s="33">
        <v>2302</v>
      </c>
      <c r="P775" s="4" t="s">
        <v>1043</v>
      </c>
      <c r="Q775" s="9"/>
      <c r="R775" s="9"/>
      <c r="S775" s="9"/>
      <c r="T775" s="9"/>
      <c r="U775" s="4">
        <v>1</v>
      </c>
      <c r="V775" s="66">
        <v>1</v>
      </c>
      <c r="W775" s="8" t="s">
        <v>1930</v>
      </c>
      <c r="X775" s="8" t="s">
        <v>1931</v>
      </c>
      <c r="Y775" s="6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7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8"/>
        <v>0</v>
      </c>
      <c r="AM775" s="11">
        <v>0</v>
      </c>
      <c r="AN775" s="11">
        <v>0</v>
      </c>
      <c r="AO775" s="34">
        <f t="shared" si="59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6"/>
        <v>0</v>
      </c>
      <c r="AW775" s="30">
        <f t="shared" si="60"/>
        <v>0</v>
      </c>
      <c r="AX775" s="35"/>
    </row>
    <row r="776" spans="1:50" customFormat="1" ht="120" hidden="1" x14ac:dyDescent="0.25">
      <c r="A776" s="4" t="s">
        <v>829</v>
      </c>
      <c r="B776" s="4" t="s">
        <v>2214</v>
      </c>
      <c r="C776" s="4" t="s">
        <v>1046</v>
      </c>
      <c r="D776" s="4" t="s">
        <v>1048</v>
      </c>
      <c r="E776" s="4" t="s">
        <v>1047</v>
      </c>
      <c r="F776" s="4" t="s">
        <v>1202</v>
      </c>
      <c r="G776" s="69">
        <v>5</v>
      </c>
      <c r="H776" s="6"/>
      <c r="I776" s="6"/>
      <c r="J776" s="6"/>
      <c r="K776" s="6"/>
      <c r="L776" s="6"/>
      <c r="M776" s="33" t="s">
        <v>2068</v>
      </c>
      <c r="N776" s="33" t="s">
        <v>2044</v>
      </c>
      <c r="O776" s="33">
        <v>2302</v>
      </c>
      <c r="P776" s="4" t="s">
        <v>1052</v>
      </c>
      <c r="Q776" s="9"/>
      <c r="R776" s="9"/>
      <c r="S776" s="9"/>
      <c r="T776" s="9"/>
      <c r="U776" s="4">
        <v>8</v>
      </c>
      <c r="V776" s="66">
        <v>3</v>
      </c>
      <c r="W776" s="8" t="s">
        <v>1931</v>
      </c>
      <c r="X776" s="8" t="s">
        <v>1932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7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8"/>
        <v>0</v>
      </c>
      <c r="AM776" s="11">
        <v>0</v>
      </c>
      <c r="AN776" s="11">
        <v>0</v>
      </c>
      <c r="AO776" s="34">
        <f t="shared" si="59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6"/>
        <v>0</v>
      </c>
      <c r="AW776" s="30">
        <f t="shared" si="60"/>
        <v>0</v>
      </c>
      <c r="AX776" s="35"/>
    </row>
    <row r="777" spans="1:50" customFormat="1" ht="120" hidden="1" x14ac:dyDescent="0.25">
      <c r="A777" s="4" t="s">
        <v>829</v>
      </c>
      <c r="B777" s="4" t="s">
        <v>2214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9">
        <v>5</v>
      </c>
      <c r="H777" s="6"/>
      <c r="I777" s="6"/>
      <c r="J777" s="6"/>
      <c r="K777" s="6"/>
      <c r="L777" s="6"/>
      <c r="M777" s="33" t="s">
        <v>2068</v>
      </c>
      <c r="N777" s="33" t="s">
        <v>2044</v>
      </c>
      <c r="O777" s="33">
        <v>2302</v>
      </c>
      <c r="P777" s="4" t="s">
        <v>1049</v>
      </c>
      <c r="Q777" s="9"/>
      <c r="R777" s="9"/>
      <c r="S777" s="9"/>
      <c r="T777" s="9"/>
      <c r="U777" s="4">
        <v>1</v>
      </c>
      <c r="V777" s="66">
        <v>1</v>
      </c>
      <c r="W777" s="8" t="s">
        <v>1932</v>
      </c>
      <c r="X777" s="8" t="s">
        <v>1933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7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8"/>
        <v>0</v>
      </c>
      <c r="AM777" s="11">
        <v>0</v>
      </c>
      <c r="AN777" s="11">
        <v>0</v>
      </c>
      <c r="AO777" s="34">
        <f t="shared" si="59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6"/>
        <v>0</v>
      </c>
      <c r="AW777" s="30">
        <f>AF777+AL777+AO777+AV777</f>
        <v>0</v>
      </c>
      <c r="AX777" s="35"/>
    </row>
    <row r="778" spans="1:50" customFormat="1" ht="120" hidden="1" x14ac:dyDescent="0.25">
      <c r="A778" s="4" t="s">
        <v>829</v>
      </c>
      <c r="B778" s="4" t="s">
        <v>2214</v>
      </c>
      <c r="C778" s="4" t="s">
        <v>1046</v>
      </c>
      <c r="D778" s="4" t="s">
        <v>1050</v>
      </c>
      <c r="E778" s="4" t="s">
        <v>1057</v>
      </c>
      <c r="F778" s="4" t="s">
        <v>1203</v>
      </c>
      <c r="G778" s="69">
        <v>2</v>
      </c>
      <c r="H778" s="6"/>
      <c r="I778" s="6"/>
      <c r="J778" s="6"/>
      <c r="K778" s="6"/>
      <c r="L778" s="6"/>
      <c r="M778" s="33" t="s">
        <v>2068</v>
      </c>
      <c r="N778" s="33" t="s">
        <v>2044</v>
      </c>
      <c r="O778" s="33">
        <v>2302</v>
      </c>
      <c r="P778" s="4" t="s">
        <v>1051</v>
      </c>
      <c r="Q778" s="9"/>
      <c r="R778" s="9"/>
      <c r="S778" s="9"/>
      <c r="T778" s="9"/>
      <c r="U778" s="4">
        <v>0</v>
      </c>
      <c r="V778" s="66">
        <v>8</v>
      </c>
      <c r="W778" s="8" t="s">
        <v>1933</v>
      </c>
      <c r="X778" s="8" t="s">
        <v>1934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7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8"/>
        <v>0</v>
      </c>
      <c r="AM778" s="11">
        <v>0</v>
      </c>
      <c r="AN778" s="11">
        <v>0</v>
      </c>
      <c r="AO778" s="34">
        <f t="shared" si="59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6"/>
        <v>0</v>
      </c>
      <c r="AW778" s="30">
        <f t="shared" si="60"/>
        <v>0</v>
      </c>
      <c r="AX778" s="35"/>
    </row>
    <row r="779" spans="1:50" customFormat="1" ht="120" hidden="1" x14ac:dyDescent="0.25">
      <c r="A779" s="4" t="s">
        <v>829</v>
      </c>
      <c r="B779" s="4" t="s">
        <v>2214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9">
        <v>2</v>
      </c>
      <c r="H779" s="6"/>
      <c r="I779" s="6"/>
      <c r="J779" s="6"/>
      <c r="K779" s="6"/>
      <c r="L779" s="6"/>
      <c r="M779" s="33" t="s">
        <v>2068</v>
      </c>
      <c r="N779" s="33" t="s">
        <v>2044</v>
      </c>
      <c r="O779" s="33">
        <v>2302</v>
      </c>
      <c r="P779" s="4" t="s">
        <v>1053</v>
      </c>
      <c r="Q779" s="9"/>
      <c r="R779" s="9"/>
      <c r="S779" s="9"/>
      <c r="T779" s="9"/>
      <c r="U779" s="4">
        <v>1</v>
      </c>
      <c r="V779" s="66" t="s">
        <v>1991</v>
      </c>
      <c r="W779" s="8" t="s">
        <v>1934</v>
      </c>
      <c r="X779" s="8" t="s">
        <v>1935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7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8"/>
        <v>0</v>
      </c>
      <c r="AM779" s="11">
        <v>0</v>
      </c>
      <c r="AN779" s="11">
        <v>0</v>
      </c>
      <c r="AO779" s="34">
        <f t="shared" si="59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6"/>
        <v>0</v>
      </c>
      <c r="AW779" s="30">
        <f t="shared" si="60"/>
        <v>0</v>
      </c>
      <c r="AX779" s="35"/>
    </row>
    <row r="780" spans="1:50" customFormat="1" ht="120" hidden="1" x14ac:dyDescent="0.25">
      <c r="A780" s="4" t="s">
        <v>829</v>
      </c>
      <c r="B780" s="4" t="s">
        <v>2214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9">
        <v>2</v>
      </c>
      <c r="H780" s="6"/>
      <c r="I780" s="6"/>
      <c r="J780" s="6"/>
      <c r="K780" s="6"/>
      <c r="L780" s="6"/>
      <c r="M780" s="33" t="s">
        <v>2068</v>
      </c>
      <c r="N780" s="33" t="s">
        <v>2044</v>
      </c>
      <c r="O780" s="33">
        <v>2302</v>
      </c>
      <c r="P780" s="4" t="s">
        <v>1054</v>
      </c>
      <c r="Q780" s="9"/>
      <c r="R780" s="9"/>
      <c r="S780" s="9"/>
      <c r="T780" s="9"/>
      <c r="U780" s="4">
        <v>1</v>
      </c>
      <c r="V780" s="66" t="s">
        <v>1991</v>
      </c>
      <c r="W780" s="8" t="s">
        <v>1935</v>
      </c>
      <c r="X780" s="8" t="s">
        <v>1936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7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8"/>
        <v>0</v>
      </c>
      <c r="AM780" s="11">
        <v>0</v>
      </c>
      <c r="AN780" s="11">
        <v>0</v>
      </c>
      <c r="AO780" s="34">
        <f t="shared" si="59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6"/>
        <v>0</v>
      </c>
      <c r="AW780" s="30">
        <f t="shared" si="60"/>
        <v>0</v>
      </c>
      <c r="AX780" s="35"/>
    </row>
    <row r="781" spans="1:50" customFormat="1" ht="120" hidden="1" x14ac:dyDescent="0.25">
      <c r="A781" s="4" t="s">
        <v>829</v>
      </c>
      <c r="B781" s="4" t="s">
        <v>2214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9">
        <v>2</v>
      </c>
      <c r="H781" s="6"/>
      <c r="I781" s="6"/>
      <c r="J781" s="6"/>
      <c r="K781" s="6"/>
      <c r="L781" s="6"/>
      <c r="M781" s="33" t="s">
        <v>2068</v>
      </c>
      <c r="N781" s="33" t="s">
        <v>2044</v>
      </c>
      <c r="O781" s="33">
        <v>2302</v>
      </c>
      <c r="P781" s="4" t="s">
        <v>1055</v>
      </c>
      <c r="Q781" s="9"/>
      <c r="R781" s="9"/>
      <c r="S781" s="9"/>
      <c r="T781" s="9"/>
      <c r="U781" s="4">
        <v>26</v>
      </c>
      <c r="V781" s="66">
        <v>6</v>
      </c>
      <c r="W781" s="8" t="s">
        <v>1936</v>
      </c>
      <c r="X781" s="8" t="s">
        <v>1937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7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8"/>
        <v>0</v>
      </c>
      <c r="AM781" s="11">
        <v>0</v>
      </c>
      <c r="AN781" s="11">
        <v>0</v>
      </c>
      <c r="AO781" s="34">
        <f t="shared" si="59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6"/>
        <v>0</v>
      </c>
      <c r="AW781" s="30">
        <f t="shared" si="60"/>
        <v>0</v>
      </c>
      <c r="AX781" s="35"/>
    </row>
    <row r="782" spans="1:50" customFormat="1" ht="120" hidden="1" x14ac:dyDescent="0.25">
      <c r="A782" s="4" t="s">
        <v>829</v>
      </c>
      <c r="B782" s="4" t="s">
        <v>2214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9">
        <v>2</v>
      </c>
      <c r="H782" s="6"/>
      <c r="I782" s="6"/>
      <c r="J782" s="6"/>
      <c r="K782" s="6"/>
      <c r="L782" s="6"/>
      <c r="M782" s="33" t="s">
        <v>2068</v>
      </c>
      <c r="N782" s="33" t="s">
        <v>2044</v>
      </c>
      <c r="O782" s="33">
        <v>2302</v>
      </c>
      <c r="P782" s="4" t="s">
        <v>1056</v>
      </c>
      <c r="Q782" s="9"/>
      <c r="R782" s="9"/>
      <c r="S782" s="9"/>
      <c r="T782" s="9"/>
      <c r="U782" s="4">
        <v>450</v>
      </c>
      <c r="V782" s="66">
        <v>100</v>
      </c>
      <c r="W782" s="8" t="s">
        <v>1937</v>
      </c>
      <c r="X782" s="8" t="s">
        <v>1938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7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8"/>
        <v>0</v>
      </c>
      <c r="AM782" s="11">
        <v>0</v>
      </c>
      <c r="AN782" s="11">
        <v>0</v>
      </c>
      <c r="AO782" s="34">
        <f t="shared" si="59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6"/>
        <v>0</v>
      </c>
      <c r="AW782" s="30">
        <f t="shared" si="60"/>
        <v>0</v>
      </c>
      <c r="AX782" s="35"/>
    </row>
    <row r="783" spans="1:50" customFormat="1" ht="120" hidden="1" x14ac:dyDescent="0.25">
      <c r="A783" s="4" t="s">
        <v>829</v>
      </c>
      <c r="B783" s="4" t="s">
        <v>2214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9">
        <v>2</v>
      </c>
      <c r="H783" s="6"/>
      <c r="I783" s="6"/>
      <c r="J783" s="6"/>
      <c r="K783" s="6"/>
      <c r="L783" s="6"/>
      <c r="M783" s="33" t="s">
        <v>2068</v>
      </c>
      <c r="N783" s="33" t="s">
        <v>2044</v>
      </c>
      <c r="O783" s="33">
        <v>2302</v>
      </c>
      <c r="P783" s="4" t="s">
        <v>1064</v>
      </c>
      <c r="Q783" s="9"/>
      <c r="R783" s="9"/>
      <c r="S783" s="9"/>
      <c r="T783" s="9"/>
      <c r="U783" s="4">
        <v>75</v>
      </c>
      <c r="V783" s="66" t="s">
        <v>1991</v>
      </c>
      <c r="W783" s="8" t="s">
        <v>1938</v>
      </c>
      <c r="X783" s="8" t="s">
        <v>1939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7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8"/>
        <v>0</v>
      </c>
      <c r="AM783" s="11">
        <v>0</v>
      </c>
      <c r="AN783" s="11">
        <v>0</v>
      </c>
      <c r="AO783" s="34">
        <f t="shared" si="59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6"/>
        <v>0</v>
      </c>
      <c r="AW783" s="30">
        <f t="shared" si="60"/>
        <v>0</v>
      </c>
      <c r="AX783" s="35"/>
    </row>
    <row r="784" spans="1:50" customFormat="1" ht="120" hidden="1" x14ac:dyDescent="0.25">
      <c r="A784" s="4" t="s">
        <v>829</v>
      </c>
      <c r="B784" s="4" t="s">
        <v>2214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9">
        <v>2</v>
      </c>
      <c r="H784" s="6"/>
      <c r="I784" s="6"/>
      <c r="J784" s="6"/>
      <c r="K784" s="6"/>
      <c r="L784" s="6"/>
      <c r="M784" s="33" t="s">
        <v>2068</v>
      </c>
      <c r="N784" s="33" t="s">
        <v>2044</v>
      </c>
      <c r="O784" s="33">
        <v>2302</v>
      </c>
      <c r="P784" s="4" t="s">
        <v>1058</v>
      </c>
      <c r="Q784" s="9"/>
      <c r="R784" s="9"/>
      <c r="S784" s="9"/>
      <c r="T784" s="9"/>
      <c r="U784" s="4">
        <v>900</v>
      </c>
      <c r="V784" s="66" t="s">
        <v>1991</v>
      </c>
      <c r="W784" s="8" t="s">
        <v>1939</v>
      </c>
      <c r="X784" s="8" t="s">
        <v>1940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7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8"/>
        <v>0</v>
      </c>
      <c r="AM784" s="11">
        <v>0</v>
      </c>
      <c r="AN784" s="11">
        <v>0</v>
      </c>
      <c r="AO784" s="34">
        <f t="shared" si="59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6"/>
        <v>0</v>
      </c>
      <c r="AW784" s="30">
        <f t="shared" si="60"/>
        <v>0</v>
      </c>
      <c r="AX784" s="35"/>
    </row>
    <row r="785" spans="1:50" customFormat="1" ht="120" hidden="1" x14ac:dyDescent="0.25">
      <c r="A785" s="4" t="s">
        <v>829</v>
      </c>
      <c r="B785" s="4" t="s">
        <v>2214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9">
        <v>2</v>
      </c>
      <c r="H785" s="6"/>
      <c r="I785" s="6"/>
      <c r="J785" s="6"/>
      <c r="K785" s="6"/>
      <c r="L785" s="6"/>
      <c r="M785" s="33" t="s">
        <v>2068</v>
      </c>
      <c r="N785" s="33" t="s">
        <v>2044</v>
      </c>
      <c r="O785" s="33">
        <v>2302</v>
      </c>
      <c r="P785" s="4" t="s">
        <v>1059</v>
      </c>
      <c r="Q785" s="9"/>
      <c r="R785" s="9"/>
      <c r="S785" s="9"/>
      <c r="T785" s="9"/>
      <c r="U785" s="4">
        <v>3000</v>
      </c>
      <c r="V785" s="66">
        <v>1747</v>
      </c>
      <c r="W785" s="8" t="s">
        <v>1940</v>
      </c>
      <c r="X785" s="8" t="s">
        <v>1941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7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8"/>
        <v>0</v>
      </c>
      <c r="AM785" s="11">
        <v>0</v>
      </c>
      <c r="AN785" s="11">
        <v>0</v>
      </c>
      <c r="AO785" s="34">
        <f t="shared" si="59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6"/>
        <v>0</v>
      </c>
      <c r="AW785" s="30">
        <f t="shared" si="60"/>
        <v>0</v>
      </c>
      <c r="AX785" s="35"/>
    </row>
    <row r="786" spans="1:50" customFormat="1" ht="120" hidden="1" x14ac:dyDescent="0.25">
      <c r="A786" s="4" t="s">
        <v>829</v>
      </c>
      <c r="B786" s="4" t="s">
        <v>2214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9">
        <v>2</v>
      </c>
      <c r="H786" s="6"/>
      <c r="I786" s="6"/>
      <c r="J786" s="6"/>
      <c r="K786" s="6"/>
      <c r="L786" s="6"/>
      <c r="M786" s="33" t="s">
        <v>2068</v>
      </c>
      <c r="N786" s="33" t="s">
        <v>2044</v>
      </c>
      <c r="O786" s="33">
        <v>2302</v>
      </c>
      <c r="P786" s="4" t="s">
        <v>1060</v>
      </c>
      <c r="Q786" s="9"/>
      <c r="R786" s="9"/>
      <c r="S786" s="9"/>
      <c r="T786" s="9"/>
      <c r="U786" s="4">
        <v>3000</v>
      </c>
      <c r="V786" s="66">
        <v>2000</v>
      </c>
      <c r="W786" s="8" t="s">
        <v>1941</v>
      </c>
      <c r="X786" s="8" t="s">
        <v>1942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7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8"/>
        <v>0</v>
      </c>
      <c r="AM786" s="11">
        <v>0</v>
      </c>
      <c r="AN786" s="11">
        <v>0</v>
      </c>
      <c r="AO786" s="34">
        <f t="shared" si="59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6"/>
        <v>0</v>
      </c>
      <c r="AW786" s="30">
        <f t="shared" si="60"/>
        <v>0</v>
      </c>
      <c r="AX786" s="35"/>
    </row>
    <row r="787" spans="1:50" customFormat="1" ht="120" hidden="1" x14ac:dyDescent="0.25">
      <c r="A787" s="4" t="s">
        <v>829</v>
      </c>
      <c r="B787" s="4" t="s">
        <v>2214</v>
      </c>
      <c r="C787" s="4" t="s">
        <v>1046</v>
      </c>
      <c r="D787" s="4" t="s">
        <v>1062</v>
      </c>
      <c r="E787" s="4" t="s">
        <v>1061</v>
      </c>
      <c r="F787" s="4" t="s">
        <v>1204</v>
      </c>
      <c r="G787" s="69">
        <v>80</v>
      </c>
      <c r="H787" s="6"/>
      <c r="I787" s="6"/>
      <c r="J787" s="6"/>
      <c r="K787" s="6"/>
      <c r="L787" s="6"/>
      <c r="M787" s="33" t="s">
        <v>2068</v>
      </c>
      <c r="N787" s="33" t="s">
        <v>2044</v>
      </c>
      <c r="O787" s="33">
        <v>2302</v>
      </c>
      <c r="P787" s="4" t="s">
        <v>1063</v>
      </c>
      <c r="Q787" s="9"/>
      <c r="R787" s="9"/>
      <c r="S787" s="9"/>
      <c r="T787" s="9"/>
      <c r="U787" s="4">
        <v>1</v>
      </c>
      <c r="V787" s="66">
        <v>1</v>
      </c>
      <c r="W787" s="8" t="s">
        <v>1942</v>
      </c>
      <c r="X787" s="8" t="s">
        <v>1943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7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8"/>
        <v>0</v>
      </c>
      <c r="AM787" s="11">
        <v>0</v>
      </c>
      <c r="AN787" s="11">
        <v>0</v>
      </c>
      <c r="AO787" s="34">
        <f t="shared" si="59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6"/>
        <v>0</v>
      </c>
      <c r="AW787" s="30">
        <f t="shared" si="60"/>
        <v>0</v>
      </c>
      <c r="AX787" s="35"/>
    </row>
    <row r="788" spans="1:50" customFormat="1" ht="120" hidden="1" x14ac:dyDescent="0.25">
      <c r="A788" s="4" t="s">
        <v>829</v>
      </c>
      <c r="B788" s="4" t="s">
        <v>2214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9">
        <v>80</v>
      </c>
      <c r="H788" s="6"/>
      <c r="I788" s="6"/>
      <c r="J788" s="6"/>
      <c r="K788" s="6"/>
      <c r="L788" s="6"/>
      <c r="M788" s="33" t="s">
        <v>2068</v>
      </c>
      <c r="N788" s="33" t="s">
        <v>2044</v>
      </c>
      <c r="O788" s="33">
        <v>2302</v>
      </c>
      <c r="P788" s="4" t="s">
        <v>1069</v>
      </c>
      <c r="Q788" s="9"/>
      <c r="R788" s="9"/>
      <c r="S788" s="9"/>
      <c r="T788" s="9"/>
      <c r="U788" s="4">
        <v>450</v>
      </c>
      <c r="V788" s="66" t="s">
        <v>1991</v>
      </c>
      <c r="W788" s="8" t="s">
        <v>1943</v>
      </c>
      <c r="X788" s="8" t="s">
        <v>1944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7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8"/>
        <v>0</v>
      </c>
      <c r="AM788" s="11">
        <v>0</v>
      </c>
      <c r="AN788" s="11">
        <v>0</v>
      </c>
      <c r="AO788" s="34">
        <f t="shared" si="59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6"/>
        <v>0</v>
      </c>
      <c r="AW788" s="30">
        <f t="shared" si="60"/>
        <v>0</v>
      </c>
      <c r="AX788" s="35"/>
    </row>
    <row r="789" spans="1:50" customFormat="1" ht="120" hidden="1" x14ac:dyDescent="0.25">
      <c r="A789" s="4" t="s">
        <v>829</v>
      </c>
      <c r="B789" s="4" t="s">
        <v>2214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9">
        <v>80</v>
      </c>
      <c r="H789" s="6"/>
      <c r="I789" s="6"/>
      <c r="J789" s="6"/>
      <c r="K789" s="6"/>
      <c r="L789" s="6"/>
      <c r="M789" s="33" t="s">
        <v>2068</v>
      </c>
      <c r="N789" s="33" t="s">
        <v>2044</v>
      </c>
      <c r="O789" s="33">
        <v>2302</v>
      </c>
      <c r="P789" s="4" t="s">
        <v>1065</v>
      </c>
      <c r="Q789" s="9"/>
      <c r="R789" s="9"/>
      <c r="S789" s="9"/>
      <c r="T789" s="9"/>
      <c r="U789" s="4" t="s">
        <v>1071</v>
      </c>
      <c r="V789" s="66" t="s">
        <v>1991</v>
      </c>
      <c r="W789" s="8" t="s">
        <v>1944</v>
      </c>
      <c r="X789" s="8" t="s">
        <v>1945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7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8"/>
        <v>0</v>
      </c>
      <c r="AM789" s="11">
        <v>0</v>
      </c>
      <c r="AN789" s="11">
        <v>0</v>
      </c>
      <c r="AO789" s="34">
        <f t="shared" si="59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6"/>
        <v>0</v>
      </c>
      <c r="AW789" s="30">
        <f t="shared" si="60"/>
        <v>0</v>
      </c>
      <c r="AX789" s="35"/>
    </row>
    <row r="790" spans="1:50" customFormat="1" ht="120" hidden="1" x14ac:dyDescent="0.25">
      <c r="A790" s="4" t="s">
        <v>829</v>
      </c>
      <c r="B790" s="4" t="s">
        <v>2214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9">
        <v>80</v>
      </c>
      <c r="H790" s="6"/>
      <c r="I790" s="6"/>
      <c r="J790" s="6"/>
      <c r="K790" s="6"/>
      <c r="L790" s="6"/>
      <c r="M790" s="33" t="s">
        <v>2068</v>
      </c>
      <c r="N790" s="33" t="s">
        <v>2044</v>
      </c>
      <c r="O790" s="33">
        <v>2302</v>
      </c>
      <c r="P790" s="4" t="s">
        <v>1066</v>
      </c>
      <c r="Q790" s="9"/>
      <c r="R790" s="9"/>
      <c r="S790" s="9"/>
      <c r="T790" s="9"/>
      <c r="U790" s="4" t="s">
        <v>1070</v>
      </c>
      <c r="V790" s="66">
        <v>14</v>
      </c>
      <c r="W790" s="8" t="s">
        <v>1945</v>
      </c>
      <c r="X790" s="8" t="s">
        <v>1946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7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8"/>
        <v>0</v>
      </c>
      <c r="AM790" s="11">
        <v>0</v>
      </c>
      <c r="AN790" s="11">
        <v>0</v>
      </c>
      <c r="AO790" s="34">
        <f t="shared" si="59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6"/>
        <v>0</v>
      </c>
      <c r="AW790" s="30">
        <f t="shared" si="60"/>
        <v>0</v>
      </c>
      <c r="AX790" s="35"/>
    </row>
    <row r="791" spans="1:50" customFormat="1" ht="120" hidden="1" x14ac:dyDescent="0.25">
      <c r="A791" s="4" t="s">
        <v>829</v>
      </c>
      <c r="B791" s="4" t="s">
        <v>2214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9">
        <v>80</v>
      </c>
      <c r="H791" s="6"/>
      <c r="I791" s="6"/>
      <c r="J791" s="6"/>
      <c r="K791" s="6"/>
      <c r="L791" s="6"/>
      <c r="M791" s="33" t="s">
        <v>2068</v>
      </c>
      <c r="N791" s="33" t="s">
        <v>2044</v>
      </c>
      <c r="O791" s="33">
        <v>2302</v>
      </c>
      <c r="P791" s="4" t="s">
        <v>1067</v>
      </c>
      <c r="Q791" s="9"/>
      <c r="R791" s="9"/>
      <c r="S791" s="9"/>
      <c r="T791" s="9"/>
      <c r="U791" s="4">
        <v>1</v>
      </c>
      <c r="V791" s="66" t="s">
        <v>1991</v>
      </c>
      <c r="W791" s="8" t="s">
        <v>1946</v>
      </c>
      <c r="X791" s="8" t="s">
        <v>1947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7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8"/>
        <v>0</v>
      </c>
      <c r="AM791" s="11">
        <v>0</v>
      </c>
      <c r="AN791" s="11">
        <v>0</v>
      </c>
      <c r="AO791" s="34">
        <f t="shared" si="59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6"/>
        <v>0</v>
      </c>
      <c r="AW791" s="30">
        <f t="shared" si="60"/>
        <v>0</v>
      </c>
      <c r="AX791" s="35"/>
    </row>
    <row r="792" spans="1:50" customFormat="1" ht="120" hidden="1" x14ac:dyDescent="0.25">
      <c r="A792" s="4" t="s">
        <v>829</v>
      </c>
      <c r="B792" s="4" t="s">
        <v>2214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9">
        <v>80</v>
      </c>
      <c r="H792" s="6"/>
      <c r="I792" s="6"/>
      <c r="J792" s="6"/>
      <c r="K792" s="6"/>
      <c r="L792" s="6"/>
      <c r="M792" s="33" t="s">
        <v>2068</v>
      </c>
      <c r="N792" s="33" t="s">
        <v>2044</v>
      </c>
      <c r="O792" s="33">
        <v>2302</v>
      </c>
      <c r="P792" s="4" t="s">
        <v>1068</v>
      </c>
      <c r="Q792" s="9"/>
      <c r="R792" s="9"/>
      <c r="S792" s="9"/>
      <c r="T792" s="9"/>
      <c r="U792" s="4" t="s">
        <v>1070</v>
      </c>
      <c r="V792" s="66">
        <v>18</v>
      </c>
      <c r="W792" s="8" t="s">
        <v>1947</v>
      </c>
      <c r="X792" s="8" t="s">
        <v>1948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7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8"/>
        <v>0</v>
      </c>
      <c r="AM792" s="11">
        <v>0</v>
      </c>
      <c r="AN792" s="11">
        <v>0</v>
      </c>
      <c r="AO792" s="34">
        <f t="shared" si="59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6"/>
        <v>0</v>
      </c>
      <c r="AW792" s="30">
        <f t="shared" si="60"/>
        <v>0</v>
      </c>
      <c r="AX792" s="35"/>
    </row>
    <row r="793" spans="1:50" customFormat="1" ht="120" hidden="1" x14ac:dyDescent="0.25">
      <c r="A793" s="4" t="s">
        <v>829</v>
      </c>
      <c r="B793" s="4" t="s">
        <v>2214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9">
        <v>80</v>
      </c>
      <c r="H793" s="6"/>
      <c r="I793" s="6"/>
      <c r="J793" s="6"/>
      <c r="K793" s="6"/>
      <c r="L793" s="6"/>
      <c r="M793" s="33" t="s">
        <v>2068</v>
      </c>
      <c r="N793" s="33" t="s">
        <v>2044</v>
      </c>
      <c r="O793" s="33">
        <v>2302</v>
      </c>
      <c r="P793" s="4" t="s">
        <v>1072</v>
      </c>
      <c r="Q793" s="9"/>
      <c r="R793" s="9"/>
      <c r="S793" s="9"/>
      <c r="T793" s="9"/>
      <c r="U793" s="4" t="s">
        <v>1074</v>
      </c>
      <c r="V793" s="66" t="s">
        <v>1991</v>
      </c>
      <c r="W793" s="8" t="s">
        <v>1948</v>
      </c>
      <c r="X793" s="8" t="s">
        <v>1949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7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8"/>
        <v>0</v>
      </c>
      <c r="AM793" s="11">
        <v>0</v>
      </c>
      <c r="AN793" s="11">
        <v>0</v>
      </c>
      <c r="AO793" s="34">
        <f t="shared" si="59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6"/>
        <v>0</v>
      </c>
      <c r="AW793" s="30">
        <f t="shared" si="60"/>
        <v>0</v>
      </c>
      <c r="AX793" s="35"/>
    </row>
    <row r="794" spans="1:50" customFormat="1" ht="120" hidden="1" x14ac:dyDescent="0.25">
      <c r="A794" s="4" t="s">
        <v>829</v>
      </c>
      <c r="B794" s="4" t="s">
        <v>2214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9">
        <v>80</v>
      </c>
      <c r="H794" s="6"/>
      <c r="I794" s="6"/>
      <c r="J794" s="6"/>
      <c r="K794" s="6"/>
      <c r="L794" s="6"/>
      <c r="M794" s="33" t="s">
        <v>2068</v>
      </c>
      <c r="N794" s="33" t="s">
        <v>2044</v>
      </c>
      <c r="O794" s="33">
        <v>2302</v>
      </c>
      <c r="P794" s="4" t="s">
        <v>1077</v>
      </c>
      <c r="Q794" s="9"/>
      <c r="R794" s="9"/>
      <c r="S794" s="9"/>
      <c r="T794" s="9"/>
      <c r="U794" s="4" t="s">
        <v>1075</v>
      </c>
      <c r="V794" s="66">
        <v>50</v>
      </c>
      <c r="W794" s="8" t="s">
        <v>1949</v>
      </c>
      <c r="X794" s="8" t="s">
        <v>1950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7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8"/>
        <v>0</v>
      </c>
      <c r="AM794" s="11">
        <v>0</v>
      </c>
      <c r="AN794" s="11">
        <v>0</v>
      </c>
      <c r="AO794" s="34">
        <f t="shared" si="59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6"/>
        <v>0</v>
      </c>
      <c r="AW794" s="30">
        <f t="shared" si="60"/>
        <v>0</v>
      </c>
      <c r="AX794" s="35"/>
    </row>
    <row r="795" spans="1:50" customFormat="1" ht="120" hidden="1" x14ac:dyDescent="0.25">
      <c r="A795" s="4" t="s">
        <v>829</v>
      </c>
      <c r="B795" s="4" t="s">
        <v>2214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9">
        <v>80</v>
      </c>
      <c r="H795" s="6"/>
      <c r="I795" s="6"/>
      <c r="J795" s="6"/>
      <c r="K795" s="6"/>
      <c r="L795" s="6"/>
      <c r="M795" s="33" t="s">
        <v>2068</v>
      </c>
      <c r="N795" s="33" t="s">
        <v>2044</v>
      </c>
      <c r="O795" s="33">
        <v>2302</v>
      </c>
      <c r="P795" s="4" t="s">
        <v>1073</v>
      </c>
      <c r="Q795" s="9"/>
      <c r="R795" s="9"/>
      <c r="S795" s="9"/>
      <c r="T795" s="9"/>
      <c r="U795" s="4" t="s">
        <v>1076</v>
      </c>
      <c r="V795" s="66">
        <v>1</v>
      </c>
      <c r="W795" s="8" t="s">
        <v>1950</v>
      </c>
      <c r="X795" s="8" t="s">
        <v>1951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7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8"/>
        <v>0</v>
      </c>
      <c r="AM795" s="11">
        <v>0</v>
      </c>
      <c r="AN795" s="11">
        <v>0</v>
      </c>
      <c r="AO795" s="34">
        <f t="shared" si="59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6"/>
        <v>0</v>
      </c>
      <c r="AW795" s="30">
        <f t="shared" si="60"/>
        <v>0</v>
      </c>
      <c r="AX795" s="35"/>
    </row>
    <row r="796" spans="1:50" customFormat="1" ht="120" hidden="1" x14ac:dyDescent="0.25">
      <c r="A796" s="4" t="s">
        <v>829</v>
      </c>
      <c r="B796" s="4" t="s">
        <v>2214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9">
        <v>80</v>
      </c>
      <c r="H796" s="6"/>
      <c r="I796" s="6"/>
      <c r="J796" s="6"/>
      <c r="K796" s="6"/>
      <c r="L796" s="6"/>
      <c r="M796" s="33" t="s">
        <v>2068</v>
      </c>
      <c r="N796" s="33" t="s">
        <v>2044</v>
      </c>
      <c r="O796" s="33">
        <v>2302</v>
      </c>
      <c r="P796" s="4" t="s">
        <v>1082</v>
      </c>
      <c r="Q796" s="9"/>
      <c r="R796" s="9"/>
      <c r="S796" s="9"/>
      <c r="T796" s="9"/>
      <c r="U796" s="4">
        <v>1</v>
      </c>
      <c r="V796" s="66" t="s">
        <v>1991</v>
      </c>
      <c r="W796" s="8" t="s">
        <v>1951</v>
      </c>
      <c r="X796" s="8" t="s">
        <v>1952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7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8"/>
        <v>0</v>
      </c>
      <c r="AM796" s="11">
        <v>0</v>
      </c>
      <c r="AN796" s="11">
        <v>0</v>
      </c>
      <c r="AO796" s="34">
        <f t="shared" si="59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6"/>
        <v>0</v>
      </c>
      <c r="AW796" s="30">
        <f t="shared" si="60"/>
        <v>0</v>
      </c>
      <c r="AX796" s="35"/>
    </row>
    <row r="797" spans="1:50" customFormat="1" ht="120" hidden="1" x14ac:dyDescent="0.25">
      <c r="A797" s="4" t="s">
        <v>829</v>
      </c>
      <c r="B797" s="4" t="s">
        <v>2214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9">
        <v>80</v>
      </c>
      <c r="H797" s="6"/>
      <c r="I797" s="6"/>
      <c r="J797" s="6"/>
      <c r="K797" s="6"/>
      <c r="L797" s="6"/>
      <c r="M797" s="33" t="s">
        <v>2068</v>
      </c>
      <c r="N797" s="33" t="s">
        <v>2044</v>
      </c>
      <c r="O797" s="33">
        <v>2302</v>
      </c>
      <c r="P797" s="4" t="s">
        <v>1078</v>
      </c>
      <c r="Q797" s="9"/>
      <c r="R797" s="9"/>
      <c r="S797" s="9"/>
      <c r="T797" s="9"/>
      <c r="U797" s="4">
        <v>22</v>
      </c>
      <c r="V797" s="66" t="s">
        <v>1991</v>
      </c>
      <c r="W797" s="8" t="s">
        <v>1952</v>
      </c>
      <c r="X797" s="8" t="s">
        <v>1953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7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8"/>
        <v>0</v>
      </c>
      <c r="AM797" s="11">
        <v>0</v>
      </c>
      <c r="AN797" s="11">
        <v>0</v>
      </c>
      <c r="AO797" s="34">
        <f t="shared" si="59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6"/>
        <v>0</v>
      </c>
      <c r="AW797" s="30">
        <f t="shared" si="60"/>
        <v>0</v>
      </c>
      <c r="AX797" s="35"/>
    </row>
    <row r="798" spans="1:50" customFormat="1" ht="120" hidden="1" x14ac:dyDescent="0.25">
      <c r="A798" s="4" t="s">
        <v>829</v>
      </c>
      <c r="B798" s="4" t="s">
        <v>2214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9">
        <v>80</v>
      </c>
      <c r="H798" s="6"/>
      <c r="I798" s="6"/>
      <c r="J798" s="6"/>
      <c r="K798" s="6"/>
      <c r="L798" s="6"/>
      <c r="M798" s="33" t="s">
        <v>2068</v>
      </c>
      <c r="N798" s="33" t="s">
        <v>2044</v>
      </c>
      <c r="O798" s="33">
        <v>2302</v>
      </c>
      <c r="P798" s="4" t="s">
        <v>1079</v>
      </c>
      <c r="Q798" s="9"/>
      <c r="R798" s="9"/>
      <c r="S798" s="9"/>
      <c r="T798" s="9"/>
      <c r="U798" s="4">
        <v>1</v>
      </c>
      <c r="V798" s="66" t="s">
        <v>1991</v>
      </c>
      <c r="W798" s="8" t="s">
        <v>1953</v>
      </c>
      <c r="X798" s="8" t="s">
        <v>1954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7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8"/>
        <v>0</v>
      </c>
      <c r="AM798" s="11">
        <v>0</v>
      </c>
      <c r="AN798" s="11">
        <v>0</v>
      </c>
      <c r="AO798" s="34">
        <f t="shared" si="59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6"/>
        <v>0</v>
      </c>
      <c r="AW798" s="30">
        <f t="shared" si="60"/>
        <v>0</v>
      </c>
      <c r="AX798" s="35"/>
    </row>
    <row r="799" spans="1:50" customFormat="1" ht="120" hidden="1" x14ac:dyDescent="0.25">
      <c r="A799" s="4" t="s">
        <v>829</v>
      </c>
      <c r="B799" s="4" t="s">
        <v>2214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9">
        <v>80</v>
      </c>
      <c r="H799" s="6"/>
      <c r="I799" s="6"/>
      <c r="J799" s="6"/>
      <c r="K799" s="6"/>
      <c r="L799" s="6"/>
      <c r="M799" s="33" t="s">
        <v>2068</v>
      </c>
      <c r="N799" s="33" t="s">
        <v>2044</v>
      </c>
      <c r="O799" s="33">
        <v>2302</v>
      </c>
      <c r="P799" s="4" t="s">
        <v>1080</v>
      </c>
      <c r="Q799" s="9"/>
      <c r="R799" s="9"/>
      <c r="S799" s="9"/>
      <c r="T799" s="9"/>
      <c r="U799" s="4" t="s">
        <v>1071</v>
      </c>
      <c r="V799" s="66">
        <v>4</v>
      </c>
      <c r="W799" s="8" t="s">
        <v>1954</v>
      </c>
      <c r="X799" s="8" t="s">
        <v>1955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7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8"/>
        <v>0</v>
      </c>
      <c r="AM799" s="11">
        <v>0</v>
      </c>
      <c r="AN799" s="11">
        <v>0</v>
      </c>
      <c r="AO799" s="34">
        <f t="shared" si="59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6"/>
        <v>0</v>
      </c>
      <c r="AW799" s="30">
        <f t="shared" si="60"/>
        <v>0</v>
      </c>
      <c r="AX799" s="35"/>
    </row>
    <row r="800" spans="1:50" customFormat="1" ht="120" hidden="1" x14ac:dyDescent="0.25">
      <c r="A800" s="4" t="s">
        <v>829</v>
      </c>
      <c r="B800" s="4" t="s">
        <v>2214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9">
        <v>80</v>
      </c>
      <c r="H800" s="6"/>
      <c r="I800" s="6"/>
      <c r="J800" s="6"/>
      <c r="K800" s="6"/>
      <c r="L800" s="6"/>
      <c r="M800" s="33" t="s">
        <v>2068</v>
      </c>
      <c r="N800" s="33" t="s">
        <v>2044</v>
      </c>
      <c r="O800" s="33">
        <v>2302</v>
      </c>
      <c r="P800" s="4" t="s">
        <v>1081</v>
      </c>
      <c r="Q800" s="9"/>
      <c r="R800" s="9"/>
      <c r="S800" s="9"/>
      <c r="T800" s="9"/>
      <c r="U800" s="4">
        <v>1</v>
      </c>
      <c r="V800" s="66" t="s">
        <v>1991</v>
      </c>
      <c r="W800" s="8" t="s">
        <v>1955</v>
      </c>
      <c r="X800" s="8" t="s">
        <v>1956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7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8"/>
        <v>0</v>
      </c>
      <c r="AM800" s="11">
        <v>0</v>
      </c>
      <c r="AN800" s="11">
        <v>0</v>
      </c>
      <c r="AO800" s="34">
        <f t="shared" si="59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6"/>
        <v>0</v>
      </c>
      <c r="AW800" s="30">
        <f t="shared" si="60"/>
        <v>0</v>
      </c>
      <c r="AX800" s="35"/>
    </row>
    <row r="801" spans="1:50" customFormat="1" ht="120" hidden="1" x14ac:dyDescent="0.25">
      <c r="A801" s="4" t="s">
        <v>829</v>
      </c>
      <c r="B801" s="4" t="s">
        <v>2214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9">
        <v>80</v>
      </c>
      <c r="H801" s="6"/>
      <c r="I801" s="6"/>
      <c r="J801" s="6"/>
      <c r="K801" s="6"/>
      <c r="L801" s="6"/>
      <c r="M801" s="33" t="s">
        <v>2068</v>
      </c>
      <c r="N801" s="33" t="s">
        <v>2044</v>
      </c>
      <c r="O801" s="33">
        <v>2302</v>
      </c>
      <c r="P801" s="4" t="s">
        <v>1085</v>
      </c>
      <c r="Q801" s="9"/>
      <c r="R801" s="9"/>
      <c r="S801" s="9"/>
      <c r="T801" s="9"/>
      <c r="U801" s="4">
        <v>1</v>
      </c>
      <c r="V801" s="66" t="s">
        <v>1991</v>
      </c>
      <c r="W801" s="8" t="s">
        <v>1956</v>
      </c>
      <c r="X801" s="8" t="s">
        <v>1957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7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8"/>
        <v>0</v>
      </c>
      <c r="AM801" s="11">
        <v>0</v>
      </c>
      <c r="AN801" s="11">
        <v>0</v>
      </c>
      <c r="AO801" s="34">
        <f t="shared" si="59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6"/>
        <v>0</v>
      </c>
      <c r="AW801" s="30">
        <f t="shared" si="60"/>
        <v>0</v>
      </c>
      <c r="AX801" s="35"/>
    </row>
    <row r="802" spans="1:50" customFormat="1" ht="120" hidden="1" x14ac:dyDescent="0.25">
      <c r="A802" s="4" t="s">
        <v>829</v>
      </c>
      <c r="B802" s="4" t="s">
        <v>2214</v>
      </c>
      <c r="C802" s="4" t="s">
        <v>1046</v>
      </c>
      <c r="D802" s="4" t="s">
        <v>1062</v>
      </c>
      <c r="E802" s="4" t="s">
        <v>1083</v>
      </c>
      <c r="F802" s="4" t="s">
        <v>1205</v>
      </c>
      <c r="G802" s="69">
        <v>80</v>
      </c>
      <c r="H802" s="6"/>
      <c r="I802" s="6"/>
      <c r="J802" s="6"/>
      <c r="K802" s="6"/>
      <c r="L802" s="6"/>
      <c r="M802" s="33" t="s">
        <v>2068</v>
      </c>
      <c r="N802" s="33" t="s">
        <v>2044</v>
      </c>
      <c r="O802" s="33">
        <v>2302</v>
      </c>
      <c r="P802" s="4" t="s">
        <v>1084</v>
      </c>
      <c r="Q802" s="9"/>
      <c r="R802" s="9"/>
      <c r="S802" s="9"/>
      <c r="T802" s="9"/>
      <c r="U802" s="4">
        <v>1</v>
      </c>
      <c r="V802" s="66" t="s">
        <v>1991</v>
      </c>
      <c r="W802" s="8" t="s">
        <v>1957</v>
      </c>
      <c r="X802" s="8" t="s">
        <v>1958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7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8"/>
        <v>0</v>
      </c>
      <c r="AM802" s="11">
        <v>0</v>
      </c>
      <c r="AN802" s="11">
        <v>0</v>
      </c>
      <c r="AO802" s="34">
        <f t="shared" si="59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6"/>
        <v>0</v>
      </c>
      <c r="AW802" s="30">
        <f t="shared" si="60"/>
        <v>0</v>
      </c>
      <c r="AX802" s="35"/>
    </row>
    <row r="803" spans="1:50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69">
        <v>25</v>
      </c>
      <c r="H803" s="6"/>
      <c r="I803" s="6"/>
      <c r="J803" s="6"/>
      <c r="K803" s="6"/>
      <c r="L803" s="6"/>
      <c r="M803" s="33" t="s">
        <v>2052</v>
      </c>
      <c r="N803" s="33" t="s">
        <v>2045</v>
      </c>
      <c r="O803" s="33">
        <v>4502</v>
      </c>
      <c r="P803" s="4" t="s">
        <v>1088</v>
      </c>
      <c r="Q803" s="9"/>
      <c r="R803" s="9"/>
      <c r="S803" s="9"/>
      <c r="T803" s="9"/>
      <c r="U803" s="4">
        <v>576</v>
      </c>
      <c r="V803" s="66">
        <v>100</v>
      </c>
      <c r="W803" s="8" t="s">
        <v>1958</v>
      </c>
      <c r="X803" s="8" t="s">
        <v>1959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7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8"/>
        <v>0</v>
      </c>
      <c r="AM803" s="11">
        <v>0</v>
      </c>
      <c r="AN803" s="11">
        <v>0</v>
      </c>
      <c r="AO803" s="34">
        <f t="shared" si="59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6"/>
        <v>0</v>
      </c>
      <c r="AW803" s="30">
        <f t="shared" si="60"/>
        <v>0</v>
      </c>
      <c r="AX803" s="35"/>
    </row>
    <row r="804" spans="1:50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9">
        <v>25</v>
      </c>
      <c r="H804" s="6"/>
      <c r="I804" s="6"/>
      <c r="J804" s="6"/>
      <c r="K804" s="6"/>
      <c r="L804" s="6"/>
      <c r="M804" s="33" t="s">
        <v>2052</v>
      </c>
      <c r="N804" s="33" t="s">
        <v>2045</v>
      </c>
      <c r="O804" s="33">
        <v>4502</v>
      </c>
      <c r="P804" s="4" t="s">
        <v>1090</v>
      </c>
      <c r="Q804" s="9"/>
      <c r="R804" s="9"/>
      <c r="S804" s="9"/>
      <c r="T804" s="9"/>
      <c r="U804" s="4">
        <v>381</v>
      </c>
      <c r="V804" s="66">
        <v>117</v>
      </c>
      <c r="W804" s="8" t="s">
        <v>1959</v>
      </c>
      <c r="X804" s="8" t="s">
        <v>1960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7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8"/>
        <v>0</v>
      </c>
      <c r="AM804" s="11">
        <v>0</v>
      </c>
      <c r="AN804" s="11">
        <v>0</v>
      </c>
      <c r="AO804" s="34">
        <f t="shared" si="59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6"/>
        <v>0</v>
      </c>
      <c r="AW804" s="30">
        <f t="shared" si="60"/>
        <v>0</v>
      </c>
      <c r="AX804" s="35"/>
    </row>
    <row r="805" spans="1:50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9">
        <v>25</v>
      </c>
      <c r="H805" s="6"/>
      <c r="I805" s="6"/>
      <c r="J805" s="6"/>
      <c r="K805" s="6"/>
      <c r="L805" s="6"/>
      <c r="M805" s="33" t="s">
        <v>2052</v>
      </c>
      <c r="N805" s="33" t="s">
        <v>2045</v>
      </c>
      <c r="O805" s="33">
        <v>4502</v>
      </c>
      <c r="P805" s="4" t="s">
        <v>1091</v>
      </c>
      <c r="Q805" s="9"/>
      <c r="R805" s="9"/>
      <c r="S805" s="9"/>
      <c r="T805" s="9"/>
      <c r="U805" s="4">
        <v>48</v>
      </c>
      <c r="V805" s="66">
        <v>10</v>
      </c>
      <c r="W805" s="8" t="s">
        <v>1960</v>
      </c>
      <c r="X805" s="8" t="s">
        <v>1961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7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8"/>
        <v>0</v>
      </c>
      <c r="AM805" s="11">
        <v>0</v>
      </c>
      <c r="AN805" s="11">
        <v>0</v>
      </c>
      <c r="AO805" s="34">
        <f t="shared" si="59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6"/>
        <v>0</v>
      </c>
      <c r="AW805" s="30">
        <f t="shared" si="60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 t="s">
        <v>2052</v>
      </c>
      <c r="N806" s="33" t="s">
        <v>2045</v>
      </c>
      <c r="O806" s="33">
        <v>4502</v>
      </c>
      <c r="P806" s="4" t="s">
        <v>1092</v>
      </c>
      <c r="Q806" s="9"/>
      <c r="R806" s="9"/>
      <c r="S806" s="9"/>
      <c r="T806" s="9"/>
      <c r="U806" s="4">
        <v>48</v>
      </c>
      <c r="V806" s="66">
        <v>12</v>
      </c>
      <c r="W806" s="8" t="s">
        <v>1961</v>
      </c>
      <c r="X806" s="8" t="s">
        <v>1962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7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8"/>
        <v>0</v>
      </c>
      <c r="AM806" s="11">
        <v>0</v>
      </c>
      <c r="AN806" s="11">
        <v>0</v>
      </c>
      <c r="AO806" s="34">
        <f t="shared" si="59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6"/>
        <v>0</v>
      </c>
      <c r="AW806" s="30">
        <f t="shared" si="60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 t="s">
        <v>2052</v>
      </c>
      <c r="N807" s="33" t="s">
        <v>2045</v>
      </c>
      <c r="O807" s="33">
        <v>4502</v>
      </c>
      <c r="P807" s="4" t="s">
        <v>1093</v>
      </c>
      <c r="Q807" s="9"/>
      <c r="R807" s="9"/>
      <c r="S807" s="9"/>
      <c r="T807" s="9"/>
      <c r="U807" s="4">
        <v>173</v>
      </c>
      <c r="V807" s="66">
        <v>31</v>
      </c>
      <c r="W807" s="8" t="s">
        <v>1962</v>
      </c>
      <c r="X807" s="8" t="s">
        <v>1963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7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8"/>
        <v>0</v>
      </c>
      <c r="AM807" s="11">
        <v>0</v>
      </c>
      <c r="AN807" s="11">
        <v>0</v>
      </c>
      <c r="AO807" s="34">
        <f t="shared" si="59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6"/>
        <v>0</v>
      </c>
      <c r="AW807" s="30">
        <f t="shared" si="60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 t="s">
        <v>2052</v>
      </c>
      <c r="N808" s="33" t="s">
        <v>2045</v>
      </c>
      <c r="O808" s="33">
        <v>4502</v>
      </c>
      <c r="P808" s="4" t="s">
        <v>1094</v>
      </c>
      <c r="Q808" s="9"/>
      <c r="R808" s="9"/>
      <c r="S808" s="9"/>
      <c r="T808" s="9"/>
      <c r="U808" s="4">
        <v>65</v>
      </c>
      <c r="V808" s="66">
        <v>65</v>
      </c>
      <c r="W808" s="8" t="s">
        <v>1963</v>
      </c>
      <c r="X808" s="8" t="s">
        <v>1964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7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8"/>
        <v>0</v>
      </c>
      <c r="AM808" s="11">
        <v>0</v>
      </c>
      <c r="AN808" s="11">
        <v>0</v>
      </c>
      <c r="AO808" s="34">
        <f t="shared" si="59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6"/>
        <v>0</v>
      </c>
      <c r="AW808" s="30">
        <f t="shared" si="60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 t="s">
        <v>2052</v>
      </c>
      <c r="N809" s="33" t="s">
        <v>2045</v>
      </c>
      <c r="O809" s="33">
        <v>4502</v>
      </c>
      <c r="P809" s="4" t="s">
        <v>1095</v>
      </c>
      <c r="Q809" s="9"/>
      <c r="R809" s="9"/>
      <c r="S809" s="9"/>
      <c r="T809" s="9"/>
      <c r="U809" s="4">
        <v>1</v>
      </c>
      <c r="V809" s="66">
        <v>1</v>
      </c>
      <c r="W809" s="8" t="s">
        <v>1964</v>
      </c>
      <c r="X809" s="8" t="s">
        <v>1965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7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8"/>
        <v>0</v>
      </c>
      <c r="AM809" s="11">
        <v>0</v>
      </c>
      <c r="AN809" s="11">
        <v>0</v>
      </c>
      <c r="AO809" s="34">
        <f t="shared" si="59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ref="AV809:AV827" si="61">SUM(AP809:AU809)</f>
        <v>0</v>
      </c>
      <c r="AW809" s="30">
        <f t="shared" si="60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 t="s">
        <v>2052</v>
      </c>
      <c r="N810" s="33" t="s">
        <v>2045</v>
      </c>
      <c r="O810" s="33">
        <v>4502</v>
      </c>
      <c r="P810" s="4" t="s">
        <v>1096</v>
      </c>
      <c r="Q810" s="9"/>
      <c r="R810" s="9"/>
      <c r="S810" s="9"/>
      <c r="T810" s="9"/>
      <c r="U810" s="4">
        <v>49</v>
      </c>
      <c r="V810" s="66">
        <v>20</v>
      </c>
      <c r="W810" s="8" t="s">
        <v>1965</v>
      </c>
      <c r="X810" s="8" t="s">
        <v>1966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ref="AF810:AF827" si="62">SUM(AA810:AE810)</f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ref="AL810:AL827" si="63">SUM(AG810:AK810)</f>
        <v>0</v>
      </c>
      <c r="AM810" s="11">
        <v>0</v>
      </c>
      <c r="AN810" s="11">
        <v>0</v>
      </c>
      <c r="AO810" s="34">
        <f t="shared" ref="AO810:AO827" si="64">SUM(AM810:AN810)</f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1"/>
        <v>0</v>
      </c>
      <c r="AW810" s="30">
        <f t="shared" ref="AW810:AW827" si="65">AF810+AL810+AO810+AV810</f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 t="s">
        <v>2052</v>
      </c>
      <c r="N811" s="33" t="s">
        <v>2045</v>
      </c>
      <c r="O811" s="33">
        <v>4502</v>
      </c>
      <c r="P811" s="4" t="s">
        <v>1098</v>
      </c>
      <c r="Q811" s="9"/>
      <c r="R811" s="9"/>
      <c r="S811" s="9"/>
      <c r="T811" s="9"/>
      <c r="U811" s="4">
        <v>38</v>
      </c>
      <c r="V811" s="66">
        <v>19</v>
      </c>
      <c r="W811" s="8" t="s">
        <v>1966</v>
      </c>
      <c r="X811" s="8" t="s">
        <v>1967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2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3"/>
        <v>0</v>
      </c>
      <c r="AM811" s="11">
        <v>0</v>
      </c>
      <c r="AN811" s="11">
        <v>0</v>
      </c>
      <c r="AO811" s="34">
        <f t="shared" si="64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1"/>
        <v>0</v>
      </c>
      <c r="AW811" s="30">
        <f t="shared" si="65"/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 t="s">
        <v>2052</v>
      </c>
      <c r="N812" s="33" t="s">
        <v>2045</v>
      </c>
      <c r="O812" s="33">
        <v>4502</v>
      </c>
      <c r="P812" s="4" t="s">
        <v>1100</v>
      </c>
      <c r="Q812" s="9"/>
      <c r="R812" s="9"/>
      <c r="S812" s="9"/>
      <c r="T812" s="9"/>
      <c r="U812" s="4">
        <v>16</v>
      </c>
      <c r="V812" s="66">
        <v>4</v>
      </c>
      <c r="W812" s="8" t="s">
        <v>1967</v>
      </c>
      <c r="X812" s="8" t="s">
        <v>1968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2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3"/>
        <v>0</v>
      </c>
      <c r="AM812" s="11">
        <v>0</v>
      </c>
      <c r="AN812" s="11">
        <v>0</v>
      </c>
      <c r="AO812" s="34">
        <f t="shared" si="64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1"/>
        <v>0</v>
      </c>
      <c r="AW812" s="30">
        <f t="shared" si="65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 t="s">
        <v>2052</v>
      </c>
      <c r="N813" s="33" t="s">
        <v>2045</v>
      </c>
      <c r="O813" s="33">
        <v>4502</v>
      </c>
      <c r="P813" s="4" t="s">
        <v>1101</v>
      </c>
      <c r="Q813" s="9"/>
      <c r="R813" s="9"/>
      <c r="S813" s="9"/>
      <c r="T813" s="9"/>
      <c r="U813" s="4">
        <v>29</v>
      </c>
      <c r="V813" s="66">
        <v>8</v>
      </c>
      <c r="W813" s="8" t="s">
        <v>1968</v>
      </c>
      <c r="X813" s="8" t="s">
        <v>1969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2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3"/>
        <v>0</v>
      </c>
      <c r="AM813" s="11">
        <v>0</v>
      </c>
      <c r="AN813" s="11">
        <v>0</v>
      </c>
      <c r="AO813" s="34">
        <f t="shared" si="64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1"/>
        <v>0</v>
      </c>
      <c r="AW813" s="30">
        <f t="shared" si="65"/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 t="s">
        <v>2052</v>
      </c>
      <c r="N814" s="33" t="s">
        <v>2045</v>
      </c>
      <c r="O814" s="33">
        <v>4502</v>
      </c>
      <c r="P814" s="4" t="s">
        <v>1102</v>
      </c>
      <c r="Q814" s="9"/>
      <c r="R814" s="9"/>
      <c r="S814" s="9"/>
      <c r="T814" s="9"/>
      <c r="U814" s="4">
        <v>1</v>
      </c>
      <c r="V814" s="66">
        <v>1</v>
      </c>
      <c r="W814" s="8" t="s">
        <v>1969</v>
      </c>
      <c r="X814" s="8" t="s">
        <v>1970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2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3"/>
        <v>0</v>
      </c>
      <c r="AM814" s="11">
        <v>0</v>
      </c>
      <c r="AN814" s="11">
        <v>0</v>
      </c>
      <c r="AO814" s="34">
        <f t="shared" si="64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1"/>
        <v>0</v>
      </c>
      <c r="AW814" s="30">
        <f t="shared" si="65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 t="s">
        <v>2052</v>
      </c>
      <c r="N815" s="33" t="s">
        <v>2045</v>
      </c>
      <c r="O815" s="33">
        <v>4502</v>
      </c>
      <c r="P815" s="4" t="s">
        <v>1103</v>
      </c>
      <c r="Q815" s="9"/>
      <c r="R815" s="9"/>
      <c r="S815" s="9"/>
      <c r="T815" s="9"/>
      <c r="U815" s="4">
        <v>1</v>
      </c>
      <c r="V815" s="66">
        <v>1</v>
      </c>
      <c r="W815" s="8" t="s">
        <v>1970</v>
      </c>
      <c r="X815" s="8" t="s">
        <v>1971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2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3"/>
        <v>0</v>
      </c>
      <c r="AM815" s="11">
        <v>0</v>
      </c>
      <c r="AN815" s="11">
        <v>0</v>
      </c>
      <c r="AO815" s="34">
        <f t="shared" si="64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1"/>
        <v>0</v>
      </c>
      <c r="AW815" s="30">
        <f t="shared" si="65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 t="s">
        <v>2052</v>
      </c>
      <c r="N816" s="33" t="s">
        <v>2045</v>
      </c>
      <c r="O816" s="33">
        <v>4502</v>
      </c>
      <c r="P816" s="4" t="s">
        <v>1105</v>
      </c>
      <c r="Q816" s="9"/>
      <c r="R816" s="9"/>
      <c r="S816" s="9"/>
      <c r="T816" s="9"/>
      <c r="U816" s="4">
        <v>87</v>
      </c>
      <c r="V816" s="66" t="s">
        <v>1991</v>
      </c>
      <c r="W816" s="8" t="s">
        <v>1971</v>
      </c>
      <c r="X816" s="8" t="s">
        <v>1972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2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3"/>
        <v>0</v>
      </c>
      <c r="AM816" s="11">
        <v>0</v>
      </c>
      <c r="AN816" s="11">
        <v>0</v>
      </c>
      <c r="AO816" s="34">
        <f t="shared" si="64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1"/>
        <v>0</v>
      </c>
      <c r="AW816" s="30">
        <f t="shared" si="65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 t="s">
        <v>2052</v>
      </c>
      <c r="N817" s="33" t="s">
        <v>2045</v>
      </c>
      <c r="O817" s="33">
        <v>4502</v>
      </c>
      <c r="P817" s="4" t="s">
        <v>1106</v>
      </c>
      <c r="Q817" s="9"/>
      <c r="R817" s="9"/>
      <c r="S817" s="9"/>
      <c r="T817" s="9"/>
      <c r="U817" s="4">
        <v>5</v>
      </c>
      <c r="V817" s="66">
        <v>1</v>
      </c>
      <c r="W817" s="8" t="s">
        <v>1972</v>
      </c>
      <c r="X817" s="8" t="s">
        <v>1973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2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3"/>
        <v>0</v>
      </c>
      <c r="AM817" s="11">
        <v>0</v>
      </c>
      <c r="AN817" s="11">
        <v>0</v>
      </c>
      <c r="AO817" s="34">
        <f t="shared" si="64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1"/>
        <v>0</v>
      </c>
      <c r="AW817" s="30">
        <f t="shared" si="65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 t="s">
        <v>2052</v>
      </c>
      <c r="N818" s="33" t="s">
        <v>2045</v>
      </c>
      <c r="O818" s="33">
        <v>4502</v>
      </c>
      <c r="P818" s="4" t="s">
        <v>1107</v>
      </c>
      <c r="Q818" s="9"/>
      <c r="R818" s="9"/>
      <c r="S818" s="9"/>
      <c r="T818" s="9"/>
      <c r="U818" s="4">
        <v>3700</v>
      </c>
      <c r="V818" s="66">
        <v>2067</v>
      </c>
      <c r="W818" s="8" t="s">
        <v>1973</v>
      </c>
      <c r="X818" s="8" t="s">
        <v>1974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2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3"/>
        <v>0</v>
      </c>
      <c r="AM818" s="11">
        <v>0</v>
      </c>
      <c r="AN818" s="11">
        <v>0</v>
      </c>
      <c r="AO818" s="34">
        <f t="shared" si="64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1"/>
        <v>0</v>
      </c>
      <c r="AW818" s="30">
        <f t="shared" si="65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 t="s">
        <v>2052</v>
      </c>
      <c r="N819" s="33" t="s">
        <v>2045</v>
      </c>
      <c r="O819" s="33">
        <v>4502</v>
      </c>
      <c r="P819" s="4" t="s">
        <v>1108</v>
      </c>
      <c r="Q819" s="9"/>
      <c r="R819" s="9"/>
      <c r="S819" s="9"/>
      <c r="T819" s="9"/>
      <c r="U819" s="4">
        <v>1</v>
      </c>
      <c r="V819" s="66">
        <v>1</v>
      </c>
      <c r="W819" s="8" t="s">
        <v>1974</v>
      </c>
      <c r="X819" s="8" t="s">
        <v>1975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2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3"/>
        <v>0</v>
      </c>
      <c r="AM819" s="11">
        <v>0</v>
      </c>
      <c r="AN819" s="11">
        <v>0</v>
      </c>
      <c r="AO819" s="34">
        <f t="shared" si="64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1"/>
        <v>0</v>
      </c>
      <c r="AW819" s="30">
        <f t="shared" si="65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 t="s">
        <v>2052</v>
      </c>
      <c r="N820" s="33" t="s">
        <v>2045</v>
      </c>
      <c r="O820" s="33">
        <v>4502</v>
      </c>
      <c r="P820" s="4" t="s">
        <v>1109</v>
      </c>
      <c r="Q820" s="9"/>
      <c r="R820" s="9"/>
      <c r="S820" s="9"/>
      <c r="T820" s="9"/>
      <c r="U820" s="4">
        <v>1</v>
      </c>
      <c r="V820" s="66">
        <v>1</v>
      </c>
      <c r="W820" s="8" t="s">
        <v>1975</v>
      </c>
      <c r="X820" s="8" t="s">
        <v>1976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2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3"/>
        <v>0</v>
      </c>
      <c r="AM820" s="11">
        <v>0</v>
      </c>
      <c r="AN820" s="11">
        <v>0</v>
      </c>
      <c r="AO820" s="34">
        <f t="shared" si="64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1"/>
        <v>0</v>
      </c>
      <c r="AW820" s="30">
        <f t="shared" si="65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2148</v>
      </c>
      <c r="G821" s="69">
        <v>25</v>
      </c>
      <c r="H821" s="6"/>
      <c r="I821" s="6"/>
      <c r="J821" s="6"/>
      <c r="K821" s="6"/>
      <c r="L821" s="6"/>
      <c r="M821" s="33" t="s">
        <v>2052</v>
      </c>
      <c r="N821" s="33" t="s">
        <v>2045</v>
      </c>
      <c r="O821" s="33">
        <v>4502</v>
      </c>
      <c r="P821" s="4" t="s">
        <v>1111</v>
      </c>
      <c r="Q821" s="9"/>
      <c r="R821" s="9"/>
      <c r="S821" s="9"/>
      <c r="T821" s="9"/>
      <c r="U821" s="4">
        <v>9</v>
      </c>
      <c r="V821" s="66">
        <v>8</v>
      </c>
      <c r="W821" s="8" t="s">
        <v>1976</v>
      </c>
      <c r="X821" s="8" t="s">
        <v>1977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2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3"/>
        <v>0</v>
      </c>
      <c r="AM821" s="11">
        <v>0</v>
      </c>
      <c r="AN821" s="11">
        <v>0</v>
      </c>
      <c r="AO821" s="34">
        <f t="shared" si="64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1"/>
        <v>0</v>
      </c>
      <c r="AW821" s="30">
        <f t="shared" si="65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2149</v>
      </c>
      <c r="G822" s="69">
        <v>25</v>
      </c>
      <c r="H822" s="6"/>
      <c r="I822" s="6"/>
      <c r="J822" s="6"/>
      <c r="K822" s="6"/>
      <c r="L822" s="6"/>
      <c r="M822" s="33" t="s">
        <v>2052</v>
      </c>
      <c r="N822" s="33" t="s">
        <v>2045</v>
      </c>
      <c r="O822" s="33">
        <v>4502</v>
      </c>
      <c r="P822" s="4" t="s">
        <v>1112</v>
      </c>
      <c r="Q822" s="9"/>
      <c r="R822" s="9"/>
      <c r="S822" s="9"/>
      <c r="T822" s="9"/>
      <c r="U822" s="4">
        <v>9</v>
      </c>
      <c r="V822" s="66">
        <v>2</v>
      </c>
      <c r="W822" s="8" t="s">
        <v>1977</v>
      </c>
      <c r="X822" s="8" t="s">
        <v>1978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2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3"/>
        <v>0</v>
      </c>
      <c r="AM822" s="11">
        <v>0</v>
      </c>
      <c r="AN822" s="11">
        <v>0</v>
      </c>
      <c r="AO822" s="34">
        <f t="shared" si="64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1"/>
        <v>0</v>
      </c>
      <c r="AW822" s="30">
        <f t="shared" si="65"/>
        <v>0</v>
      </c>
      <c r="AX822" s="35"/>
    </row>
    <row r="823" spans="1:50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2149</v>
      </c>
      <c r="G823" s="69">
        <v>25</v>
      </c>
      <c r="H823" s="6"/>
      <c r="I823" s="6"/>
      <c r="J823" s="6"/>
      <c r="K823" s="6"/>
      <c r="L823" s="6"/>
      <c r="M823" s="33" t="s">
        <v>2052</v>
      </c>
      <c r="N823" s="33" t="s">
        <v>2045</v>
      </c>
      <c r="O823" s="33">
        <v>4502</v>
      </c>
      <c r="P823" s="4" t="s">
        <v>1113</v>
      </c>
      <c r="Q823" s="9"/>
      <c r="R823" s="9"/>
      <c r="S823" s="9"/>
      <c r="T823" s="9"/>
      <c r="U823" s="4">
        <v>8</v>
      </c>
      <c r="V823" s="66">
        <v>8</v>
      </c>
      <c r="W823" s="8" t="s">
        <v>1978</v>
      </c>
      <c r="X823" s="8" t="s">
        <v>1979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2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3"/>
        <v>0</v>
      </c>
      <c r="AM823" s="11">
        <v>0</v>
      </c>
      <c r="AN823" s="11">
        <v>0</v>
      </c>
      <c r="AO823" s="34">
        <f t="shared" si="64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1"/>
        <v>0</v>
      </c>
      <c r="AW823" s="30">
        <f t="shared" si="65"/>
        <v>0</v>
      </c>
      <c r="AX823" s="35"/>
    </row>
    <row r="824" spans="1:50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2149</v>
      </c>
      <c r="G824" s="69">
        <v>25</v>
      </c>
      <c r="H824" s="6"/>
      <c r="I824" s="6"/>
      <c r="J824" s="6"/>
      <c r="K824" s="6"/>
      <c r="L824" s="6"/>
      <c r="M824" s="33" t="s">
        <v>2052</v>
      </c>
      <c r="N824" s="33" t="s">
        <v>2045</v>
      </c>
      <c r="O824" s="33">
        <v>4502</v>
      </c>
      <c r="P824" s="4" t="s">
        <v>1114</v>
      </c>
      <c r="Q824" s="9"/>
      <c r="R824" s="9"/>
      <c r="S824" s="9"/>
      <c r="T824" s="9"/>
      <c r="U824" s="4">
        <v>9</v>
      </c>
      <c r="V824" s="66">
        <v>2</v>
      </c>
      <c r="W824" s="8" t="s">
        <v>1979</v>
      </c>
      <c r="X824" s="8" t="s">
        <v>1980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2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3"/>
        <v>0</v>
      </c>
      <c r="AM824" s="11">
        <v>0</v>
      </c>
      <c r="AN824" s="11">
        <v>0</v>
      </c>
      <c r="AO824" s="34">
        <f t="shared" si="64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1"/>
        <v>0</v>
      </c>
      <c r="AW824" s="30">
        <f t="shared" si="65"/>
        <v>0</v>
      </c>
      <c r="AX824" s="35"/>
    </row>
    <row r="825" spans="1:50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2150</v>
      </c>
      <c r="G825" s="69">
        <v>25</v>
      </c>
      <c r="H825" s="6"/>
      <c r="I825" s="6"/>
      <c r="J825" s="6"/>
      <c r="K825" s="6"/>
      <c r="L825" s="6"/>
      <c r="M825" s="33" t="s">
        <v>2052</v>
      </c>
      <c r="N825" s="33" t="s">
        <v>2045</v>
      </c>
      <c r="O825" s="33">
        <v>4502</v>
      </c>
      <c r="P825" s="4" t="s">
        <v>1119</v>
      </c>
      <c r="Q825" s="9"/>
      <c r="R825" s="9"/>
      <c r="S825" s="9"/>
      <c r="T825" s="9"/>
      <c r="U825" s="4">
        <v>3</v>
      </c>
      <c r="V825" s="66" t="s">
        <v>1991</v>
      </c>
      <c r="W825" s="8" t="s">
        <v>1980</v>
      </c>
      <c r="X825" s="8" t="s">
        <v>1981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2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3"/>
        <v>0</v>
      </c>
      <c r="AM825" s="11">
        <v>0</v>
      </c>
      <c r="AN825" s="11">
        <v>0</v>
      </c>
      <c r="AO825" s="34">
        <f t="shared" si="64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1"/>
        <v>0</v>
      </c>
      <c r="AW825" s="30">
        <f t="shared" si="65"/>
        <v>0</v>
      </c>
      <c r="AX825" s="35"/>
    </row>
    <row r="826" spans="1:50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2150</v>
      </c>
      <c r="G826" s="69">
        <v>25</v>
      </c>
      <c r="H826" s="6"/>
      <c r="I826" s="6"/>
      <c r="J826" s="6"/>
      <c r="K826" s="6"/>
      <c r="L826" s="6"/>
      <c r="M826" s="33" t="s">
        <v>2052</v>
      </c>
      <c r="N826" s="33" t="s">
        <v>2045</v>
      </c>
      <c r="O826" s="33">
        <v>4502</v>
      </c>
      <c r="P826" s="4" t="s">
        <v>1116</v>
      </c>
      <c r="Q826" s="9"/>
      <c r="R826" s="9"/>
      <c r="S826" s="9"/>
      <c r="T826" s="9"/>
      <c r="U826" s="4">
        <v>1</v>
      </c>
      <c r="V826" s="66">
        <v>1</v>
      </c>
      <c r="W826" s="8" t="s">
        <v>1981</v>
      </c>
      <c r="X826" s="8" t="s">
        <v>1982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2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3"/>
        <v>0</v>
      </c>
      <c r="AM826" s="11">
        <v>0</v>
      </c>
      <c r="AN826" s="11">
        <v>0</v>
      </c>
      <c r="AO826" s="34">
        <f t="shared" si="64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1"/>
        <v>0</v>
      </c>
      <c r="AW826" s="30">
        <f>AF826+AL826+AO826+AV826</f>
        <v>0</v>
      </c>
      <c r="AX826" s="35"/>
    </row>
    <row r="827" spans="1:50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69">
        <v>25</v>
      </c>
      <c r="H827" s="6"/>
      <c r="I827" s="6"/>
      <c r="J827" s="6"/>
      <c r="K827" s="6"/>
      <c r="L827" s="6"/>
      <c r="M827" s="33" t="s">
        <v>2052</v>
      </c>
      <c r="N827" s="33" t="s">
        <v>2045</v>
      </c>
      <c r="O827" s="33">
        <v>4502</v>
      </c>
      <c r="P827" s="4" t="s">
        <v>1117</v>
      </c>
      <c r="Q827" s="9"/>
      <c r="R827" s="9"/>
      <c r="S827" s="9"/>
      <c r="T827" s="9"/>
      <c r="U827" s="4">
        <v>25</v>
      </c>
      <c r="V827" s="66">
        <v>6</v>
      </c>
      <c r="W827" s="8" t="s">
        <v>1982</v>
      </c>
      <c r="X827" s="8" t="s">
        <v>1983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2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3"/>
        <v>0</v>
      </c>
      <c r="AM827" s="11">
        <v>0</v>
      </c>
      <c r="AN827" s="11">
        <v>0</v>
      </c>
      <c r="AO827" s="34">
        <f t="shared" si="64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1"/>
        <v>0</v>
      </c>
      <c r="AW827" s="30">
        <f t="shared" si="65"/>
        <v>0</v>
      </c>
      <c r="AX827" s="35"/>
    </row>
    <row r="828" spans="1:50" hidden="1" x14ac:dyDescent="0.25">
      <c r="G828" s="18"/>
      <c r="AE828" s="23">
        <f>SUM(AE722:AE729)</f>
        <v>0</v>
      </c>
      <c r="AF828" s="23"/>
      <c r="AG828" s="23">
        <f>SUM(AG722:AG729)</f>
        <v>875700000</v>
      </c>
      <c r="AH828" s="23">
        <f>AE828+AG828</f>
        <v>875700000</v>
      </c>
      <c r="AI828" s="24">
        <f>AH828-400000000</f>
        <v>475700000</v>
      </c>
    </row>
    <row r="829" spans="1:50" x14ac:dyDescent="0.25">
      <c r="AE829" s="23"/>
      <c r="AF829" s="23"/>
      <c r="AG829" s="23"/>
    </row>
    <row r="833" spans="34:34" x14ac:dyDescent="0.25">
      <c r="AH833" s="24"/>
    </row>
    <row r="836" spans="34:34" x14ac:dyDescent="0.25">
      <c r="AH836" s="25"/>
    </row>
    <row r="837" spans="34:34" x14ac:dyDescent="0.25">
      <c r="AH837" s="24"/>
    </row>
  </sheetData>
  <sheetProtection algorithmName="SHA-512" hashValue="OGLU56g5Xlhavet/Hplkx64Ap9YzTrSeNTyeFXDSjHKq90znl4I8EXz0SKSUgGx8zH1Z6vO9Dyhb5unT7kVnCA==" saltValue="w/mPZV+2Ms7XIO0kTD1f/Q==" spinCount="100000" sheet="1" autoFilter="0"/>
  <autoFilter ref="A40:AU828">
    <filterColumn colId="1">
      <filters>
        <filter val="Oficina de Planeación de Gestión Institucional"/>
      </filters>
    </filterColumn>
  </autoFilter>
  <dataConsolidate/>
  <mergeCells count="24"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K2"/>
    <mergeCell ref="B3:AK3"/>
    <mergeCell ref="A1:A4"/>
    <mergeCell ref="B1:AK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ColWidth="10.7109375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63"/>
      <c r="B3" s="164"/>
      <c r="C3" s="169" t="s">
        <v>2200</v>
      </c>
      <c r="D3" s="170"/>
      <c r="E3" s="170"/>
      <c r="F3" s="170"/>
      <c r="G3" s="170"/>
      <c r="H3" s="170"/>
      <c r="I3" s="170"/>
      <c r="J3" s="170"/>
      <c r="K3" s="170"/>
      <c r="L3" s="170"/>
      <c r="M3" s="171"/>
    </row>
    <row r="4" spans="1:13" x14ac:dyDescent="0.25">
      <c r="A4" s="165"/>
      <c r="B4" s="166"/>
      <c r="C4" s="172" t="s">
        <v>2156</v>
      </c>
      <c r="D4" s="173"/>
      <c r="E4" s="173"/>
      <c r="F4" s="173"/>
      <c r="G4" s="173"/>
      <c r="H4" s="173"/>
      <c r="I4" s="173"/>
      <c r="J4" s="173"/>
      <c r="K4" s="173"/>
      <c r="L4" s="173"/>
      <c r="M4" s="174"/>
    </row>
    <row r="5" spans="1:13" ht="15.75" thickBot="1" x14ac:dyDescent="0.3">
      <c r="A5" s="165"/>
      <c r="B5" s="166"/>
      <c r="C5" s="175" t="s">
        <v>1986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ht="25.5" customHeight="1" thickBot="1" x14ac:dyDescent="0.3">
      <c r="A6" s="167"/>
      <c r="B6" s="168"/>
      <c r="C6" s="178" t="s">
        <v>2201</v>
      </c>
      <c r="D6" s="179"/>
      <c r="E6" s="178" t="s">
        <v>2199</v>
      </c>
      <c r="F6" s="179"/>
      <c r="G6" s="180" t="s">
        <v>2202</v>
      </c>
      <c r="H6" s="181"/>
      <c r="I6" s="182" t="s">
        <v>2203</v>
      </c>
      <c r="J6" s="182"/>
      <c r="K6" s="182"/>
      <c r="L6" s="182"/>
      <c r="M6" s="179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59" t="s">
        <v>2204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77"/>
      <c r="M8" s="75"/>
    </row>
    <row r="9" spans="1:13" ht="16.5" x14ac:dyDescent="0.3">
      <c r="A9" s="160" t="s">
        <v>2205</v>
      </c>
      <c r="B9" s="160"/>
      <c r="C9" s="160" t="s">
        <v>2158</v>
      </c>
      <c r="D9" s="160"/>
      <c r="E9" s="160"/>
      <c r="F9" s="160"/>
      <c r="G9" s="160"/>
      <c r="H9" s="161" t="s">
        <v>2206</v>
      </c>
      <c r="I9" s="162"/>
      <c r="J9" s="161" t="s">
        <v>2207</v>
      </c>
      <c r="K9" s="162"/>
      <c r="L9" s="78"/>
      <c r="M9" s="75"/>
    </row>
    <row r="10" spans="1:13" ht="45" customHeight="1" x14ac:dyDescent="0.3">
      <c r="A10" s="183">
        <v>1</v>
      </c>
      <c r="B10" s="183"/>
      <c r="C10" s="184" t="s">
        <v>2208</v>
      </c>
      <c r="D10" s="184"/>
      <c r="E10" s="184"/>
      <c r="F10" s="184"/>
      <c r="G10" s="184"/>
      <c r="H10" s="185">
        <v>44795</v>
      </c>
      <c r="I10" s="186"/>
      <c r="J10" s="187">
        <v>8</v>
      </c>
      <c r="K10" s="188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192" t="s">
        <v>2161</v>
      </c>
      <c r="B12" s="193"/>
      <c r="C12" s="194"/>
      <c r="D12" s="192" t="s">
        <v>2162</v>
      </c>
      <c r="E12" s="193"/>
      <c r="F12" s="194"/>
      <c r="G12" s="192" t="s">
        <v>2163</v>
      </c>
      <c r="H12" s="193"/>
      <c r="I12" s="193"/>
      <c r="J12" s="194"/>
      <c r="K12" s="75"/>
      <c r="L12" s="75"/>
      <c r="M12" s="75"/>
    </row>
    <row r="13" spans="1:13" ht="16.5" x14ac:dyDescent="0.3">
      <c r="A13" s="195"/>
      <c r="B13" s="196"/>
      <c r="C13" s="197"/>
      <c r="D13" s="195"/>
      <c r="E13" s="196"/>
      <c r="F13" s="197"/>
      <c r="G13" s="195"/>
      <c r="H13" s="196"/>
      <c r="I13" s="196"/>
      <c r="J13" s="197"/>
      <c r="K13" s="75"/>
      <c r="L13" s="75"/>
      <c r="M13" s="75"/>
    </row>
    <row r="14" spans="1:13" ht="16.5" x14ac:dyDescent="0.3">
      <c r="A14" s="195"/>
      <c r="B14" s="196"/>
      <c r="C14" s="197"/>
      <c r="D14" s="195"/>
      <c r="E14" s="196"/>
      <c r="F14" s="197"/>
      <c r="G14" s="195"/>
      <c r="H14" s="196"/>
      <c r="I14" s="196"/>
      <c r="J14" s="197"/>
      <c r="K14" s="75"/>
      <c r="L14" s="75"/>
      <c r="M14" s="75"/>
    </row>
    <row r="15" spans="1:13" ht="16.5" x14ac:dyDescent="0.3">
      <c r="A15" s="195"/>
      <c r="B15" s="196"/>
      <c r="C15" s="197"/>
      <c r="D15" s="195"/>
      <c r="E15" s="196"/>
      <c r="F15" s="197"/>
      <c r="G15" s="195"/>
      <c r="H15" s="196"/>
      <c r="I15" s="196"/>
      <c r="J15" s="197"/>
      <c r="K15" s="75"/>
      <c r="L15" s="75"/>
      <c r="M15" s="75"/>
    </row>
    <row r="16" spans="1:13" ht="16.5" x14ac:dyDescent="0.3">
      <c r="A16" s="198" t="s">
        <v>2209</v>
      </c>
      <c r="B16" s="199"/>
      <c r="C16" s="200"/>
      <c r="D16" s="201" t="s">
        <v>2210</v>
      </c>
      <c r="E16" s="202"/>
      <c r="F16" s="203"/>
      <c r="G16" s="201" t="s">
        <v>2210</v>
      </c>
      <c r="H16" s="202"/>
      <c r="I16" s="202"/>
      <c r="J16" s="203"/>
      <c r="K16" s="75"/>
      <c r="L16" s="75"/>
      <c r="M16" s="75"/>
    </row>
    <row r="17" spans="1:13" ht="16.5" x14ac:dyDescent="0.3">
      <c r="A17" s="189" t="s">
        <v>2211</v>
      </c>
      <c r="B17" s="190"/>
      <c r="C17" s="191"/>
      <c r="D17" s="189" t="s">
        <v>2212</v>
      </c>
      <c r="E17" s="190"/>
      <c r="F17" s="191"/>
      <c r="G17" s="189" t="s">
        <v>2213</v>
      </c>
      <c r="H17" s="190"/>
      <c r="I17" s="190"/>
      <c r="J17" s="191"/>
      <c r="K17" s="75"/>
      <c r="L17" s="75"/>
      <c r="M17" s="75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ColWidth="10.7109375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07"/>
      <c r="B1" s="208" t="s">
        <v>1188</v>
      </c>
      <c r="C1" s="208"/>
      <c r="D1" s="208"/>
      <c r="E1" s="208"/>
      <c r="F1" s="208"/>
      <c r="G1" s="208"/>
      <c r="H1" s="208"/>
      <c r="I1" s="208"/>
      <c r="J1" s="208"/>
      <c r="K1" s="208"/>
    </row>
    <row r="2" spans="1:11" ht="15.75" x14ac:dyDescent="0.3">
      <c r="A2" s="207"/>
      <c r="B2" s="209" t="s">
        <v>2156</v>
      </c>
      <c r="C2" s="210"/>
      <c r="D2" s="210"/>
      <c r="E2" s="210"/>
      <c r="F2" s="210"/>
      <c r="G2" s="210"/>
      <c r="H2" s="210"/>
      <c r="I2" s="210"/>
      <c r="J2" s="210"/>
      <c r="K2" s="210"/>
    </row>
    <row r="3" spans="1:11" x14ac:dyDescent="0.25">
      <c r="A3" s="207"/>
      <c r="B3" s="211" t="s">
        <v>1986</v>
      </c>
      <c r="C3" s="212"/>
      <c r="D3" s="212"/>
      <c r="E3" s="212"/>
      <c r="F3" s="212"/>
      <c r="G3" s="212"/>
      <c r="H3" s="212"/>
      <c r="I3" s="212"/>
      <c r="J3" s="212"/>
      <c r="K3" s="212"/>
    </row>
    <row r="4" spans="1:11" ht="30" customHeight="1" x14ac:dyDescent="0.25">
      <c r="A4" s="207"/>
      <c r="B4" s="213" t="s">
        <v>2169</v>
      </c>
      <c r="C4" s="213"/>
      <c r="D4" s="213"/>
      <c r="E4" s="214" t="s">
        <v>2170</v>
      </c>
      <c r="F4" s="214"/>
      <c r="G4" s="214" t="s">
        <v>2171</v>
      </c>
      <c r="H4" s="215"/>
      <c r="I4" s="215"/>
      <c r="J4" s="213" t="s">
        <v>2157</v>
      </c>
      <c r="K4" s="213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16"/>
      <c r="C11" s="216"/>
      <c r="D11" s="216"/>
      <c r="E11" s="216"/>
      <c r="F11" s="216"/>
      <c r="G11" s="216"/>
      <c r="H11" s="216"/>
      <c r="I11" s="216"/>
      <c r="J11" s="216"/>
      <c r="K11" s="216"/>
    </row>
    <row r="12" spans="1:11" x14ac:dyDescent="0.25">
      <c r="A12" s="61"/>
      <c r="B12" s="217"/>
      <c r="C12" s="217"/>
      <c r="D12" s="217"/>
      <c r="E12" s="217"/>
      <c r="F12" s="217"/>
      <c r="G12" s="217"/>
      <c r="H12" s="61"/>
      <c r="I12" s="61"/>
      <c r="J12" s="61"/>
      <c r="K12" s="61"/>
    </row>
    <row r="13" spans="1:11" ht="25.5" x14ac:dyDescent="0.25">
      <c r="A13" s="62" t="s">
        <v>2178</v>
      </c>
      <c r="B13" s="218" t="s">
        <v>2158</v>
      </c>
      <c r="C13" s="218"/>
      <c r="D13" s="218"/>
      <c r="E13" s="218"/>
      <c r="F13" s="218"/>
      <c r="G13" s="218"/>
      <c r="H13" s="218" t="s">
        <v>2176</v>
      </c>
      <c r="I13" s="219"/>
      <c r="J13" s="218" t="s">
        <v>2177</v>
      </c>
      <c r="K13" s="219"/>
    </row>
    <row r="14" spans="1:11" ht="56.25" customHeight="1" x14ac:dyDescent="0.25">
      <c r="A14" s="63" t="s">
        <v>2159</v>
      </c>
      <c r="B14" s="204" t="s">
        <v>2179</v>
      </c>
      <c r="C14" s="204"/>
      <c r="D14" s="204"/>
      <c r="E14" s="204"/>
      <c r="F14" s="204"/>
      <c r="G14" s="204"/>
      <c r="H14" s="205">
        <v>42650</v>
      </c>
      <c r="I14" s="205"/>
      <c r="J14" s="206" t="s">
        <v>2160</v>
      </c>
      <c r="K14" s="206"/>
    </row>
    <row r="15" spans="1:11" ht="42.75" customHeight="1" x14ac:dyDescent="0.25">
      <c r="A15" s="63" t="s">
        <v>2180</v>
      </c>
      <c r="B15" s="204" t="s">
        <v>2172</v>
      </c>
      <c r="C15" s="204"/>
      <c r="D15" s="204"/>
      <c r="E15" s="204"/>
      <c r="F15" s="204"/>
      <c r="G15" s="204"/>
      <c r="H15" s="205">
        <v>42976</v>
      </c>
      <c r="I15" s="205"/>
      <c r="J15" s="206" t="s">
        <v>2173</v>
      </c>
      <c r="K15" s="206"/>
    </row>
    <row r="16" spans="1:11" ht="30" customHeight="1" x14ac:dyDescent="0.25">
      <c r="A16" s="63" t="s">
        <v>2181</v>
      </c>
      <c r="B16" s="204" t="s">
        <v>2174</v>
      </c>
      <c r="C16" s="204"/>
      <c r="D16" s="204"/>
      <c r="E16" s="204"/>
      <c r="F16" s="204"/>
      <c r="G16" s="204"/>
      <c r="H16" s="205">
        <v>43245</v>
      </c>
      <c r="I16" s="205"/>
      <c r="J16" s="206" t="s">
        <v>2175</v>
      </c>
      <c r="K16" s="206"/>
    </row>
    <row r="17" spans="1:11" ht="30" customHeight="1" x14ac:dyDescent="0.25">
      <c r="A17" s="63">
        <v>6</v>
      </c>
      <c r="B17" s="204" t="s">
        <v>2182</v>
      </c>
      <c r="C17" s="204"/>
      <c r="D17" s="204"/>
      <c r="E17" s="204"/>
      <c r="F17" s="204"/>
      <c r="G17" s="204"/>
      <c r="H17" s="205">
        <v>44456</v>
      </c>
      <c r="I17" s="205"/>
      <c r="J17" s="206" t="s">
        <v>2183</v>
      </c>
      <c r="K17" s="206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26" t="s">
        <v>2161</v>
      </c>
      <c r="B24" s="227"/>
      <c r="C24" s="228"/>
      <c r="D24" s="229" t="s">
        <v>2162</v>
      </c>
      <c r="E24" s="230"/>
      <c r="F24" s="230"/>
      <c r="G24" s="231"/>
      <c r="H24" s="232" t="s">
        <v>2163</v>
      </c>
      <c r="I24" s="233"/>
      <c r="J24" s="233"/>
      <c r="K24" s="234"/>
    </row>
    <row r="25" spans="1:11" ht="33" customHeight="1" x14ac:dyDescent="0.3">
      <c r="A25" s="244"/>
      <c r="B25" s="245"/>
      <c r="C25" s="246"/>
      <c r="D25" s="235"/>
      <c r="E25" s="236"/>
      <c r="F25" s="236"/>
      <c r="G25" s="237"/>
      <c r="H25" s="238"/>
      <c r="I25" s="239"/>
      <c r="J25" s="239"/>
      <c r="K25" s="240"/>
    </row>
    <row r="26" spans="1:11" ht="15.75" x14ac:dyDescent="0.3">
      <c r="A26" s="241" t="s">
        <v>2164</v>
      </c>
      <c r="B26" s="242"/>
      <c r="C26" s="243"/>
      <c r="D26" s="241" t="s">
        <v>2165</v>
      </c>
      <c r="E26" s="242"/>
      <c r="F26" s="242"/>
      <c r="G26" s="243"/>
      <c r="H26" s="241" t="s">
        <v>2165</v>
      </c>
      <c r="I26" s="242"/>
      <c r="J26" s="242"/>
      <c r="K26" s="243"/>
    </row>
    <row r="27" spans="1:11" ht="15" customHeight="1" x14ac:dyDescent="0.25">
      <c r="A27" s="220" t="s">
        <v>2166</v>
      </c>
      <c r="B27" s="221"/>
      <c r="C27" s="222"/>
      <c r="D27" s="220" t="s">
        <v>2167</v>
      </c>
      <c r="E27" s="221"/>
      <c r="F27" s="221"/>
      <c r="G27" s="222"/>
      <c r="H27" s="223" t="s">
        <v>2168</v>
      </c>
      <c r="I27" s="224"/>
      <c r="J27" s="224"/>
      <c r="K27" s="225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ColWidth="10.7109375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2091</v>
      </c>
      <c r="D2" s="27" t="s">
        <v>2102</v>
      </c>
      <c r="F2" s="27" t="s">
        <v>2109</v>
      </c>
    </row>
    <row r="3" spans="2:6" ht="30" x14ac:dyDescent="0.25">
      <c r="B3" s="29" t="s">
        <v>2096</v>
      </c>
      <c r="D3" s="29" t="s">
        <v>2103</v>
      </c>
      <c r="F3" s="29" t="s">
        <v>2114</v>
      </c>
    </row>
    <row r="4" spans="2:6" ht="45" x14ac:dyDescent="0.25">
      <c r="B4" s="29" t="s">
        <v>2092</v>
      </c>
      <c r="D4" s="29" t="s">
        <v>2104</v>
      </c>
      <c r="F4" s="29" t="s">
        <v>2115</v>
      </c>
    </row>
    <row r="5" spans="2:6" ht="30" x14ac:dyDescent="0.25">
      <c r="B5" s="29" t="s">
        <v>2093</v>
      </c>
      <c r="D5" s="29" t="s">
        <v>2105</v>
      </c>
      <c r="F5" s="29"/>
    </row>
    <row r="6" spans="2:6" ht="45" x14ac:dyDescent="0.25">
      <c r="B6" s="29" t="s">
        <v>2097</v>
      </c>
      <c r="D6" s="29" t="s">
        <v>2106</v>
      </c>
      <c r="F6" s="29"/>
    </row>
    <row r="7" spans="2:6" ht="30" x14ac:dyDescent="0.25">
      <c r="B7" s="29" t="s">
        <v>2094</v>
      </c>
      <c r="D7" s="29" t="s">
        <v>2107</v>
      </c>
      <c r="F7" s="29"/>
    </row>
    <row r="8" spans="2:6" ht="30" x14ac:dyDescent="0.25">
      <c r="B8" s="29" t="s">
        <v>2095</v>
      </c>
      <c r="D8" s="29" t="s">
        <v>2108</v>
      </c>
      <c r="F8" s="29"/>
    </row>
    <row r="9" spans="2:6" ht="30" x14ac:dyDescent="0.25">
      <c r="B9" s="29" t="s">
        <v>2098</v>
      </c>
      <c r="D9" s="29" t="s">
        <v>2110</v>
      </c>
      <c r="F9" s="29"/>
    </row>
    <row r="10" spans="2:6" x14ac:dyDescent="0.25">
      <c r="B10" s="29" t="s">
        <v>2099</v>
      </c>
      <c r="D10" s="29" t="s">
        <v>2111</v>
      </c>
      <c r="F10" s="29"/>
    </row>
    <row r="11" spans="2:6" x14ac:dyDescent="0.25">
      <c r="B11" s="29" t="s">
        <v>2100</v>
      </c>
      <c r="D11" s="29" t="s">
        <v>2112</v>
      </c>
      <c r="F11" s="29"/>
    </row>
    <row r="12" spans="2:6" ht="30" x14ac:dyDescent="0.25">
      <c r="B12" s="29" t="s">
        <v>2101</v>
      </c>
      <c r="D12" s="29"/>
      <c r="F12" s="29"/>
    </row>
    <row r="13" spans="2:6" x14ac:dyDescent="0.25">
      <c r="B13" s="29" t="s">
        <v>2113</v>
      </c>
    </row>
    <row r="22" spans="2:2" x14ac:dyDescent="0.25">
      <c r="B22" t="s">
        <v>2081</v>
      </c>
    </row>
    <row r="23" spans="2:2" x14ac:dyDescent="0.25">
      <c r="B23" t="s">
        <v>2082</v>
      </c>
    </row>
    <row r="24" spans="2:2" x14ac:dyDescent="0.25">
      <c r="B24" t="s">
        <v>2083</v>
      </c>
    </row>
    <row r="25" spans="2:2" x14ac:dyDescent="0.25">
      <c r="B25" t="s">
        <v>2141</v>
      </c>
    </row>
    <row r="26" spans="2:2" x14ac:dyDescent="0.25">
      <c r="B26" t="s">
        <v>2142</v>
      </c>
    </row>
    <row r="27" spans="2:2" x14ac:dyDescent="0.25">
      <c r="B27" t="s">
        <v>2143</v>
      </c>
    </row>
    <row r="28" spans="2:2" x14ac:dyDescent="0.25">
      <c r="B28" t="s">
        <v>2084</v>
      </c>
    </row>
    <row r="29" spans="2:2" x14ac:dyDescent="0.25">
      <c r="B29" t="s">
        <v>2086</v>
      </c>
    </row>
    <row r="30" spans="2:2" x14ac:dyDescent="0.25">
      <c r="B30" t="s">
        <v>2085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ColWidth="10.7109375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2145</v>
      </c>
      <c r="C3" t="s">
        <v>2102</v>
      </c>
      <c r="D3" t="s">
        <v>2146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ColWidth="10.7109375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2091</v>
      </c>
      <c r="D2" s="27" t="s">
        <v>2102</v>
      </c>
      <c r="F2" s="27" t="s">
        <v>2109</v>
      </c>
    </row>
    <row r="3" spans="2:6" ht="30" x14ac:dyDescent="0.25">
      <c r="B3" s="29" t="s">
        <v>2096</v>
      </c>
      <c r="D3" s="29" t="s">
        <v>2103</v>
      </c>
      <c r="F3" s="29" t="s">
        <v>2114</v>
      </c>
    </row>
    <row r="4" spans="2:6" ht="45" x14ac:dyDescent="0.25">
      <c r="B4" s="29" t="s">
        <v>2092</v>
      </c>
      <c r="D4" s="29" t="s">
        <v>2104</v>
      </c>
      <c r="F4" s="29" t="s">
        <v>2115</v>
      </c>
    </row>
    <row r="5" spans="2:6" ht="30" x14ac:dyDescent="0.25">
      <c r="B5" s="29" t="s">
        <v>2093</v>
      </c>
      <c r="D5" s="29" t="s">
        <v>2105</v>
      </c>
      <c r="F5" s="29"/>
    </row>
    <row r="6" spans="2:6" ht="45" x14ac:dyDescent="0.25">
      <c r="B6" s="29" t="s">
        <v>2097</v>
      </c>
      <c r="D6" s="29" t="s">
        <v>2106</v>
      </c>
      <c r="F6" s="29"/>
    </row>
    <row r="7" spans="2:6" ht="30" x14ac:dyDescent="0.25">
      <c r="B7" s="29" t="s">
        <v>2094</v>
      </c>
      <c r="D7" s="29" t="s">
        <v>2107</v>
      </c>
      <c r="F7" s="29"/>
    </row>
    <row r="8" spans="2:6" ht="30" x14ac:dyDescent="0.25">
      <c r="B8" s="29" t="s">
        <v>2095</v>
      </c>
      <c r="D8" s="29" t="s">
        <v>2108</v>
      </c>
      <c r="F8" s="29"/>
    </row>
    <row r="9" spans="2:6" ht="30" x14ac:dyDescent="0.25">
      <c r="B9" s="29" t="s">
        <v>2098</v>
      </c>
      <c r="D9" s="29" t="s">
        <v>2110</v>
      </c>
      <c r="F9" s="29"/>
    </row>
    <row r="10" spans="2:6" x14ac:dyDescent="0.25">
      <c r="B10" s="29" t="s">
        <v>2099</v>
      </c>
      <c r="D10" s="29" t="s">
        <v>2111</v>
      </c>
      <c r="F10" s="29"/>
    </row>
    <row r="11" spans="2:6" x14ac:dyDescent="0.25">
      <c r="B11" s="29" t="s">
        <v>2100</v>
      </c>
      <c r="D11" s="29" t="s">
        <v>2112</v>
      </c>
      <c r="F11" s="29"/>
    </row>
    <row r="12" spans="2:6" ht="30" x14ac:dyDescent="0.25">
      <c r="B12" s="29" t="s">
        <v>2101</v>
      </c>
      <c r="D12" s="29"/>
      <c r="F12" s="29"/>
    </row>
    <row r="13" spans="2:6" x14ac:dyDescent="0.25">
      <c r="B13" s="29" t="s">
        <v>2113</v>
      </c>
    </row>
    <row r="18" spans="2:2" x14ac:dyDescent="0.25">
      <c r="B18" t="s">
        <v>2081</v>
      </c>
    </row>
    <row r="19" spans="2:2" x14ac:dyDescent="0.25">
      <c r="B19" t="s">
        <v>2082</v>
      </c>
    </row>
    <row r="20" spans="2:2" x14ac:dyDescent="0.25">
      <c r="B20" t="s">
        <v>2083</v>
      </c>
    </row>
    <row r="21" spans="2:2" x14ac:dyDescent="0.25">
      <c r="B21" t="s">
        <v>2087</v>
      </c>
    </row>
    <row r="22" spans="2:2" x14ac:dyDescent="0.25">
      <c r="B22" t="s">
        <v>2084</v>
      </c>
    </row>
    <row r="23" spans="2:2" x14ac:dyDescent="0.25">
      <c r="B23" t="s">
        <v>2086</v>
      </c>
    </row>
    <row r="24" spans="2:2" x14ac:dyDescent="0.25">
      <c r="B24" t="s">
        <v>2085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2024-01-25T17:32:41Z</dcterms:modified>
</cp:coreProperties>
</file>