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Mi unidad\Plan de Desarrollo Municipal 2024-2027\Planes de acción 2024 Armonizados personeria\"/>
    </mc:Choice>
  </mc:AlternateContent>
  <xr:revisionPtr revIDLastSave="0" documentId="13_ncr:1_{C4F4E730-88D9-421E-A100-30BBACFC0CDD}" xr6:coauthVersionLast="47" xr6:coauthVersionMax="47" xr10:uidLastSave="{00000000-0000-0000-0000-000000000000}"/>
  <bookViews>
    <workbookView xWindow="3510" yWindow="600" windowWidth="14400" windowHeight="15600" xr2:uid="{126487C2-6FA9-4F37-9665-0A5A2822FE95}"/>
  </bookViews>
  <sheets>
    <sheet name="PE_F_012_PLANDEACCION" sheetId="1" r:id="rId1"/>
  </sheets>
  <externalReferences>
    <externalReference r:id="rId2"/>
    <externalReference r:id="rId3"/>
  </externalReferences>
  <definedNames>
    <definedName name="_xlnm._FilterDatabase" localSheetId="0" hidden="1">PE_F_012_PLANDEACCION!$A$13:$AC$146</definedName>
    <definedName name="_xlnm.Print_Area" localSheetId="0">PE_F_012_PLANDEACCION!$A$1:$AC$106</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5" i="1" l="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4" i="1"/>
  <c r="Z62" i="1"/>
  <c r="AC62" i="1" s="1"/>
  <c r="Z61" i="1"/>
  <c r="AC61" i="1" s="1"/>
  <c r="U64" i="1"/>
  <c r="T64" i="1"/>
  <c r="S64" i="1"/>
  <c r="R64" i="1"/>
  <c r="Q64" i="1"/>
  <c r="O64" i="1"/>
  <c r="N64" i="1"/>
  <c r="Z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8B34071C-74C0-4E14-92BB-11A594D30F8A}">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<sst xmlns="http://schemas.openxmlformats.org/spreadsheetml/2006/main" count="1306" uniqueCount="355">
  <si>
    <t>CÓDIGO</t>
  </si>
  <si>
    <t>PR-F-012</t>
  </si>
  <si>
    <t>NOMBRE PLAN DE DESARROLLO</t>
  </si>
  <si>
    <t>PERIODO</t>
  </si>
  <si>
    <t>VIGENCIA:</t>
  </si>
  <si>
    <t>DEPENDENCIA:</t>
  </si>
  <si>
    <t>INFORMACIÓN PLAN DESARROLLO</t>
  </si>
  <si>
    <t>INFORMACIÓN PROYECTO DE INVERSIÓN PÚBLICA</t>
  </si>
  <si>
    <t>MODIFICACIÓN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</si>
  <si>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</si>
  <si>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</si>
  <si>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</si>
  <si>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</si>
  <si>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</si>
  <si>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</si>
  <si>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</si>
  <si>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</si>
  <si>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</si>
  <si>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</si>
  <si>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</si>
  <si>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</si>
  <si>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</si>
  <si>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</si>
  <si>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</si>
  <si>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</si>
  <si>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</si>
  <si>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</si>
  <si>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Meta vigencia</t>
  </si>
  <si>
    <t>Actividades</t>
  </si>
  <si>
    <t>Fecha Inicio</t>
  </si>
  <si>
    <t>Fecha Fin</t>
  </si>
  <si>
    <t>Responsables actividad (cargo)</t>
  </si>
  <si>
    <t>Porcentaje</t>
  </si>
  <si>
    <t>Número</t>
  </si>
  <si>
    <t xml:space="preserve">Social </t>
  </si>
  <si>
    <t>Social</t>
  </si>
  <si>
    <t>social</t>
  </si>
  <si>
    <t xml:space="preserve">Intervencion de los determinantes sociales para la salud publica </t>
  </si>
  <si>
    <t>Atencion primaria en Salud</t>
  </si>
  <si>
    <t>Atención Primaria en Salud</t>
  </si>
  <si>
    <t>Atención primaria en salud</t>
  </si>
  <si>
    <t>INTERVENCIÓN DE LOS DETERMINANTES SOCIALES PARA LA
SALUD PÚBLICA</t>
  </si>
  <si>
    <t>Intervención de los Determinantes Sociales de la Salud.</t>
  </si>
  <si>
    <t>GOBIERNO Y GOBERNANZA PARA LA SALUD</t>
  </si>
  <si>
    <t>GOBIERNO Y GOBERNANZA EN SALUD</t>
  </si>
  <si>
    <t>Gobierno y gobernanza para la salud</t>
  </si>
  <si>
    <t>Gobierno y Gobernanza para la Salud</t>
  </si>
  <si>
    <t xml:space="preserve">Razon de mortalidad materna a 42 dias </t>
  </si>
  <si>
    <t xml:space="preserve">Razon por cien mil </t>
  </si>
  <si>
    <t>115.5</t>
  </si>
  <si>
    <t>Tasa de Mortalidad por EDA en Menores de 5 años 050020015</t>
  </si>
  <si>
    <t>Tasa por cien mil</t>
  </si>
  <si>
    <t>Tasa de mortalidad por infección respiratoria aguda (IRA) en menores de 5 años 050020016</t>
  </si>
  <si>
    <t>Tasa de mortalidad infantil por cada 1.000 nacidos vivos 50020003</t>
  </si>
  <si>
    <t>Tasa por mil</t>
  </si>
  <si>
    <t>Tasa de mortalidad en menores de 5 años de edad. 50020014</t>
  </si>
  <si>
    <t>Tasa de mortalidad prematura por enfermedades no transmisibles en población entre 30 y hasta 70 años.</t>
  </si>
  <si>
    <t>Tasa de mortalidad por cáncer de cuello uterino por 100.000 mujeres</t>
  </si>
  <si>
    <t xml:space="preserve">Tasa por cien mil </t>
  </si>
  <si>
    <t>Tasa de suicidios por cada 100.000 habitantes</t>
  </si>
  <si>
    <t>Proporción de bajo peso al nacer 050020006</t>
  </si>
  <si>
    <t>Tasa de mortalidad por desnutrición en menores de 5 años de edad (por cada 100.000 menores de 5 años). 050020017</t>
  </si>
  <si>
    <t>100.000 menores de 5 años). Tasa por cien mil</t>
  </si>
  <si>
    <t>Cobertura del aseguramiento en salud</t>
  </si>
  <si>
    <t>porcentaje</t>
  </si>
  <si>
    <t>Porcentaje de implementación del modelo de salud predictivo, preventivo y resolutivo basado en la Atención primaria en salud</t>
  </si>
  <si>
    <t>Trabajadores Informales abordados
desde el PIC con conocimiento y prácticas
para la prevención de accidentes y
enfermedades relacionadas con el
trabajo. (2024: Dueños de restaurantes y
productores de trucha del Encano, 2025
trabajadores sexuales, 2026 Aserríos y
carpinteros, 2027 Comercio Informal</t>
  </si>
  <si>
    <t>numero</t>
  </si>
  <si>
    <t>Tasa específica de fecundidad en
adolescentes de 15 a 19 años de edad.</t>
  </si>
  <si>
    <t>Tasa específica de fecundidad de niñas de 10 a 14 años de edad</t>
  </si>
  <si>
    <t>Porcentaje de sujetos de interés sanitario con acciones de IVC priorizadas en salud ambiental.</t>
  </si>
  <si>
    <t>Porcentaje de UPGD vigiladas controladas en el cumplimiento de lineamientos y protocolos de vigilancia en salud pública.</t>
  </si>
  <si>
    <t>Porcentaje de avance en la implementación del plan de participación social en salud</t>
  </si>
  <si>
    <t>Implementación del Sistema de Emergencias y Desastres en Salud</t>
  </si>
  <si>
    <t>Porcentaje de implementación del proceso administrativo y de gestión de la calidad para la salud pública.</t>
  </si>
  <si>
    <t>Salud</t>
  </si>
  <si>
    <t>Salud Publica</t>
  </si>
  <si>
    <t>Salud y porteccion social</t>
  </si>
  <si>
    <t>Salud publica</t>
  </si>
  <si>
    <t>Salud y protección social</t>
  </si>
  <si>
    <t xml:space="preserve"> Salud pública</t>
  </si>
  <si>
    <t>Salud y protección a salud</t>
  </si>
  <si>
    <t xml:space="preserve"> Aseguramiento y prestación integral de servicios de salud</t>
  </si>
  <si>
    <t>Salud Pública</t>
  </si>
  <si>
    <t>19</t>
  </si>
  <si>
    <t>1905</t>
  </si>
  <si>
    <t>salud</t>
  </si>
  <si>
    <t>salud publica</t>
  </si>
  <si>
    <t xml:space="preserve"> Inspección, vigilancia y control</t>
  </si>
  <si>
    <t>Salud pública</t>
  </si>
  <si>
    <t>Salud y Protección Social</t>
  </si>
  <si>
    <t xml:space="preserve"> Fortalecimiento de la gestión y dirección del Sector Salud y Protección Social</t>
  </si>
  <si>
    <t>Servicio de gestión del riesgo en temas de salud sexual y reproductiva</t>
  </si>
  <si>
    <t>Campañas para la captación temprana de gestantes al control prenatal antes de las 10 semanas de gestación</t>
  </si>
  <si>
    <t>Campañas de gestión del riesgo en temas de salud sexual y reproductiva implementadas</t>
  </si>
  <si>
    <t xml:space="preserve">Numero </t>
  </si>
  <si>
    <t>Servicio de promoción de la salud</t>
  </si>
  <si>
    <t>Un plan estratégico consolidado para la reducción de la mortalidad materna y perinatal. PAREM de acuerdo a lineamientos MSPS E IDSN</t>
  </si>
  <si>
    <t>Estrategias de promoción de la salud en temas de salud sexual y reproductiva implementadas</t>
  </si>
  <si>
    <t>Documentos de evaluación</t>
  </si>
  <si>
    <t>Seguimiento anual a los resultados del Plan para la reducción de la mortalidad materna y perinatal.</t>
  </si>
  <si>
    <t>Documentos de evaluación realizados</t>
  </si>
  <si>
    <t>Desarrollo de estrategia educomunicativa y pedagógica a grupos de Mujeres en edad Fértil - MEF vulnerables de zonas periféricas, suburbanas y campesinas. (enfoque derechos sexuales y reproductivos, servicios de anticoncepción y Planificación Familiar, incluye IVE-Sentencia C055-202)</t>
  </si>
  <si>
    <t xml:space="preserve">Estrategias de promoción de la salud en temas de salud sexual y reproductiva implementadas
</t>
  </si>
  <si>
    <t>Número
 de grupos</t>
  </si>
  <si>
    <t>Estrategias de gestión del riesgo para enfermedades inmunoprevenibles implementadas</t>
  </si>
  <si>
    <t>Estrategias implementadas para inmunización específica de niños menores de un año con una dosis de Rotavirus.</t>
  </si>
  <si>
    <t>Estrategias implementadas para inmunización específica de niños menores de 1 con una dosis de Rotavirus</t>
  </si>
  <si>
    <t>Documentos de evaluación realizados.</t>
  </si>
  <si>
    <t>Implementar el plan de Infección Respiratoria Aguda IRA.</t>
  </si>
  <si>
    <t>Implementar el plan de Infección Respiratoria Aguda IRA</t>
  </si>
  <si>
    <t>Informes de auditoría al cumplimiento de la RÍA de primera infancia (Uno cada año)</t>
  </si>
  <si>
    <t>Asistencias técnicas realizadas</t>
  </si>
  <si>
    <t>Fortalecimiento de las capacidades del talento humano en salud para abordar la ruta de promoción y mantenimiento de la salud para el curso de vida de la primera infancia.</t>
  </si>
  <si>
    <t xml:space="preserve">Fortalecimiento de las capacidades del talento humano en salud para abordar  la ruta de promoción y mantenimiento de la salud para el curso de vida de primera infancia. </t>
  </si>
  <si>
    <t xml:space="preserve">Informe de auditoría que permite evaluar el  número de IPS que mantienen la implementación de la Estrategia AIEPI   </t>
  </si>
  <si>
    <t>Campañas de gestión del riesgo para enfermedades inmunoprevenibles implementadas</t>
  </si>
  <si>
    <t>Campañas de vacunación según lineamientos del Ministerio de Salud y Protección Social realizadas</t>
  </si>
  <si>
    <t>campañas  de vacunación   según lineamientos de Ministerio de Salud y Protección Social realizadas</t>
  </si>
  <si>
    <t>1905050</t>
  </si>
  <si>
    <t>Servicio de asistencia técnica</t>
  </si>
  <si>
    <t>190505000</t>
  </si>
  <si>
    <t>1905053</t>
  </si>
  <si>
    <t>Visitas de seguimiento a IPS a la adherencia a las Rutas de Promoción y Mantenimiento de la salud Adultez, Vejez, Riesgo Cardiovascular y EPOC.</t>
  </si>
  <si>
    <t>190505300</t>
  </si>
  <si>
    <t>1905054</t>
  </si>
  <si>
    <t>Implementada una estrategia de Hábitos y Estilos de Vida Saludable (Estrategia Tomate la vida en sus 8 fases a grupos priorizados).</t>
  </si>
  <si>
    <t>190505412</t>
  </si>
  <si>
    <t>Estrategias para la promoción de Hábitos y Estilos de Vida Saludable, implementadas.</t>
  </si>
  <si>
    <t>Número de estrategias</t>
  </si>
  <si>
    <t>Campañas para la captación de MEF para tamizajes de citología convencionales y citología ADNVPH de acuerdo con la edad</t>
  </si>
  <si>
    <t>Campañas para la captación de
MEF para tamizajes de citología convencionales y citología ADNVPH de acuerdo con la edad</t>
  </si>
  <si>
    <t>Numero de campañas</t>
  </si>
  <si>
    <t xml:space="preserve">Estrategia educomunicativa para la promoción de la detección temprana de Cáncer de Cuello Uterino, mama, próstata, con despliegue en diferentes zonas priorizadas cada año. </t>
  </si>
  <si>
    <t>Estrategias de gestión del riesgo en temas de salud sexual y reproductiva implementadas</t>
  </si>
  <si>
    <t>Número de
estrategias</t>
  </si>
  <si>
    <t>Servicio de gestión del riesgo en temas de trastornos mentales</t>
  </si>
  <si>
    <t>Campañas comunitarias para la prevención de mortalidad por lesiones auto infligidas, implementadas.</t>
  </si>
  <si>
    <t>Campañas de gestión del riesgo en temas de trastornos mentales implementadas</t>
  </si>
  <si>
    <t>Numero</t>
  </si>
  <si>
    <t>Documentos de lineamientos técnicos</t>
  </si>
  <si>
    <t xml:space="preserve">Elaborar e implementar el modelo de atención primaria en salud mental con enfoque diferencial. </t>
  </si>
  <si>
    <t>Documentos de lineamientos tecnicos elaborados</t>
  </si>
  <si>
    <t>Servicio de gestión del riesgo en temas de consumo de sustancias psicoactivas</t>
  </si>
  <si>
    <t>Campañas para la prevención del consumo de SPA en territorios priorizados.</t>
  </si>
  <si>
    <t>Campañas de gestión del riesgo en
temas de consumo de sustancias
psicoactivas implementadas con enfoque de género</t>
  </si>
  <si>
    <t>Implementación de una estrategia  de intervención de factores de riesgo para el bajo peso al nacer en la Red Pública y usuarias del programa Bien Nacer. (Estrategia de parto humanizado por fases
anuales ).</t>
  </si>
  <si>
    <t xml:space="preserve">Número </t>
  </si>
  <si>
    <t>1905055</t>
  </si>
  <si>
    <t>Implementación de una estrategia comunitaria de promoción de la salud para la prevención del bajo peso al nacer.( estrategia EMI por fases con grupos priorizados )* diferentes grupos con relación al año anterior.</t>
  </si>
  <si>
    <t>Asistencia técnica realizadas a IPS
priorizadas del nivel primario, para
verificar adherencia a la Resolución
3280 del 2022, 2350 del 2020, 2465 del 2016, Estrategia IAMI.</t>
  </si>
  <si>
    <t>Informes de monitoreos al sistema de vigilancia nutricional para el análisis y seguimiento de la malnutrición.</t>
  </si>
  <si>
    <t>1905014</t>
  </si>
  <si>
    <t>Formulación e implementación de forma intersectorial de la política pública de seguridad Alimentaria Y nutricional</t>
  </si>
  <si>
    <t>Informes de evaluación a las Instituciones certificadas / recertificadas en la estrategia IAMI</t>
  </si>
  <si>
    <t>Servicio de afiliaciones al régimen subsidiado del Sistema General de Seguridad Social</t>
  </si>
  <si>
    <t>Población al régimen subsidiado conforme a las condiciones del Sistema General de Seguridad Social; incluye el registro, reporte, sistematización y seguimiento de afiliados en los sistemas de información correspondientes. (incremento del 2% en el
cuatrienio)</t>
  </si>
  <si>
    <t>Personas afiliadas al régimen subsidiado</t>
  </si>
  <si>
    <t>Servicio de promoción de afiliaciones al régimen contributivo del Sistema General de Seguridad Social de las personas con capacidad de pago</t>
  </si>
  <si>
    <t>Número de Personas con capacidad de pago con afiliación al régimen contributivo del Sistema General de Seguridad Social. (el indicador depende de la dinámica económica y laboral del estado)</t>
  </si>
  <si>
    <t>Personas con capacidad de pago afiliadas</t>
  </si>
  <si>
    <t>Servicio de atención en salud a la población</t>
  </si>
  <si>
    <t>Servicios de atención en urgencias a la población migrante no afiliada dentro del Sistema General de Seguridad Social en Salud.(depende de la dinámica de
migración)</t>
  </si>
  <si>
    <t>Personas migrantes no afiliadas atendidas con servicios de salud en urgencias</t>
  </si>
  <si>
    <t>Informes de cumplimiento de las acciones de IV con seguimiento a planes de mejoramiento en las EPS del Régimen Subsidiado y Contributivo que operan en el municipio de Pasto según lineamientos de la Superintendencia Nacional de Salud.</t>
  </si>
  <si>
    <t>Informes de cumplimiento de las acciones de IV con seguimiento a planes de mejoramiento en la Red de Prestación de Servicios de Salud priorizada en el primer nivel de atención en el municipio de Pasto según plan de auditoría.</t>
  </si>
  <si>
    <t>Documentos de planeación elaborados</t>
  </si>
  <si>
    <t>Documentos de lineamientos técnicos elaborados</t>
  </si>
  <si>
    <t>Servicio de promoción de la participación social en salud</t>
  </si>
  <si>
    <t>Implementación de modelos de atención con enfoque diferencial, de género y diversidad sexual, étnico y psicosocial para: Víctimas de conflicto armado,discapacidad, migrantes, mujer, LGTBIQ+/OSIGD, habitantes decalle, personas mayores, etnias, jóvenes; incluye eldireccionamiento y seguimiento de la certificación en discapacidad.</t>
  </si>
  <si>
    <t>Estrategias de promoción de la salud implementadas</t>
  </si>
  <si>
    <t>Estrategias de promoción y caracterización del trabajador informal en territorios priorizados</t>
  </si>
  <si>
    <t>Estrategias de promoción de la salud en situaciones prevalentes de origen laboral implementadas</t>
  </si>
  <si>
    <t>Campañas para la reducción de embarazos en adolescentes de 15 a 19 años de edad.</t>
  </si>
  <si>
    <t>Campañas de gestión del riesgo en temas de salud sexual y reproductiva
implementadas</t>
  </si>
  <si>
    <t>Numero de Campañas realizadas para la promoción y garantía de los derechos sexuales y derechos reproductivos, servicios de anticoncepción, IVE, campañas intersectoriales para la reducción de partos en niñas de 10 a 14 años de edad como mecanismo para laprevención de la violencia sexual.</t>
  </si>
  <si>
    <t>Campañas de gestión del riesgo en temas de salud sexual y
reproductiva implementadas</t>
  </si>
  <si>
    <t>Porcentaje de mujeres víctimas de violencias de género con activación de ruta para atención</t>
  </si>
  <si>
    <t>Mujeres atendidas con campañas de
gestión del riesgo en temas de salud
sexual y reproductiva</t>
  </si>
  <si>
    <t>Porcentaje
de acuerdo
a demanda</t>
  </si>
  <si>
    <t>Documentos de planeación</t>
  </si>
  <si>
    <t xml:space="preserve">Actualización e implementación del modelo de atención en salud para población OSIEGD de pasto. </t>
  </si>
  <si>
    <t>Servicio de vigilancia y control sanitario de los factores de riesgo para la salud, en los establecimientos y espacios que pueden generar riesgos para la población.</t>
  </si>
  <si>
    <t>Establecimientos con acciones de inspección, vigilancia y control para mitigar los factores de riesgo.</t>
  </si>
  <si>
    <t>Establecimientos abiertos al público vigilados y controlados</t>
  </si>
  <si>
    <t>Servicio de vigilancia de calidad del agua para consumo humano, recolección, transporte y disposición final de residuos sólidos; manejo y disposición final de radiaciones ionizantes, excretas, residuos líquidos y aguas servidas y calidad del aire.</t>
  </si>
  <si>
    <t>El servicio de vigilancia de calidad  permite a las entidades contar con vigilancia de calidad del agua para consumo humano, incluye también la vigilancia de calidad de los temas de recolección, transporte y disposición final de residuos sólidos; manejo y disposición final de radiaciones ionizantes, excretas, residuos líquidos y aguas servidas y calidad del aire.</t>
  </si>
  <si>
    <t>Entidades territoriales atendidas</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</si>
  <si>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</si>
  <si>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Planes estratégicos elaborados</t>
  </si>
  <si>
    <t>Servicios de comunicación y divulgación en inspección, vigilancia y control</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</si>
  <si>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</si>
  <si>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Productos de comunicación difundidos</t>
  </si>
  <si>
    <t>Documentos técnicos en donde se realiza el seguimiento y el análisis de resultados e impactos de una política pública a través de indicadores,  índices y tasas y otras herramientas técnicas para la toma de decisiones.</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</si>
  <si>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</si>
  <si>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</si>
  <si>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Municipios con acciones de promoción, prevención, vigilancia  y control de vectores y zoonosis realizadas</t>
  </si>
  <si>
    <t>Informes de seguimiento y 
evaluación en IPS públicas y privadas en aplicabilidad de los protocolos de vigilancia  en salud pública.</t>
  </si>
  <si>
    <t>Asistencias técnicas 
realizadas a IPS públicas y privadas en adherencia a lineamientos y protocolos  de vigilancia en salud  pública.</t>
  </si>
  <si>
    <t>Asistencias técnicas 
realizadas</t>
  </si>
  <si>
    <t>Asistencia técnica para  implementar la vigilancia  basada en comunidad VBC (REVCOM)</t>
  </si>
  <si>
    <t xml:space="preserve">Mecanismos de participación Social para la articulación de actores sociales, gubernamentales a nivel sectorial e intersectorial, entre otros,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</si>
  <si>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Mecanismos y espacios de participación social en salud conformados</t>
  </si>
  <si>
    <t>Centros reguladores de urgencias, emergencias y desastres construidos y dotados</t>
  </si>
  <si>
    <t>Centro regulador de urgencias, emergencias y desastres adecuado , dotado e implementado .</t>
  </si>
  <si>
    <t>Certificación anual en el curso de Primer Respondiente al personal sanitario de la ciudad de Pasto y en una segunda fase a la comunidad</t>
  </si>
  <si>
    <t>Estrategias de promoción de la salud en condiciones ambientales implementadas</t>
  </si>
  <si>
    <t>Diseño e implementación de una campaña intersectorial para la prevención de quemaduras por pólvora.</t>
  </si>
  <si>
    <t>Servicio de información para la gestión de la inspección, vigilancia y control sanitario</t>
  </si>
  <si>
    <t>Visitas de inspección y vigilancia a Planes de Emergencia Hospitalario de la red de urgencias.</t>
  </si>
  <si>
    <t>Formulación e implementación del  sistema de información gerencial integrado de salud pública</t>
  </si>
  <si>
    <t>Número de Informes de Implementación de Sistema de Información Gerencial en salud, elaborados</t>
  </si>
  <si>
    <t>Formulación e  implementación del sistema de información gerencial integrado de salud pública</t>
  </si>
  <si>
    <t>Número de seguimientos físico - financiero a proyectos de inversión de la Secretaría Municipal de Salud, reportados</t>
  </si>
  <si>
    <t>Implementación del proceso de Gestión de la 
Calidad</t>
  </si>
  <si>
    <t>Sistema de Gestión implementado</t>
  </si>
  <si>
    <t>2024-2027</t>
  </si>
  <si>
    <t>PASTO COMPETITIVO, SOSTENIBLE Y SEGURO</t>
  </si>
  <si>
    <t>Secretaría de Salud</t>
  </si>
  <si>
    <t xml:space="preserve"> FORTALECIMIENTO ADMINISTRATIVO DE LA SECRETARÍA MUNICIPAL DE SALUD VIGENCIA 2024 EN EL MUNICIPIO DE PASTO</t>
  </si>
  <si>
    <t>Elaborar el documento de la articulación del sistema de información en salud.</t>
  </si>
  <si>
    <t>Realizar el seguimiento físico financiero de los proyectos de inversión de la Secretaria Municipal de Salud.</t>
  </si>
  <si>
    <t xml:space="preserve">María Fernanda Solis Ramírez       Subsecretaría de Planeación y Calidad </t>
  </si>
  <si>
    <t>FORTALECIMIENTO DE LA VIGILANCIA DE LA SALUD PÚBLICA EN LOS DIFERENTES ENTORNOS, VIGENCIA 2024 EN EL MUNICIPIO DE PASTO</t>
  </si>
  <si>
    <t>Ejecutar al 100% las actividades contempladas en el anexo técnico del plan de salud pública de intervenciones colectivas que incluya estrategias educomunicativas y/o pedagógicas desde los dominios: singular, particular y general, que aporten al desarrollo del proceso de formación en vigilancia en salud pública, Tuberculosis y  riesgos laborales a trabajadores informales fortaleciendo los entornos hogar/comunitario, educativo/institucional y laboral</t>
  </si>
  <si>
    <t>Carmen Elena Betancourt
Profesional Especializada Area Salud</t>
  </si>
  <si>
    <t>1.	Realizar al 100% actividades en cumplimiento de la operación del SIVIGILA como unidad notificadora municipal, monitoreo a calidad del dato, según eventos y necesidad fortaleciendo el entorno institucional.
2.	Desarrollar al 100% el proceso para la formulación del Plan de Desarrollo Municipal, Plan Territorial de Salud 2024-2027 y elaboración, consolidación, aprobación, cargue, monitoreo y seguimiento del COAI-PAS para la vigencia 2024 y 2025 fortaleciendo el entorno institucional.
3.	Ejecutar en un 100% el proceso de formulación, seguimiento, monitoreo, reporte administrativo y financiero a la ejecución del proyecto de Dimensión 2023 y 2024 mediante hoja de captura y seguimiento a proyectos de inversión (SPI) fortaleciendo el entorno institucional.
4.	Formular y elaborar el un 1 documento ASIS del Municipio de Pasto en sus etapas cuantitativa y cualitativa mediante mesas de trabajo comunitarias,   de acuerdo con los lineamientos de MSPS y el aval técnico del IDSN, fortaleciendo los entornos institucional y comunitario.
5.	Realizar 3 Monitoreos Rápidos de Cobertura de Vacunación de acuerdo con lineamientos del Ministerio de Salud y Protección Social fortaleciendo los entornos institucional y comunitario.
6.	Ejecutar al 100% el proceso de seguimiento y evaluación a la ejecución del Plan de Salud Pública de Intervenciones Colectivas que incluya: Participación en la mesa de referentes, cargue correcto y oportuno de la información y monitoreo al SICB, garantizando la incorporación de enfoques, premisas, pedagogías y perspectivas.
7.	Realizar al 100% el seguimiento a la programación anual del programa de tuberculosis-Hansen formulado por las IPS priorizadas fortaleciendo el entorno institucional.
8.	Realizar al 100% monitoreo a los informes de casos y actividades del Programa de TB reportados mensualmente y a los reportes y casos trimestrales de Hansen presentados por las IPS del municipio fortaleciendo el entorno institucional.
9.	Elaborar y desarrollar al 100% el plan de acción para la conmemoración del día mundial de lucha contra la Tuberculosis-hansen en articulación con aseguradores y prestadores de servicios de Salud fortaleciendo el entorno institucional y comunitario.
10.	Realizar al 100% investigaciones de campo y unidades de análisis a los casos notificados de eventos de interés en salud pública de acuerdo con directrices vigentes, fortaleciendo el entorno institucional.
11.	Realizar al 100% seguimiento y reporte de búsqueda activa institucional en las instituciones prestadoras de servicios de salud de los eventos de interés en salud pública de acuerdo con directrices vigentes, fortaleciendo el entorno institucional.
12.	Realizar al 100% la precrítica de causas de certificados de defunción reportados en el municipio de Pasto, de acuerdo con la Resolución 1346 de 1997, fortaleciendo el entorno institucional.
13.	Realizar al 100% el análisis estadístico de salud pública y el desarrollo de las estadísticas del municipio de Pasto, fortaleciendo el entorno institucional y comunitario.
14.	Realizar al 100% el seguimiento al cumplimiento del plan de infección respiratoria aguda formulados por las IPS priorizadas fortaleciendo el entono institucional.</t>
  </si>
  <si>
    <t>Andrea Ceron Burgos
Profesional Especializada Area Salud</t>
  </si>
  <si>
    <t>1.	Ejecutar al 100% un proceso de inspección y vigilancia en las instituciones prestadoras de servicios de salud priorizadas con relación a la adherencia de normas, guías, protocolos de VSP, salud y ámbito laboral y Tuberculosis-hansen, fortaleciendo el entorno institucional.
2.	Elaborar y ejecutar al 100% el plan de formación y de desarrollo de capacidades dirigido a instituciones de salud y sectores priorizados integrando contenidos de vigilancia en salud pública, salud y ámbito laboral y Tuberculosis-Hansen para contribuir en los procesos de formación y actualización al talento humano fortaleciendo el entorno institucional y comunitario.
3.	Realizar al 100% el seguimiento a planes de mejoramiento en instituciones prestadoras de servicios de salud en aplicación de normas, guías y protocolos, fortaleciendo el entorno institucional.</t>
  </si>
  <si>
    <t>1.	Elaborar y ejecutar al 100% un proceso de formación comunitario y de desarrollo de capacidades dirigido a gestores y vigías en salud integrando contenidos de vigilancia en salud pública para contribuir en los procesos de implementación de vigilancia basada en comunidad fortaleciendo el entorno comunitario.
2.	Realizar al 100% reporte y seguimiento de señales en salud provenientes de vigilancia mediante sensores, participativa y centinela de situaciones en salud presentadas en la comunidad, fortaleciendo el entorno comunitario.
3.	Ejecutar al 100% un proceso comunitario en los Comité de Vigilancia Epidemiológica - COVECOM y el Comité de Vigilancia Epidemiológica Municipal liderados por la Secretaría Municipal de Salud vigencia 2024, fortaleciendo el entorno institucional y comunitario.
4.	Desarrollar el 100% de la implementación del Plan de Acción del Comité Local de Seguridad y Salud en el Trabajo en articulación con los actores del SST en el marco de las competencias que correspondan a la Secretaría Municipal de Salud del municipio de Pasto.
5.	Aportar al 100% la participación en el Plan de Acción del Comité de Erradicación del Trabajo Infantil en el marco de las competencias que le correspondan a la Secretaría Municipal de Salud del municipio de Pasto.</t>
  </si>
  <si>
    <t>Fortalecimiento del Sistema General de Seguridad Social en Salud, vigencia 2024 en el Municipio de Pasto</t>
  </si>
  <si>
    <t>Fortalecimiento de las Acciones de Inspección, Vigilancia y Control a los Sujetos de interés sanitario vigencia 2024 del Municipio de Pasto</t>
  </si>
  <si>
    <t>Realizar acciones de Inspección , vigilancia y control a los sujetos de interés sanitario bajo enfoque de riesgo.</t>
  </si>
  <si>
    <t>Profesional especializado Salud Ambiental</t>
  </si>
  <si>
    <t>Realizar visitas de inspección, control y vigilancia  sanitaria a los sistemas de abastecimiento de agua para consumo humano y al sistema de disposición final de residuos solidos</t>
  </si>
  <si>
    <t>Desarrollar una líneas estratégicas para la construcción del Plan Territorial de adaptación al Cambio Climático desde el componente de Salud Ambiental</t>
  </si>
  <si>
    <t>Elaborar informe de acuerdo a las visitas de Inspección, vigilancia y control bajo enfoque de riesgo a los sujetos donde se manipulan y almacenan sustancias químicas.</t>
  </si>
  <si>
    <t>Ejecutar actividades de promoción de la salud y prevención de la enfermedad desde el punto de vista de la salud ambiental</t>
  </si>
  <si>
    <t xml:space="preserve">Ejecutar al 100% el plan de vacunación antirrábica para perros y gatos susceptibles a la rabia  para prevención y control.
Ejecutar 1 estrategia operativa educomunicativa y pedagogica para comunidades focalizadas  para la prevencion y control de las Enfermedades Transmitidas por Vectores fortaleciendo el entorno comunitario.  
</t>
  </si>
  <si>
    <t>Fortalecimiento de la capacidad de respuesta en la atención de salud ante un evento de emergencias y desastres vigencia 2024 en el Municipio de Pasto</t>
  </si>
  <si>
    <t>A1P1C1- Realizar 24 visitas de inspección y vigilancia al Plan hospitalarios de emergencias (PHE) de las IPS y EAPB priorizadas con el fin de fortalecer y brindar asistencia al proceso de respuesta institucional en emergencias y desastres.
A2P1C1-  Garantizar el 100% de seguimiento y cobertura a las acciones que requieran reacción inmediata y vigilancia de los incidentes en salud pública, que se presenten en el municipio de Pasto y a las contingencias derivadas de eventos relacionados de interes en salud Publica.
A3P1C1- Realizar reuniones ordinarias de COE Institucional, para socializar y contextualizar sobre los eventos y contingencias derivados de la dimensión de emergencias y desastres.
A4P1C1-  Desarrolar  un Plan Operativo en Salud en Emergencias y Desastres en el marco del Plan Municipal de Gestión del Riesgo y de la Política Publica en Salud Colectiva.</t>
  </si>
  <si>
    <t>01 de enero de 2024</t>
  </si>
  <si>
    <t>31 de diciembre de 2024</t>
  </si>
  <si>
    <t>Hector Enrique Villota
(Subsecretario Salud Pública)</t>
  </si>
  <si>
    <t>A1P1C2-  Elaborar y ejecutar al 100%n un anexo técnico del plan de salud pública de intervenciones colectivas que incluya estrategias educomunicativas y pedagógicas en la dimensión de Emergencias y Desastres
A2P1C2- Desarrollar el despliegue de la campaña educomunicativa para la prevencion de lesionados por pólvora orientado a disminuir las lesiones por uso indebido de pólvora en el municipio de Pasto.</t>
  </si>
  <si>
    <t>01 de agosto de 2024</t>
  </si>
  <si>
    <t>Fortalecimiento en la gestión de la salud pública vigencia 2024 municipio de pasto</t>
  </si>
  <si>
    <t>PREVENCIÓN DE ENFERMEDADES CRÓNICAS NO TRANSMISIBLES Y LA MALNUTRICIÓN INCLUIDO EL BAJO PESO AL NACER, A PARTIR DE LA PROMOCIÓN DE LA SOBERANÍA ALIMENTARIA Y HÁBITOS Y ESTILOS DE VIDA SALUDABLES EN EL MUNICIPIO DE PASTO
 VIGENCIA 2024</t>
  </si>
  <si>
    <t xml:space="preserve"> Asistencia técnica a IPS priorizadas del nivel primario, para mejorar adherencia a la implementación de las Rutas de Promoción y Mantenimiento de la salud de Adultez, Vejez, Riesgo Cardiovascular, cáncer gástrico y EPOC Número 24 </t>
  </si>
  <si>
    <t xml:space="preserve"> A3P1C2.- Realizar 24 visitas de asistencia técnica a IPS priorizadas del nivel primario para mejorar la adherencia a Rutas de Promoción y Mantenimiento de la salud de Adultez, Vejez, Riesgo Cardiovascular, cáncer gástrico, EPOC, salud oral, Resolución 3280 del 2022, 2350 del 2020 y 2465 del 2016 (malnutrición), Estrategia IAMI, incluyendo el control prenatal para disminuir el bajo peso al nacer, en el entorno institucional. 
A1P1C2-  Realizar dos (2) análisis epidemiológicos del comportamiento de enfermedades crónicas, del estado nutricional en menores de 18 Años y caracterización del bajo peso al nacer del municipio de Pasto, partiendo de la calidad del dato de las diferentes fuentes de información, para su publicación en pagina Web del Observatorio de enfermedades crónicas. en el entorno institucional.
A2P1C2- Ejecutar  un proceso de seguimiento al cumplimiento de los planes  estratégicos en salud en articulación con aseguradores y prestadores a través de metodología de sala situacional. en el entorno institucional.</t>
  </si>
  <si>
    <t>NANCY LAGOS CAMPOS</t>
  </si>
  <si>
    <t>A7P1C2.-Ejecutar el proceso de visitas de seguimiento a IPS  a la adherencia a las Rutas de Promoción y Mantenimiento de la Salud de Adultez , Vejes, Riesgo Cardio Vascular y EPOC, salud oral, malnutrición e incluyendo el control prenatal para disminución del bajo peso al nacer.</t>
  </si>
  <si>
    <t>A1P3C3-Ejecutar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las dimensiones y procesos; garantizando la incorporación de enfoques, premisas, pedagogías y perspectivas.</t>
  </si>
  <si>
    <t>PREVENCIÓN DE ENFERMEDADES CRÓNICAS NO TRANSMISIBLES Y LA MALNUTRICIÓN INCLUIDO EL BAJO PESO AL NACER, A PARTIR DE LA PROMOCIÓN DE LA SOBERANÍA ALIMENTARIA Y HÁBITOS Y ESTILOS DE VIDA SALUDABLES EN EL MUNICIPIO DE PASTO
 VIGENCIA 2025</t>
  </si>
  <si>
    <t>190505413</t>
  </si>
  <si>
    <t>A1P1C1-  Realizar acciones para la implementación de la estrategia ciudades, entornos y ruralidad saludables. 
A2P1C1-  Realizar seguimiento a la aplicación de la ley 1335 del 2009 y a las Instituciones certificadas como espacios libres de humo de cigarrillo.
A3P1C1-  Ejecutar las acciones del plan de acción del comité de hábitos y estilos de vida saludable correspondientes a la Secretaría de Salud.
A1P3C3-Ejecutar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las dimensiones y procesos; garantizando la incorporación de enfoques, premisas, pedagogías y perspectivas.</t>
  </si>
  <si>
    <t>PREVENCIÓN DE ENFERMEDADES CRÓNICAS NO TRANSMISIBLES Y LA MALNUTRICIÓN INCLUIDO EL BAJO PESO AL NACER, A PARTIR DE LA PROMOCIÓN DE LA SOBERANÍA ALIMENTARIA Y HÁBITOS Y ESTILOS DE VIDA SALUDABLES EN EL MUNICIPIO DE PASTO
 VIGENCIA 2026</t>
  </si>
  <si>
    <t>190505414</t>
  </si>
  <si>
    <t>A2P3C3-Ejecutar un anexo técnico del plan de salud pública de intervenciones colectivas que incluya una estrategias educomunicativas y pedagógicas de Tomate la vida en sus 8 fases, Ve vida en justa medida, red de apoyo a la lactancia materna, tienda escolar saludable, Familia SAN, Escuela Campesina, Espacios libres de humo de cigarrillo; desde los dominios: singular, particular y general, dirigidas a grupos de población priorizados por la dimensión  en territorios o zonas priorizadas, fortaleciendo los entornos hogar/comunitario, educativo/institucional con enfoque diferencial y territorial a descriptores de problemas y lectura del contexto. en el entorno comunitario</t>
  </si>
  <si>
    <t>A2P2C3.- Implementar una estrategia de intervención de factores de riesgo para el bajo peso la nacer en la Red pública y usuarias del programa Bien Nacer  (estrategia de parto humanizado por  en cuatro fase.  En el entorno Institucional.</t>
  </si>
  <si>
    <t>A3P2C3.- Implementar una estrategia comunitaria de promoción de la salud para la prevención del bajo peso al nacer (Estrategia EMI por fases con grupos priorizados) diferentes grupos con relación al año anterior.  Fortaleciendo el entorno Institucional y Comunitario.</t>
  </si>
  <si>
    <t>Proporción de bajo peso al nacer 050020007</t>
  </si>
  <si>
    <t xml:space="preserve">A1P2C2.- Ejecutar 5 jornadas de entrega de paquete nutricional con  valoración, seguimiento a gestantes del programa Bien Nacer.  (segundo grupo), en el Entorno Comunitario. 
A2P2C2.- Ejecutar 12 jornadas de entrega de paquete nutricional con  valoración, seguimiento a gestantes del programa Bien Nacer. (Convenio ÉXITO).  (primer grupo), en el Entorno Comunitario.
</t>
  </si>
  <si>
    <t>Proporción de bajo peso al nacer 050020008</t>
  </si>
  <si>
    <t xml:space="preserve">A1P2C2.- Ejecutar 5 jornadas de entrega de paquete nutricional con  valoración, seguimiento a gestantes del programa Bien Nacer.  (segundo grupo), en el Entorno Comunitario. 
A2P2C2.- Ejecutar 12 jornadas de entrega de paquete nutricional con  valoración, seguimiento a gestantes del programa Bien Nacer. (Convenio ÉXITO).  (primer grupo), en el Entorno Comunitario.
A3P2C2.- Ejecutar doce (12) encuentros con gestantes y lactantes beneficiarias del proyecto Bien Nacer para realizar educación en factores de riesgo, nutricional y psicosocial. En el entorno Comunitario.)
A1P2C3.- A2P2C3.- Ejecutar una estrategia de acompañamiento a (10) instituciones educativas priorizadas para fortalecer el proyecto de vida de estudiantes para la prevención de embarazos en adolescentes y la escolarización de gestantes adolescentesdesescolarizadas. En el entorno Institucional.
</t>
  </si>
  <si>
    <t xml:space="preserve">A3P1C2.- Realizar 24 visitas de asistencia técnica a IPS priorizadas del nivel primario para mejorar la adherencia a Rutas de Promoción y Mantenimiento de la salud de Adultez, Vejez, Riesgo Cardiovascular, cáncer gástrico, EPOC, salud oral, Resolución 3280 del 2022, 2350 del 2020 y 2465 del 2016 (malnutrición), Estrategia IAMI, incluyendo el control prenatal para disminuir el bajo peso al nacer, en el entorno institucional. </t>
  </si>
  <si>
    <t>Documentos de evaluación realizado</t>
  </si>
  <si>
    <t xml:space="preserve">A6P1C2.-Realizar informes de monitoreos al sistema de vigilancia nutricional para el análisis y seguimiento de la malnutrición </t>
  </si>
  <si>
    <t xml:space="preserve">A1P2C1.-  Formular e implementar de forma intersectorial la Política Pública de Seguridad Alimentaria y Nutricional.
A2P2C1.- Elaborar y ejecutar el plan de acción del comité SAN en coordinación intersectorial e interinstitucional en lo que corresponde a la política para la garantía del derecho humano a la alimentación y Soberanía alimentaria.
A3P2C1.-Apoyar el seguimiento y elaboración de reporte mensual al
cumplimiento del Programa de Alimentación Escolar PAE, en articulación con la dimensión de salud ambiental, en instituciones educativas municipales priorizadas.
A4P2C1.- Elaborar y ejecutar el Plan de Acción de la Política Publica Integral para el apoyo, fomento, protección y Promoción de Lactancia Materna en el entorno comunitario e institucional.
</t>
  </si>
  <si>
    <t xml:space="preserve"> A5P1C2.-Realizar informes de evaluación a las Instituciones certificadas y recertificadas en la Estrategia IAMII.</t>
  </si>
  <si>
    <t>Desarrollar e implementar el plan de estratégico de investigación.</t>
  </si>
  <si>
    <t>Documento de investigación</t>
  </si>
  <si>
    <t>Elaboración de documentos de investigación elaborados en salud pública</t>
  </si>
  <si>
    <t>Documentos de investigación elaborados</t>
  </si>
  <si>
    <t>A4P1C2.- Desarrollar cuatro (4) investigaciones en articulación con la academia y otros sectores para resolver problemáticas de Seguridad Alimentaria Nutricional, factores de riesgo asociados a la aparición de enfermedades crónicas, bajo peso al nacer y Cáncer gástrico en el entorno institucional y comunitario.</t>
  </si>
  <si>
    <t>Fortalecimiento de los procesos de gestión y articulación intersectorial para el abordaje de la salud mental y los derechos sexuales y reproductivos vigencia 2024, en el municipio de Pasto.</t>
  </si>
  <si>
    <t xml:space="preserve">Ejecutar al 100% un proceso de inspección y vigilancia en las instituciones prestadoras de servicios de salud priorizadas, con relación a la adherencia de normas, guías, protocolos donde se transversalice el enfoque  diferencial, étnico, de genero diversidad sexual  psicosocial  en los siete (7) grupos poblacionales ( etnias, genero, habitante de calle, , envejecimiento - vejez, discapacidad victimas y Migrantes)  fortaleciendo el entorno institucional </t>
  </si>
  <si>
    <t>Ruth Cecilia De la Cruz Trejo 
Profesional Especializada Área Salud</t>
  </si>
  <si>
    <t xml:space="preserve">*Monitoreo a los  indicadores  priorizados en salud mental y salud sexual y Reproductiva </t>
  </si>
  <si>
    <t xml:space="preserve">*Desarrollar en un 100% el proceso para la elaboración, consolidación, aprobación, cargue, monitoreo y seguimiento del 100% de PTS- COAI-PAS de la Secretaría Municipal de Salud </t>
  </si>
  <si>
    <t xml:space="preserve">*Realizar seguimiento al 100% de planes estratégicos en salud en las EAPB/IPS priorizadas y ejecutar dos salas situacionales (1 en salud mental y 1 en salud sexual y reproductiva) de acuerdo al comportamiento de los indicadores y cumplimiento a  la rutas integrales de  atención
*Elaborar y ejecutar al 100% un Plan de Acción propuesto para la respuesta positiva a VIH, fortaleciendo el entorno institucional y comunitario </t>
  </si>
  <si>
    <t>*Proyectar en un 100% estrategia educomunicativa y pedagógicas dirigidos a toda la  comunidad para la prevención del cáncer cérvix, mama y próstata
*Ejecutar al 100% el proceso de seguimiento y evaluación a la ejecución del Plan de Salud Pública de Intervenciones Colectivas que incluya: Participación en la mesa de referentes, cargue correcto y oportuno de la información y monitoreo al SICB</t>
  </si>
  <si>
    <t>*Realizar en un 100% los seguimientos y  análisis de tamizajes en salud mental ASSIST, SRQ, RQC, pagar familiar reportadas por las EAPB para la detección temprana de problemas y/o trastornos 
*Realizar en un 100% el seguimiento y las investigaciones de campo de acuerdo a la necesidad de  los eventos de interés en salud publica priorizados reportados al sistema de vigilancia epidemiológica en salud mental  y salud sexual y reproductiva</t>
  </si>
  <si>
    <t xml:space="preserve">*Formular un 100% un modelo de atención primaria en salud mental con enfoque diferencial, dando garantía d ela atención integral en salud 
</t>
  </si>
  <si>
    <t>*Ejecutar en un 100% el plan de accion con actores del sistema general de seguridad social en salud y representantes del pueblo Quillasinga para la incorporacion del enfoque diferencial etnico e intercultural en los servicios de salud</t>
  </si>
  <si>
    <t xml:space="preserve">*Realizar en un 100% la implementación y acompañamiento de los dispositivos comunitarios, los cuales permitan la prevención del consumo de SPA, reducción de riesgos y danos, problemáticas asociadas a  violencias, conducta suicida en el entorno comunitario y educativo  que favorezcan todos los cursos 
*Operar al 100% los  centros de escucha en los territorios priorizados  para la prevención del consumo de SPA, reducción de riesgos y daños, problemáticas asociadas a las diferentes formas de violencias y la conducta suicida de vida. 
</t>
  </si>
  <si>
    <t>Estrategia de Formación en agentes en salud mental a un grupo de población víctima.( se realizará en fases con integrantes de la mesa municipal de víctimas)</t>
  </si>
  <si>
    <t>Estrategias de promoción de la salud en temas de salud mental y convivencia social pacífica implementadas</t>
  </si>
  <si>
    <t>*Ejecutar en un 100% el proceso para la gestión y articulación en salud con enfoque psicosocial a victimas de conflicto armado en el municipio de Pasto.</t>
  </si>
  <si>
    <t>Aportar en un 100% a la  implementación de Planes de Acción a favor de la defensa del derecho a la salud en los Comités: 1). Comité territorial del mecanismo articulador para la prevención de violencias basadas en genero,  comité intersectorial e interinstitucional de salud mental, comité intersectorial municipal para la salud materno perinatal y prevención de embarazos en adolescentes, en los que participa/lidera la Secretaría Municipal de Salud vigencia 2024</t>
  </si>
  <si>
    <t xml:space="preserve">*Ejecutar un anexo técnico e implementar al 100% el plan de salud pública de intervenciones colectivas que incluya estrategias educomunicativas y pedagógicas para la garantía y reconocimiento de la salud mental y los derechos sexuales y reproductivos, para los dominios: singular, particular y general, dirigidas a  toda la comunidad a partir territorios o zonas priorizadas fortaleciendo los entornos </t>
  </si>
  <si>
    <t>*Ejecutar el 100% de eventos  en coordinación intersectorial, inter institucional y comunitaria en  conmemoración de:  Día de la prevención del suicidio, semana de la salud mental, prevención de abuso sexual en NNA, conmemoración de la NO violencia contra la mujer para fortalecer el entorno comunitario en todos los cursos de vida</t>
  </si>
  <si>
    <t xml:space="preserve">Elaborar y ejecutar en un 100% un plan de acción para la intervención en temas de género y diversidad a través de mesas de trabajo con actores institucionales priorizados fortaleciendo el entorno institucional y comunitario en coordinación con salud mental. salud sexual y gestión de poblaciones vulnerables </t>
  </si>
  <si>
    <t>Prevención de la morbimortalidad en los cursos de vida para la población objeto del programa ampliado de inmunización, vigencia 2024 en el municipio de  Pasto</t>
  </si>
  <si>
    <t>Salud poblica</t>
  </si>
  <si>
    <t xml:space="preserve">Ejecutar un anexo técnico contemplado en el plan de salud pública de intervenciones colectivas que incluya estrategias educomunicativas y pedagógicas para la primera infancia y para el programa de vacunación.   Acompañamiento en el diseño de la propuesta educomunicativa y metodología del taller e informativa para la ejecución.  Ejecutar un anexo técnico contemplado en el plan de salud pública de intervenciones colectivas que incluya estrategias educomunicativas y pedagógicas para la primera infancia y para el programa de vacunación. Desarrollar una estrategia de educación para la salud "deportistas aliados con las vacunas" en articulación con pasto deportes dirigido a niños y adolescentes de escuelas de formación deportiva fortaleciendo el entro9on comunitario en espacios deportivos. Hacer y difundir acciones educomunicativas a través de una estrategia "enfoque emocional en vacunación" que genere emociones enfocadas a entender de la manera más sencilla, motivadora y sobre todo divertida frente a la aplicación de las vacunas y que se demuestre que las vacunas aportan muchos beneficios en el ámbito de salud dirigido a población infantil y padres madres y cuidadores de los diferentes operadores de ICBF (CDI, Hogares Infantiles) fortaleciendo el entorno comunitario. Ejecutar al 100% de lo programado jornadas de desparasitación en instituciones educativas priorizadas de acuerdo a lineamientos del Programa Nacional de Geohelmintiasis dirigida a niños y niñas escolarizados de 5 a 14 años alcanzando una cobertura de 75% en cada Insituticion educativa, asegurando el suministro total de dosis entregadas en el marco de la estrategia entornos saludables fortaleciendo el entorno educativo. Ejecutar una estrategia de intervención masiva en población menor de un año para vacunar con dos dosis de rotavirus enfocada a instituciones que conglomeran a población objeto fortaleciendo el entorno comunitario.
 </t>
  </si>
  <si>
    <t>Establecer una programación anual del programa de tuberculosis en el Municipio.Elaborar el proceso de Inspección y Vigilancia a 31 Instituciones de salud y EAPB con relación a la adherencia de normas, guías y protocolos del Programa de Tuberculosis y Hansen. Ejecutar un evento de conmemoración del día mundial de lucha contra la Tuberculosis dirigida a la población del municipio de Pasto fortaleciendo el entorno comunitario e institucional. Ejecutar un proceso de inspección y vigilancia en las instituciones prestadoras de servicios de salud priorizadas con relación a la adherencia de normas, guías, protocolos en la primera infancia, Resolución 3280, AIEPI, Sala ERA.Realizar seguimientos a los indicadores reportados por las IPS del componente de infancia y seguimientos a las atenciones en salud de niños y niñas con diagnósticos de casos especiales. Realizar investigaciones de campo, unidades de análisis y seguimiento a planes de mejora a los eventos de interés en salud publica notificados para el curso de vida de primera infancia de acuerdo a directrices vigentes. Formular Plan de IRA municipal y realizar seguimiento al cumplimiento del Planes institucionales de Infección Respiratoria Aguda (IRA) en la primera infancia e infancia de las IPS priorizadas. Aportar a la implementación del Plan de Acción a favor de la defensa del derecho a la salud en el comité, subcomité y mesas intersectoriales en los que participa la Secretaría Municipal de Salud vigencia 2024.Formular y hacer seguimiento al Plan mil primeros días en las Instituciones prestadoras de servicios de salud priorizadas vigencia 2024.</t>
  </si>
  <si>
    <t>Elaborar el proceso de Inspección y Vigilancia a 31 Instituciones de salud y EAPB con relación a la adherencia de normas, guías y protocolos del Programa de Tuberculosis y Hansen.  Formular Plan de IRA municipal y realizar seguimiento al cumplimiento del Planes institucionales de Infección Respiratoria Aguda (IRA) en la primera infancia e infancia de las IPS priorizadas. Aportar a la implementación del Plan de Acción a favor de la defensa del derecho a la salud en el comité, subcomité y mesas intersectoriales en los que participa la Secretaría Municipal de Salud vigencia 2024.Formular y hacer seguimiento al Plan mil primeros días en las Instituciones prestadoras de servicios de salud priorizadas vigencia 2024.</t>
  </si>
  <si>
    <t>Realizar la recepción de informes de Estrategia de Cohorte de Nacido Vivo Web en el año, a IPS que prestan servicio de vacunación.Evaluar y analizar informes trimestrales para dar a conocer los resultados de las coberturas de vacunación según cohorte de nacido vivo en el municipio y buscar alternativas para el mejoramiento de las mismas.Elaborar y ejecutar sesiones de Comité Municipal de Vacunación al año, garantizado la participación de los Actores Sociales del Sector Salud y otros Sectores.Realizar inspección y vigilancia al Programa Ampliado de Inmunizaciones PAI y a la Estrategia de cohorte de nacido vivo con sus respectivos seguimientos a planes de mejora de acuerdo a resultados de proceso. Realizar salas situacionales entre EPS/IPS, en relación al seguimiento a avance de planes estratégicos y comportamiento de los indicadores de a las Rutas integrales de atención.</t>
  </si>
  <si>
    <t xml:space="preserve"> Elaborar y ejecutar  el plan de formación y de desarrollo de capacidades dirigido a instituciones de salud y sectores priorizados integrando contenidos del Programa de vacunación,  Cohorte de Nacido Vivo Web y primera infancia. </t>
  </si>
  <si>
    <t xml:space="preserve"> Elaborar y ejecutar  el plan de formación y de desarrollo de capacidades dirigido a instituciones de salud y sectores priorizados integrando contenidos del Programa de vacunación,  Cohorte de Nacido Vivo Web y primera infancia. Evaluar el cumplimiento de la microprogramación realizada por las IPS y ESE Pasto Salud en zonas de difícil acceso. Realizar talleres de vacunación segura y sistemas de información dirigido al personal responsable de los servicios de vacunación fortaleciendo entorno institucional. Realizar reuniones con EAPB e IPS para planeación y ejecución de Jornadas Nacionales de Vacunación, de acuerdo a Lineamientos Nacionales del MSPS. Realizar 1 seguimiento mensual al movimiento de biológicos, Kardex, insumos, pérdidas, informes mensuales de dosis aplicadas y consolidado mensual envió de informe mensual de dosis aplicadas a IDSN. Realizar 2 contratos de mantenimiento preventivo y correctivo de red de frio y monitoreo remoto que permita controlar la temperatura. Realizar al 100% el trámite contractual para el desarrollo de 3 cursos de AIEPI clínico/comunitario y EAD-3. 
Elaborar y ejecutar el plan de formación y de desarrollo de capacidades dirigido a instituciones de salud y sectores priorizados integrando contenidos del Programa de vacunación, Cohorte de Nacido Vivo Web y primera infancia. 
</t>
  </si>
  <si>
    <t>Porcentaje de adopción y adaptación de los modelos de atención en la prestación de servicios de salud para poblaciones especiales. (Discapacidad, víctimas del conflicto armado, migrantes ,enfoque de género, jóvenes , indígenas, LGTBIQ+/OSIEGD)</t>
  </si>
  <si>
    <t xml:space="preserve">Fortalecimiento de la gestión en salud pública con enfoque diferencial para grupos de poblaciones especiales vigencia 2024 municipio de Pasto </t>
  </si>
  <si>
    <t>Ruth Cecilia de la Cruz Trejo</t>
  </si>
  <si>
    <t>•	A2P1C1.- Realizar monitoreo al 100% del los indicadores en salud publica donde se transversalice el enfoque diferencial, de género, de diversidad sexual, étnico y psicosocial )
•	A3P1C1.- Ejecutar al 100% un proceso de inspección y vigilancia en las instituciones prestadoras de servicios de salud priorizadas con relación a la adherencia de normas, guías, protocolos donde se transversalice el enfoque diferencial, étnico, de género, diversidad sexual y psicosocial en los siete (7) grupos poblacionales
•	A4P1C1.- Ejecutar al 100% el proceso de inspección y vigilancia a los Centros de Protección a personas mayores que cumplan los requisitos para expedir la autorización de funcionamiento de acuerdo al procedimiento definido por la Secretaria de Salud y lineamientos nacionales
•	A7P1C1.- Realizar el 100% de seguimiento y gestión a las canalizaciones de los grupos de poblaciones diferenciales de acuerdo a competencias de la Secretaria de Salud 
•	A8P1C1.- Ejecutar al 100% la implementación de Planes de Acción a favor de la defensa del derecho a la salud en (7) comités intersectoriales de los grupos poblacionales diferenciales 
•	A9P1C1.- Elaborar y ejecutar en un 100% el plan de acción para la implementación del protocolo de atención integral en salud con enfoque psicosocial a víctimas del conflicto armado con actores institucionales y comunitarios
•	A10P1C1.- Ejecutar y participar en el 100% mesas técnicas con actores institucionales y comunitarios por el derecho a la salud con enfoque diferencial, de género y diversidad sexual 
•	A11P1C1.- Tramitar el 100% de notificaciones judiciales emitidas por la entidad competente para canalizar la atención integral a las víctimas de conflicto armado 
•	A12P1C1.- Ejecutar al 100% el procedimiento de certificación de discapacidad en todos los cursos de vida 
•	A13P1C1.- Ejecutar al 100% las solicitudes de valoración de apoyos a personas con discapacidad acorde a la Ley 1996 de 2020 y competencias de la secretaría de salud
•	A14P1C1.- Ejecutar al 100% el contrato que permita responder a las solicitudes de certificación de discapacidad en todos los cursos de vida.
•	A15P1C1.- Desarrollar al 100 % las intervenciones colectivas acorde a los resultados de la caracterización poblacional llevada a cabo por el equipo de APS priorizando a los grupos poblacionales diferenciales
•	A16P1C1.- Elaborar cuatros modelos de atención en salud con enfoque diferencial, de género y diversidad sexual, étnico y psicosocial</t>
  </si>
  <si>
    <t>Implementar estrategias de forma participativa para la segunda fase  de modelo SISPI (implementación por fases cada año)</t>
  </si>
  <si>
    <t>Nùmero</t>
  </si>
  <si>
    <t>A3P1C1- Realizar en un 100% las gestiones para la financiación de la continuidad del aseguramiento de los afiliados al régimen subsidiado y transferencia de recursos mediante la Liquidación Mensual de Afiliados - LMA para fortalecer el entorno institucional.</t>
  </si>
  <si>
    <t>Subsecretaria de Seguridad Social</t>
  </si>
  <si>
    <t>A4P1C1- Realizar  gestión administrativa para recursos de Inspección Vigilancia y control de la Supersalud de conformidad con lo dispuesto en el artículo 119 de la Ley1438/2011 art.2,6,4,3 adicionado por decreto 2265/2017 a Decreto 780 de 2016 art 76 Ley 1955 de 2019</t>
  </si>
  <si>
    <t>A2P1C1-  Realizar en un 100% el registro al Sistema de afiliación Transaccional-SAT y la afiliación al régimen subsidiado de las personas que cumplen con requisitos fortaleciendo el entorno institucional y comunitario.</t>
  </si>
  <si>
    <t xml:space="preserve"> Depurar en un 100%  las bases de datos de afiliación al sistema general de seguridad social en salud  y enviar a IPS y EPS fortaleciendo el entorno institucional.</t>
  </si>
  <si>
    <t xml:space="preserve">A1P3C2: Desarrollar en un 100% los procesos administrativos para garantizar la atención en salud de la población pobre no afiliada al SGSSS fortaleciendo el entorno comunitario e institucional. </t>
  </si>
  <si>
    <t>A2P3C2: Realizar en un 100% el proceso de auditarías de cuentas radicadas por prestación de servicios de urgencias en primer nivel de complejidad en  salud a la población PPNA fortaleciendo el entorno institucional.</t>
  </si>
  <si>
    <t>A3P3C2.- Realizar en un 100% la gestión administrativa para ejecución de recursos de excedentes de cuentas maestras del regimén subsidiado ley 1608 para fortalecer el entorno institucional.</t>
  </si>
  <si>
    <t xml:space="preserve">A4P3C2.-   Suministrar el 100% de equipos de oficina, equipos biomédicos y mobiliario para dotación del Hospital de Santa Mónica (por  amparo siniestro por perdida elementos devolutivos ) fortaleciendo el entorno institucional. </t>
  </si>
  <si>
    <t>A5P3C2: Realizar en un 100% la gestión administrativa para uso de recursos de rentas cedidas ley 6348 de acuerdo a los lineamientos del MSPS fortaleciendo el entorno institucional.</t>
  </si>
  <si>
    <t>A1P1C2-Realizar en un 100% la auditoría y planes de mejoramiento a la operatividad del régimen subsidiado y contributivo en las EPS contributivas y subsidiadas que operan en el municipipo de Pasto de acuerdo a la circular 001/2020, mediante metodología Gaudi fortaleciendo el entorno institucional.</t>
  </si>
  <si>
    <t>A1P2C2.-  Realizar en un 100% las visitas de auditoria y seguimiento  a IPS públicas y privadas para verificación de la calidad de prestación de servicios de salud fortaleciendo en entorno institucional y comunitario.</t>
  </si>
  <si>
    <t>A1P1C3.-Gestionar el 100% de las peticiones, quejas, reclamos y solicitudes que llegan a la Secretaría Municipal de Salud fortaleciendo el entorno comunitario.</t>
  </si>
  <si>
    <t>31/12/224</t>
  </si>
  <si>
    <t>A2P1C3.-Atender al 100% de las personas que acuden a la ventanilla de atención de la secretaria de salud  para la orientación de sus necesidades relacionadas con aseguramiento y prestación de servicios de salud fortaleciendo el entorno comunitario.</t>
  </si>
  <si>
    <t>A3P2C3.- Desarrollar en un 100% la implementación del observatorio de participación y control social en el entorno comunitario.</t>
  </si>
  <si>
    <t>A1P4C2: Realizar el 100% de visitas de auditoria a las Empresas  de transporte públicas y privadas especial de pacientes habilitadas en el servicio de atención prehospitalaria  y seguimiento a la operatividd del SEM fortaleciendo el entorno comunitario e institucional.</t>
  </si>
  <si>
    <t>A3P4C2: Realizar en un 100% el soporte técnico al  Software del SEM fortaleciendo el entorno institucional.</t>
  </si>
  <si>
    <t xml:space="preserve">A3P4C2: Realizar en un 100% el mantenimiento a la infraestructura de telecomunicaciones del sistema de emergencias médicas </t>
  </si>
  <si>
    <t>A2P4C2: Desarrollar una jornada de formación en primer respondiente  que incluya el uso adecuado de Desfibrilador Externo Automático  fortaleciendo el entorno comunitario.</t>
  </si>
  <si>
    <t>Servicio de Implementación Sistemas de Gestión (producto homologado con el producto 1905015 - documentos de planeación)</t>
  </si>
  <si>
    <t>•	A1P1C1.-Desarrollar un 100% el proceso para elaboración, consolidación, aprobación, cargue, monitoreo y seguimiento del COAI-PAS para la vigencia 2024 y 2025
•	A5P1C1.- Elaborar y ejecutar al 100% el plan de formación y de desarrollo de capacidades dirigido a instituciones de salud y sectores priorizados integrando contenidos de los componentes de poblaciones vulnerables
•	A6P1C1.- Ejecutar un proceso de seguimiento al cumplimiento de los planes estratégicos en salud, en articulación con aseguradores y prestadores a través de metodología de sala situacional
•	A17P1C1.- Ejecutar un anexo técnico al 100% del plan de salud pública de intervenciones colectivas que incluya estrategias educomunicativas y pedagógicas para la inclusión del enfoque diferencial 
•	A18P1C1.- Ejecutar un anexo técnico al 100% del plan de salud pública de intervenciones colectivas que incluya estrategias educomunicativas y pedagógicas para la inclusión del enfoque diferencial desde los dominios: singular, particular y general, dirigidas a víctimas de conflicto armado
•	A19P1C1.- Ejecutar un anexo técnico al 100% del plan de salud pública de intervenciones colectivas que incluya estrategias educomunicativas y pedagógicas para la inclusión del enfoque diferencial desde los dominios: singular, particular y general, dirigidas a grupos de población con LGTBIQ
•	A20P1C1.-Ejecutar un anexo técnico al 100% del plan de salud pública de intervenciones colectivas que incluya estrategias educomunicativas y pedagógicas para la inclusión del enfoque diferencial desde los dominios: singular, particular y general, dirigidas al componente de envejecimiento y vejez 
•	A21P1C1.- Ejecutar un anexo técnico al 100% del plan de salud pública de intervenciones colectivas que incluya estrategias educomunicativas y pedagógicas para la inclusión del enfoque diferencial desde los dominios: singular, particular y general, dirigidas a grupos de población en situación de calle 
•	A22P1C1.-Ejecutar un anexo técnico al 100% del plan de salud pública de intervenciones colectivas que incluya estrategias educomunicativas y pedagógicas para la inclusión del enfoque diferencial desde los dominios: singular, particular y general, dirigidas a grupos de población Rrom y afrodescendientes
•	A23P1C1.- Ejecutar un anexo técnico al 100% del plan de salud pública de intervenciones colectivas que incluya estrategias educomunicativas y pedagógicas para la inclusión del enfoque diferencial desde los dominios: singular, particular y general, dirigidas a grupos de población migrante
•	A24P1C1.- Ejecutar un (1) proceso de seguimiento y evaluación a la ejecución del Plan de Salud Pública de Intervenciones Colectivas que incluya: socialización de anexo técnico, monitoreos de salidas de información del SICB</t>
  </si>
  <si>
    <t>Documentos de planeacion del plan de infeccion respiratoria aguda realizados.</t>
  </si>
  <si>
    <t>Formular Plan de IRA municipal y realizar seguimiento al cumplimiento del Planes institucionales de Infección Respiratoria Aguda (IRA) en la primera infancia e infancia de las IPS priorizadas.</t>
  </si>
  <si>
    <t>Andrea Ortega Salazar
Profesional Universitario Area de Salud</t>
  </si>
  <si>
    <t>Informes de auditoría al cumplimiento -Número de IPS que mantienen la implementación de la Estrategia AIEPI</t>
  </si>
  <si>
    <t>Número de informes de evaluación a los indicadores de la cohorte de nacido vivo que permite evaluar la oportunidad de la vacunación de niños y niñas menores de un año (Uno cada trimestre).</t>
  </si>
  <si>
    <t xml:space="preserve">informes de evaluación a los indicadores de la cohorte de nacido vivo que permite evaluar la oportunidad de la vacunación de niños y niñas menores de un año.
</t>
  </si>
  <si>
    <t>·    A1P2C1.- Ejecutar al 100% el proceso de inspección y vigilancia a los Centros de Protección a personas mayores que cumplan los requisitos para expedir la autorización de funcionamiento de acuerdo al procedimiento definido por la Secretaria de Salud y lineamientos nacionales		
A2P2C1.- Ejecutar al 100% un proceso de inspección y vigilancia en las instituciones prestadoras de servicios de salud priorizadas con relación a la adherencia de normas, guías, protocolos  donde se transversalice el enfoque diferencial, étnico, de género, diversidad sexual y psicosocial en los siete (7) grupos poblacionales		
A3P2C1.- Ejecutar al 100% el procedimiento de certificación de discapacidad en todos los cursos de vida 		
A4P2C1.- Ejecutar al 100% el contrato que permita responder a las solicitudes de certificación de discapacidad en todos los cursos de vida.</t>
  </si>
  <si>
    <t>A5P2C1.- Desarrollar al 100 % las intervenciones colectivas acorde a los resultados de la caracterización poblacional llevada a cabo por el equipo de APS priorizando a los grupos poblacionales diferenciales</t>
  </si>
  <si>
    <t xml:space="preserve">A1P3C1.- Ejecutar al 100%  la implementación de Planes de Acción a favor de la defensa del derecho a la salud en (7) comités intersectoriales de los grupos poblacionales diferenciales 		
A2P3C1.- Elaborar y ejecutar en un 100% el plan de acción para la implementación del protocolo de atención integral en salud con enfoque psicosocial a víctimas del conflicto armado con actores institucionales y comunitarios		
A3P3C1.- Ejecutar y participar en el 100% mesas técnicas con actores institucionales y comunitarios por el derecho a la salud con enfoque diferencial, de género y diversidad sexual 		
A3P3C1.- Tramitar el 100% de notificaciones judiciales emitidas por la entidad competente para canalizar la atención integral a las víctimas de conflicto armado 		
A4P3C1.- Ejecutar al 100% las solicitudes de valoración de apoyos a personas con discapacidad acorde a la Ley 1996 de 2020 y competencias de la secretaría de salud	</t>
  </si>
  <si>
    <r>
      <t>1905049</t>
    </r>
    <r>
      <rPr>
        <b/>
        <sz val="12"/>
        <color rgb="FFFF0000"/>
        <rFont val="Century Gothic"/>
        <family val="2"/>
      </rPr>
      <t xml:space="preserve"> (1905054)</t>
    </r>
  </si>
  <si>
    <t xml:space="preserve">A1P4C1.- Desarrollar en un 100% el plan de acción para  el proceso  de implementación de la segunda fase del SISPI contemplando los  actores institucionales y comunitarios en articulación con los equipos de salud publica </t>
  </si>
  <si>
    <t xml:space="preserve">A2P4C1.-  Ejecutar en un 100% las actividades contempladas en el anexo técnico del plan de salud pública de intervenciones colectivas que incluya estrategias educomunicativas y pedagógicas para la inclusión del enfoque diferencial étnico que aporten al Sistema indígena en salud propio intercultural SISPI 		
A3P4C1.-   Ejecutar en un 100% las actividades contempladas en el anexo técnico del plan de salud pública de intervenciones colectivas que incluya estrategias educomunicativas y pedagógicas para la inclusión del enfoque diferencial étnico que aporten al desarrollo del proceso de formación de promotores en salud propia		
A4P4C1.- Ejecutar tres procesos de armonización de saberes con actores institucionales y comunitarios por el derecho a la salud con enfoque étnico e intercultural  </t>
  </si>
  <si>
    <t>Plan de Desarrollo de Capacidades  y asistencia técnica al talento humano del nivel primario y  comunidades anual implementado para temáticas priorizadas (énfasis en DSDR_x0002_OSIG-Enfoque ETNICO-Infancia,  sentencia C055 de 2022)</t>
  </si>
  <si>
    <t>Informes de auditoría para  garantizar la adherencia a normas, guías, protocolos, estrategias y  políticas en Salud pública de la red pública de servicios de nivel  primario del municipio.</t>
  </si>
  <si>
    <t xml:space="preserve">Elaborar Plan de Intervenciones 
Colectivas con enfoque APS </t>
  </si>
  <si>
    <t>Informe de monitoreo del proceso 
de intervenciones colectivas a 
partir del modelo preventivo.</t>
  </si>
  <si>
    <t xml:space="preserve">A1P3C1. Elaborar y ejecutar un (1) plan de formación y desarrollo de capacidades dirigido a instituciones de salud y sectores priorizados integrando contenidos desde Fortalecimiento de la Autoridad Sanitaria - Gestión de la Salud Pública para contribuir en los procesos de formación y actualización al talento humano fortaleciendo el entorno institucional y comunitario.  
A2P3C1. Realizar un (1) proceso de asistencias técnicas a los equipos de salud pública responsables de operativizar y/o participar de comités intersectoriales e interinstitucionales para favorecer la inclusión de contenidos de la defensa del derecho a la salud en los procesos de planeación, ejecución de los planes de acción.  
A3P3C1. Ejecutar un (1) proceso de incorporación de los lineamientos de Política Pública de Salud Colectiva, determinación social en salud y procesos de articulación institucional en comités municipales y mesas de participación con grupos poblacionales priorizados que incluya seguimiento a planes de acción.  
A4P3C1. Ejecutar un (1) proceso de referenciación en salud Pública con instituciones y/o expertos en salud.  
A5P3C1. Implementar un (1) modelo de docencia servicio que facilite la articulación con la academia en el escenario de práctica formativa.  
A6P3C1. Implementar un (1) proceso de autoformación por medio de cinco (5) cursos virtuales: Política Pública de Salud Colectiva, Salud Colectiva, Educación Popular, Sistema de información Geográfico Participativo (SIGP), Procedimiento y uso del Sistema de información Ciudad Bienestar (SICB), dirigido a los equipos de Secretaría Municipal de Salud y equipo operador del Plan de Salud Pública de Intervenciones Colectivas.
</t>
  </si>
  <si>
    <t xml:space="preserve">A1P1C2. Elaborar y ejecutar un (1) proceso de inspección y vigilancia en las instituciones prestadoras de servicios de salud priorizadas que incluya el seguimiento al cumplimiento de la programación.  
A2P1C2. Ejecutar un (1) proceso de seguimiento al cumplimiento de los planes estratégicos en salud formulados entre SMS, EAPB e IPS para la incorporación de los lineamientos normativos y técnicos y de gestión de la salud pública.  
A3P1C2. Desarrollar un (1) proceso de sala situacional, que permita la articulación entre aseguradores y prestadores de servicios de Salud, de acuerdo a las prioridades identificadas en el Plan Territorial de Salud o necesidades contempladas por el equipo de salud pública, fortaleciendo el entorno institucional.
A1P2C2 Ejecutar un (1) proceso educomunicativo y/o fortalecimiento en el entorno comunitario que permita visibilizar la Política Pública en Salud Colectiva y sus temáticas priorizadas para la garantía al derecho a la salud en articulada con las dimensiones de salud pública.  
A2P2C2. Monitorear un (1) proceso de voluntariado del plan de intervenciones colectivas que asegure la participación de agentes comunitarios identificados por la Secretaría Municipal de Salud.  
A3P2C2. Direccionar un (1) proceso de Atención Primaria en Salud operada por equipos básicos de atención en el marco de la resolución 295 de 2023, asegurando la logística en el desarrollo del conjunto de intervenciones colectivas e individuales.
</t>
  </si>
  <si>
    <t>A1P1C1. Ejecutar un (1) proceso administrativo que garantice la contratación oportuna del plan de salud pública de intervenciones colectivas vigencia 2024.  
A2P1C1. 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las dimensiones y procesos; garantizando la incorporación de enfoques, premisas, pedagogías y perspectivas.  
A3P1C1. Desarrollar un (1) proceso para la elaboración, consolidación, aprobación, cargue, monitoreo y seguimiento del 100% de PTS- COAI-PAS de la Secretaría Municipal de Salud para la vigencia 2024 y 2025.  
A4P1C1. Ejecutar un (1) proceso de formulación, seguimiento, monitoreo, reporte administrativo y financiero a la ejecución del proyecto de Dimensión 2024 y 2025, de acuerdo a los lineamientos de Secretaría Municipal de Salud y Ministerio de Salud y Protección Social. 
A1P2C1. Administrar y actualizar en un 100% los recursos TICs: Sistema de información SISB-SIGP, Moodle, página web del institucional del Plan de Salud Pública de Salud Colectiva acorde a requerimientos de Secretaría Municipal de Salud, Estrategia Ciudad Bienestar y Política Pública de Salud Colectiva.  
A2P2C1. Generar 100% de reportes cartográficos y estadísticos de acuerdo a requerimientos de las dimensiones de Salud Pública de Secretaría de Salud y Plan de Salud Pública de Intervenciones Colectivas.  
A3P2C1. Ejecutar en un (1) procesos para la gestión del conocimiento liderado por el equipo de Gestión de la Salud Pública de Secretaría Municipal de Salud y operador del Plan de Salud Pública de Intervenciones Colectivas.  
A4P2C1. Implementar una (1) estrategia educomunicacional y plan de medios del Plan Salud Pública de Intervenciones Colectivas, acorde lineamientos de Secretaria de salud, postulados Ciudad Bienestar y Política Pública de Salud Colectiva</t>
  </si>
  <si>
    <t>A1P1C3. Operar un (1) proceso de mesas territoriales de salud (La Salud en Todos los Derechos) en el entorno comunitario y con articulación institucional que favorezca la garantía del derecho a la salud, que incluya el seguimiento al 100% de planes de respuesta de las vigencias 2020, 2021, 2022, 2023 y 2024, según lineamientos del equipo directivo de la Secretaría Municipal de Salud 
A2P1C3. Aplicar en un 100% los ciclos de implementación de la Política Pública de Salud Colectiva priorizados para la vigencia 2024 que el monitoreo de indicadores de líneas de acción.  
A3P1C3. Implementar un (1) proceso para el monitoreo de seguimiento y evaluación de planes de acción intersectorial de los comités priorizados en los que participa la Secretaría Municipal de Salud vigencia 2024.</t>
  </si>
  <si>
    <t>Profesional Especializado área salud</t>
  </si>
  <si>
    <t xml:space="preserve">*El plan de aceleración para la reducción de la mortalidad materna, en  articulación intersectorial y comunitaria para favorecer la Ruta Materno Perinatal.
*Elaborar y ejecutar al 100% el plan formación y desarrollo de capacidades dirigido a instituciones de salud y sectores priorizados integrando contenidos de salud mental, sexualidad, derechos sexuales  y derechos reproductivos
</t>
  </si>
  <si>
    <t>Propios</t>
  </si>
  <si>
    <t>SGP</t>
  </si>
  <si>
    <t>OTROS</t>
  </si>
  <si>
    <t>TOTAL COSTO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</si>
</sst>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0.0"/>
    <numFmt numFmtId="167" formatCode="_-&quot;$&quot;\ * #,##0.00_-;\-&quot;$&quot;\ * #,##0.00_-;_-&quot;$&quot;\ * &quot;-&quot;_-;_-@_-"/>
  </numFmts>
  <fonts count="29"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9"/>
      <color indexed="81"/>
      <name val="Tahoma"/>
      <family val="2"/>
    </font>
    <font>
      <b/>
      <sz val="14"/>
      <color theme="1"/>
      <name val="Century Gothic"/>
      <family val="2"/>
    </font>
    <font>
      <sz val="12"/>
      <color theme="1"/>
      <name val="Arial"/>
      <family val="2"/>
    </font>
    <font>
      <sz val="12"/>
      <name val="Arial"/>
      <family val="2"/>
    </font>
    <font>
      <sz val="12"/>
      <color rgb="FF000000"/>
      <name val="Arial"/>
      <family val="2"/>
    </font>
    <font>
      <i/>
      <sz val="12"/>
      <color theme="0"/>
      <name val="Arial"/>
      <family val="2"/>
    </font>
    <font>
      <sz val="12"/>
      <color theme="0"/>
      <name val="Arial"/>
      <family val="2"/>
    </font>
    <font>
      <sz val="12"/>
      <color theme="1"/>
      <name val="Calibri Light"/>
      <family val="2"/>
      <scheme val="major"/>
    </font>
    <font>
      <sz val="11"/>
      <color theme="1"/>
      <name val="Calibri"/>
      <family val="2"/>
    </font>
    <font>
      <sz val="11"/>
      <color rgb="FF000000"/>
      <name val="Calibri"/>
      <family val="2"/>
    </font>
    <font>
      <sz val="11"/>
      <name val="Arial"/>
      <family val="2"/>
    </font>
    <font>
      <sz val="12"/>
      <name val="Century Gothic"/>
      <family val="2"/>
    </font>
    <font>
      <sz val="12"/>
      <color theme="1"/>
      <name val="Century Gothic"/>
      <family val="2"/>
    </font>
    <font>
      <sz val="12"/>
      <color rgb="FF000000"/>
      <name val="Century Gothic"/>
      <family val="2"/>
    </font>
    <font>
      <b/>
      <sz val="12"/>
      <name val="Century Gothic"/>
      <family val="2"/>
    </font>
    <font>
      <b/>
      <sz val="12"/>
      <color rgb="FFFF0000"/>
      <name val="Century Gothic"/>
      <family val="2"/>
    </font>
    <font>
      <sz val="12"/>
      <color rgb="FFFF0000"/>
      <name val="Century Gothic"/>
      <family val="2"/>
    </font>
  </fonts>
  <fills count="5">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40">
    <xf numFmtId="0" fontId="0" fillId="0" borderId="0" xfId="0"/>
    <xf numFmtId="0" fontId="2" fillId="0" borderId="0" xfId="0" applyFont="1"/>
    <xf numFmtId="0" fontId="2" fillId="0" borderId="0" xfId="0" applyFont="1" applyProtection="1">
      <protection locked="0"/>
    </xf>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7" fillId="2" borderId="8"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2" fillId="3" borderId="0" xfId="0" applyFont="1" applyFill="1"/>
    <xf numFmtId="0" fontId="2" fillId="2" borderId="0" xfId="0" applyFont="1" applyFill="1"/>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0" fontId="2" fillId="4" borderId="0" xfId="0" applyFont="1" applyFill="1"/>
    <xf numFmtId="0" fontId="2" fillId="4" borderId="0" xfId="0" applyFont="1" applyFill="1" applyProtection="1">
      <protection locked="0"/>
    </xf>
    <xf numFmtId="0" fontId="13" fillId="0" borderId="8" xfId="0" applyFont="1" applyBorder="1" applyAlignment="1">
      <alignment horizontal="center" vertical="center"/>
    </xf>
    <xf numFmtId="42" fontId="15" fillId="0" borderId="8" xfId="3" applyFont="1" applyFill="1" applyBorder="1" applyAlignment="1">
      <alignment horizontal="center" vertical="center" wrapText="1"/>
    </xf>
    <xf numFmtId="164" fontId="15" fillId="0" borderId="8" xfId="1" applyFont="1" applyFill="1" applyBorder="1" applyAlignment="1">
      <alignment horizontal="center" vertical="center" wrapText="1"/>
    </xf>
    <xf numFmtId="165" fontId="14" fillId="0" borderId="8" xfId="1" applyNumberFormat="1" applyFont="1" applyFill="1" applyBorder="1" applyAlignment="1" applyProtection="1">
      <alignment horizontal="center" vertical="center" wrapText="1"/>
      <protection locked="0"/>
    </xf>
    <xf numFmtId="164" fontId="14" fillId="0" borderId="8" xfId="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5" xfId="0" applyFont="1" applyFill="1" applyBorder="1" applyAlignment="1" applyProtection="1">
      <alignment horizontal="center" vertical="center" wrapText="1"/>
      <protection locked="0"/>
    </xf>
    <xf numFmtId="164" fontId="10" fillId="0" borderId="8" xfId="1" applyFont="1" applyFill="1" applyBorder="1" applyAlignment="1">
      <alignment horizontal="center" vertical="center" wrapText="1"/>
    </xf>
    <xf numFmtId="165" fontId="2" fillId="0" borderId="8" xfId="1" applyNumberFormat="1" applyFont="1" applyFill="1" applyBorder="1" applyAlignment="1" applyProtection="1">
      <alignment horizontal="center" vertical="center" wrapText="1"/>
      <protection locked="0"/>
    </xf>
    <xf numFmtId="167" fontId="15" fillId="0" borderId="8" xfId="3" applyNumberFormat="1" applyFont="1" applyFill="1" applyBorder="1" applyAlignment="1">
      <alignment horizontal="center" vertical="center"/>
    </xf>
    <xf numFmtId="42" fontId="14" fillId="0" borderId="8" xfId="3" applyFont="1" applyFill="1" applyBorder="1" applyAlignment="1" applyProtection="1">
      <alignment horizontal="center" vertical="center" wrapText="1"/>
      <protection locked="0"/>
    </xf>
    <xf numFmtId="42" fontId="15" fillId="0" borderId="8" xfId="3" applyFont="1" applyFill="1" applyBorder="1" applyAlignment="1">
      <alignment horizontal="center" vertical="center"/>
    </xf>
    <xf numFmtId="42" fontId="2" fillId="0" borderId="8" xfId="3" applyFont="1" applyFill="1" applyBorder="1"/>
    <xf numFmtId="165" fontId="24" fillId="0" borderId="8" xfId="1" applyNumberFormat="1" applyFont="1" applyFill="1" applyBorder="1" applyAlignment="1" applyProtection="1">
      <alignment horizontal="center" vertical="center" wrapText="1"/>
      <protection locked="0"/>
    </xf>
    <xf numFmtId="165" fontId="24" fillId="0" borderId="8" xfId="1" applyNumberFormat="1" applyFont="1" applyFill="1" applyBorder="1" applyAlignment="1">
      <alignment horizontal="center" vertical="center"/>
    </xf>
    <xf numFmtId="0" fontId="6" fillId="2" borderId="13" xfId="0" applyFont="1" applyFill="1" applyBorder="1" applyAlignment="1">
      <alignment horizontal="left" vertical="center" wrapText="1"/>
    </xf>
    <xf numFmtId="0" fontId="17" fillId="3" borderId="13" xfId="0" applyFont="1" applyFill="1" applyBorder="1" applyAlignment="1">
      <alignment horizontal="center" vertical="center" wrapText="1"/>
    </xf>
    <xf numFmtId="0" fontId="17" fillId="3" borderId="8" xfId="0" applyFont="1" applyFill="1" applyBorder="1" applyAlignment="1" applyProtection="1">
      <alignment horizontal="center" vertical="center" wrapText="1"/>
      <protection locked="0"/>
    </xf>
    <xf numFmtId="0" fontId="6" fillId="2" borderId="13" xfId="0" applyFont="1" applyFill="1" applyBorder="1" applyAlignment="1">
      <alignment horizontal="left" vertical="center"/>
    </xf>
    <xf numFmtId="0" fontId="13" fillId="0" borderId="14" xfId="0" applyFont="1" applyBorder="1" applyAlignment="1">
      <alignment horizontal="center" vertical="center"/>
    </xf>
    <xf numFmtId="0" fontId="6" fillId="2" borderId="8" xfId="0" applyFont="1" applyFill="1" applyBorder="1" applyAlignment="1">
      <alignment horizontal="left" vertical="center" wrapText="1"/>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1" fontId="15" fillId="0" borderId="8" xfId="0" applyNumberFormat="1"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center" vertical="center"/>
    </xf>
    <xf numFmtId="3" fontId="14" fillId="0" borderId="8" xfId="0" applyNumberFormat="1" applyFont="1" applyBorder="1" applyAlignment="1">
      <alignment horizontal="center" vertical="center"/>
    </xf>
    <xf numFmtId="14" fontId="14" fillId="0" borderId="8" xfId="0" applyNumberFormat="1"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1" fontId="14" fillId="0" borderId="8" xfId="0" applyNumberFormat="1" applyFont="1" applyBorder="1" applyAlignment="1" applyProtection="1">
      <alignment horizontal="center" vertical="center" wrapText="1"/>
      <protection locked="0"/>
    </xf>
    <xf numFmtId="4" fontId="15" fillId="0" borderId="8" xfId="0" applyNumberFormat="1" applyFont="1" applyBorder="1" applyAlignment="1">
      <alignment horizontal="center" vertical="center"/>
    </xf>
    <xf numFmtId="0" fontId="15" fillId="0" borderId="8" xfId="0" applyFont="1" applyBorder="1" applyAlignment="1">
      <alignment horizontal="center" wrapText="1"/>
    </xf>
    <xf numFmtId="14" fontId="15" fillId="0" borderId="8" xfId="0" applyNumberFormat="1" applyFont="1" applyBorder="1" applyAlignment="1">
      <alignment horizontal="center" vertical="center" wrapText="1"/>
    </xf>
    <xf numFmtId="4" fontId="14" fillId="0" borderId="8" xfId="0" applyNumberFormat="1" applyFont="1" applyBorder="1" applyAlignment="1">
      <alignment horizontal="center" vertical="center"/>
    </xf>
    <xf numFmtId="0" fontId="2" fillId="0" borderId="8" xfId="0" applyFont="1" applyBorder="1" applyAlignment="1">
      <alignment horizontal="left" vertical="center" wrapText="1"/>
    </xf>
    <xf numFmtId="0" fontId="15" fillId="0" borderId="8" xfId="0" applyFont="1" applyBorder="1" applyAlignment="1">
      <alignment vertical="center" wrapText="1"/>
    </xf>
    <xf numFmtId="14" fontId="14" fillId="0" borderId="8" xfId="0" applyNumberFormat="1" applyFont="1" applyBorder="1" applyAlignment="1" applyProtection="1">
      <alignment horizontal="center" vertical="top" wrapText="1"/>
      <protection locked="0"/>
    </xf>
    <xf numFmtId="165" fontId="14" fillId="0" borderId="8" xfId="1" applyNumberFormat="1" applyFont="1" applyFill="1" applyBorder="1" applyAlignment="1" applyProtection="1">
      <alignment vertical="center" wrapText="1"/>
      <protection locked="0"/>
    </xf>
    <xf numFmtId="14" fontId="14" fillId="0" borderId="8" xfId="0" applyNumberFormat="1" applyFont="1" applyBorder="1" applyAlignment="1" applyProtection="1">
      <alignment horizontal="center" wrapText="1"/>
      <protection locked="0"/>
    </xf>
    <xf numFmtId="164" fontId="14" fillId="0" borderId="8" xfId="1" applyFont="1" applyFill="1" applyBorder="1" applyAlignment="1" applyProtection="1">
      <alignment horizontal="center" vertical="center" wrapText="1"/>
      <protection locked="0"/>
    </xf>
    <xf numFmtId="165" fontId="14" fillId="0" borderId="8" xfId="0" applyNumberFormat="1" applyFont="1" applyBorder="1" applyAlignment="1">
      <alignment horizontal="center" vertical="center"/>
    </xf>
    <xf numFmtId="3" fontId="15" fillId="0" borderId="8" xfId="0" applyNumberFormat="1" applyFont="1" applyBorder="1" applyAlignment="1">
      <alignment horizontal="center" vertical="center"/>
    </xf>
    <xf numFmtId="14" fontId="14" fillId="0" borderId="8" xfId="0" applyNumberFormat="1" applyFont="1" applyBorder="1" applyAlignment="1" applyProtection="1">
      <alignment horizontal="left" vertical="top" wrapText="1"/>
      <protection locked="0"/>
    </xf>
    <xf numFmtId="1" fontId="22" fillId="0" borderId="8" xfId="0" applyNumberFormat="1"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4" fontId="15" fillId="0" borderId="8" xfId="0" applyNumberFormat="1" applyFont="1" applyBorder="1" applyAlignment="1">
      <alignment horizontal="center" vertical="center" wrapText="1"/>
    </xf>
    <xf numFmtId="14" fontId="22" fillId="0" borderId="8" xfId="0" applyNumberFormat="1" applyFont="1" applyBorder="1" applyAlignment="1" applyProtection="1">
      <alignment horizontal="center" vertical="center" wrapText="1"/>
      <protection locked="0"/>
    </xf>
    <xf numFmtId="0" fontId="19" fillId="0" borderId="8" xfId="0" applyFont="1" applyBorder="1" applyAlignment="1">
      <alignment horizontal="center" vertical="center" wrapText="1"/>
    </xf>
    <xf numFmtId="14" fontId="14"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166" fontId="14" fillId="0" borderId="8" xfId="0" applyNumberFormat="1" applyFont="1" applyBorder="1" applyAlignment="1" applyProtection="1">
      <alignment horizontal="center" vertical="center" wrapText="1"/>
      <protection locked="0"/>
    </xf>
    <xf numFmtId="0" fontId="24" fillId="0" borderId="8" xfId="0" applyFont="1" applyBorder="1" applyAlignment="1">
      <alignment horizontal="center" vertical="center"/>
    </xf>
    <xf numFmtId="166" fontId="24" fillId="0" borderId="8" xfId="0" applyNumberFormat="1" applyFont="1" applyBorder="1" applyAlignment="1" applyProtection="1">
      <alignment horizontal="center" vertical="center" wrapText="1"/>
      <protection locked="0"/>
    </xf>
    <xf numFmtId="14" fontId="24" fillId="0" borderId="8" xfId="0" applyNumberFormat="1" applyFont="1" applyBorder="1" applyAlignment="1" applyProtection="1">
      <alignment horizontal="center" vertical="center" wrapText="1"/>
      <protection locked="0"/>
    </xf>
    <xf numFmtId="0" fontId="24"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3" fillId="0" borderId="8" xfId="0" applyFont="1" applyBorder="1" applyAlignment="1">
      <alignment horizontal="center" vertical="center" wrapText="1"/>
    </xf>
    <xf numFmtId="14" fontId="24" fillId="0" borderId="8" xfId="0" applyNumberFormat="1" applyFont="1" applyBorder="1" applyAlignment="1">
      <alignment horizontal="center" vertical="center" wrapText="1"/>
    </xf>
    <xf numFmtId="1" fontId="24" fillId="0" borderId="8" xfId="0" applyNumberFormat="1"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4" fontId="24" fillId="0" borderId="8" xfId="0" applyNumberFormat="1" applyFont="1" applyBorder="1" applyAlignment="1">
      <alignment horizontal="center" vertical="center"/>
    </xf>
    <xf numFmtId="14" fontId="24" fillId="0" borderId="8" xfId="0" applyNumberFormat="1" applyFont="1" applyBorder="1" applyAlignment="1">
      <alignment horizontal="center" vertical="center"/>
    </xf>
    <xf numFmtId="42" fontId="23" fillId="0" borderId="8" xfId="3" applyFont="1" applyFill="1" applyBorder="1" applyAlignment="1">
      <alignment horizontal="center" vertical="center" wrapText="1"/>
    </xf>
    <xf numFmtId="164" fontId="24" fillId="0" borderId="8" xfId="1" applyFont="1" applyFill="1" applyBorder="1" applyAlignment="1" applyProtection="1">
      <alignment horizontal="center" vertical="center"/>
      <protection locked="0"/>
    </xf>
    <xf numFmtId="14" fontId="15" fillId="0" borderId="8" xfId="0" applyNumberFormat="1" applyFont="1" applyBorder="1" applyAlignment="1" applyProtection="1">
      <alignment horizontal="center" vertical="center" wrapText="1"/>
      <protection locked="0"/>
    </xf>
    <xf numFmtId="164" fontId="15" fillId="0" borderId="8" xfId="1" applyFont="1" applyFill="1" applyBorder="1" applyAlignment="1" applyProtection="1">
      <alignment horizontal="center" vertical="center" wrapText="1"/>
      <protection locked="0"/>
    </xf>
    <xf numFmtId="3" fontId="14" fillId="0" borderId="8" xfId="0" applyNumberFormat="1" applyFont="1" applyBorder="1" applyAlignment="1">
      <alignment horizontal="center" vertical="center" wrapText="1"/>
    </xf>
    <xf numFmtId="1" fontId="14" fillId="0" borderId="8" xfId="2" applyNumberFormat="1" applyFont="1" applyFill="1" applyBorder="1" applyAlignment="1" applyProtection="1">
      <alignment horizontal="center" vertical="center" wrapText="1"/>
      <protection locked="0"/>
    </xf>
    <xf numFmtId="0" fontId="14" fillId="0" borderId="8" xfId="0" applyFont="1" applyBorder="1" applyAlignment="1">
      <alignment horizontal="justify" vertical="center"/>
    </xf>
    <xf numFmtId="0" fontId="16" fillId="0" borderId="8" xfId="0" applyFont="1" applyBorder="1" applyAlignment="1">
      <alignment horizontal="center" vertical="center"/>
    </xf>
    <xf numFmtId="14" fontId="15" fillId="0" borderId="8" xfId="0" applyNumberFormat="1" applyFont="1" applyBorder="1" applyAlignment="1">
      <alignment vertical="center" wrapText="1"/>
    </xf>
    <xf numFmtId="0" fontId="2" fillId="0" borderId="8" xfId="0" applyFont="1" applyBorder="1" applyAlignment="1">
      <alignment vertical="center" wrapText="1"/>
    </xf>
    <xf numFmtId="3" fontId="20" fillId="0" borderId="8" xfId="0" applyNumberFormat="1" applyFont="1" applyBorder="1" applyAlignment="1">
      <alignment vertical="center" wrapText="1"/>
    </xf>
    <xf numFmtId="0" fontId="22" fillId="0" borderId="8" xfId="0" applyFont="1" applyBorder="1" applyAlignment="1">
      <alignment horizontal="center" vertical="center" wrapText="1"/>
    </xf>
    <xf numFmtId="0" fontId="22" fillId="0" borderId="8" xfId="0" applyFont="1" applyBorder="1" applyAlignment="1">
      <alignment horizontal="left" vertical="center" wrapText="1"/>
    </xf>
    <xf numFmtId="41" fontId="21" fillId="0" borderId="8" xfId="4" applyFont="1" applyFill="1" applyBorder="1" applyAlignment="1">
      <alignment vertical="center" wrapText="1"/>
    </xf>
    <xf numFmtId="0" fontId="22" fillId="0" borderId="8" xfId="0" applyFont="1" applyBorder="1" applyAlignment="1">
      <alignment vertical="center" wrapText="1"/>
    </xf>
    <xf numFmtId="1" fontId="14" fillId="0" borderId="8" xfId="0" applyNumberFormat="1" applyFont="1" applyBorder="1" applyAlignment="1">
      <alignment horizontal="center" vertical="center" wrapText="1"/>
    </xf>
    <xf numFmtId="0" fontId="24" fillId="0" borderId="8" xfId="0" applyFont="1" applyBorder="1" applyAlignment="1">
      <alignment horizontal="center" vertical="top" wrapText="1"/>
    </xf>
    <xf numFmtId="14" fontId="2" fillId="0" borderId="8" xfId="0" applyNumberFormat="1" applyFont="1" applyBorder="1" applyAlignment="1">
      <alignment horizontal="left" vertical="top" wrapText="1"/>
    </xf>
    <xf numFmtId="14"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165" fontId="2" fillId="0" borderId="8"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28" fillId="0" borderId="8" xfId="0" applyFont="1" applyBorder="1" applyAlignment="1">
      <alignment horizontal="center" vertical="center" wrapText="1"/>
    </xf>
    <xf numFmtId="4" fontId="23" fillId="0" borderId="8" xfId="0" applyNumberFormat="1" applyFont="1" applyBorder="1" applyAlignment="1">
      <alignment horizontal="center" vertical="center"/>
    </xf>
    <xf numFmtId="0" fontId="26" fillId="0" borderId="8" xfId="0" applyFont="1" applyBorder="1" applyAlignment="1">
      <alignment horizontal="center" vertical="center" wrapText="1"/>
    </xf>
    <xf numFmtId="14" fontId="22" fillId="0" borderId="8" xfId="0" applyNumberFormat="1" applyFont="1" applyBorder="1" applyAlignment="1">
      <alignment vertical="center" wrapText="1"/>
    </xf>
    <xf numFmtId="0" fontId="8" fillId="0" borderId="1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7" fillId="3" borderId="8"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8" xfId="0" applyFont="1" applyFill="1" applyBorder="1" applyAlignment="1" applyProtection="1">
      <alignment horizontal="center" vertical="center" wrapText="1"/>
      <protection locked="0"/>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8" fillId="0" borderId="13" xfId="0" applyFont="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15" fontId="5" fillId="0" borderId="10" xfId="0" applyNumberFormat="1" applyFont="1" applyBorder="1" applyAlignment="1">
      <alignment horizontal="center" vertical="top"/>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5">
    <cellStyle name="Millares" xfId="2" builtinId="3"/>
    <cellStyle name="Millares [0]" xfId="4" builtinId="6"/>
    <cellStyle name="Moneda" xfId="1"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i%20unidad\2024_GestionSaludPublica\PROYECTOS%202024\HOJA%20DE%20CAPTURA\7.julio\pe_f_020_cronograma_del_proyecto_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Hoja3"/>
      <sheetName val="Hoja1"/>
      <sheetName val="Fuentes de financiación"/>
      <sheetName val="PROPIOS FUENTES2024 PLANEA"/>
      <sheetName val="SGP FUENTES2024 PLANEA "/>
      <sheetName val="OTROS FUENTES2024 PLANEA "/>
      <sheetName val="Hoja2"/>
    </sheetNames>
    <sheetDataSet>
      <sheetData sheetId="0" refreshError="1">
        <row r="20">
          <cell r="P20">
            <v>49500000</v>
          </cell>
        </row>
        <row r="28">
          <cell r="P28">
            <v>118800000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F986-8F33-481A-A06E-F8AD0E2B945B}">
  <dimension ref="A1:AC146"/>
  <sheetViews>
    <sheetView tabSelected="1" topLeftCell="W6" zoomScale="70" zoomScaleNormal="112" zoomScaleSheetLayoutView="50" zoomScalePageLayoutView="70" workbookViewId="0">
      <selection activeCell="AB13" sqref="AB13"/>
    </sheetView>
  </sheetViews>
  <sheetFormatPr baseColWidth="10" defaultColWidth="11.42578125" defaultRowHeight="16.5" x14ac:dyDescent="0.3"/>
  <cols>
    <col min="1" max="1" width="46.28515625" style="19" bestFit="1" customWidth="1"/>
    <col min="2" max="2" width="41.140625" style="19" bestFit="1" customWidth="1"/>
    <col min="3" max="3" width="53.140625" style="19" customWidth="1"/>
    <col min="4" max="4" width="23.28515625" style="19" customWidth="1"/>
    <col min="5" max="5" width="14.140625" style="19" customWidth="1"/>
    <col min="6" max="7" width="18.5703125" style="19" customWidth="1"/>
    <col min="8" max="8" width="26.28515625" style="19" customWidth="1"/>
    <col min="9" max="9" width="57.28515625" style="19" customWidth="1"/>
    <col min="10" max="10" width="15.28515625" style="19" customWidth="1"/>
    <col min="11" max="11" width="26.140625" style="19" customWidth="1"/>
    <col min="12" max="12" width="25" style="19" customWidth="1"/>
    <col min="13" max="13" width="36.85546875" style="19" bestFit="1" customWidth="1"/>
    <col min="14" max="14" width="19.28515625" style="19" customWidth="1"/>
    <col min="15" max="15" width="39.28515625" style="19" customWidth="1"/>
    <col min="16" max="16" width="49" style="19" customWidth="1"/>
    <col min="17" max="17" width="26.7109375" style="19" customWidth="1"/>
    <col min="18" max="18" width="39.85546875" style="19" bestFit="1" customWidth="1"/>
    <col min="19" max="19" width="21.28515625" style="19" customWidth="1"/>
    <col min="20" max="20" width="22.28515625" style="19" customWidth="1"/>
    <col min="21" max="21" width="27" style="1" customWidth="1"/>
    <col min="22" max="22" width="96.28515625" style="19" customWidth="1"/>
    <col min="23" max="23" width="20.85546875" style="19" customWidth="1"/>
    <col min="24" max="24" width="21.85546875" style="19" customWidth="1"/>
    <col min="25" max="25" width="45.42578125" style="20" customWidth="1"/>
    <col min="26" max="26" width="23.5703125" style="20" bestFit="1" customWidth="1"/>
    <col min="27" max="27" width="12.140625" style="20" bestFit="1" customWidth="1"/>
    <col min="28" max="28" width="15.28515625" style="20" bestFit="1" customWidth="1"/>
    <col min="29" max="29" width="22.85546875" style="20" bestFit="1" customWidth="1"/>
    <col min="30" max="16384" width="11.42578125" style="19"/>
  </cols>
  <sheetData>
    <row r="1" spans="1:29" s="1" customFormat="1" ht="17.25" thickBot="1" x14ac:dyDescent="0.35">
      <c r="Y1" s="2"/>
      <c r="Z1" s="2"/>
      <c r="AA1" s="2"/>
      <c r="AB1" s="2"/>
      <c r="AC1" s="2"/>
    </row>
    <row r="2" spans="1:29" s="1" customFormat="1" ht="16.149999999999999" customHeight="1" x14ac:dyDescent="0.3">
      <c r="A2" s="126"/>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row>
    <row r="3" spans="1:29" s="1" customFormat="1" ht="16.149999999999999" customHeight="1" x14ac:dyDescent="0.3">
      <c r="A3" s="127"/>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row>
    <row r="4" spans="1:29" s="1" customFormat="1" ht="16.149999999999999" customHeight="1" x14ac:dyDescent="0.3">
      <c r="A4" s="127"/>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row>
    <row r="5" spans="1:29" s="1" customFormat="1" ht="16.149999999999999" customHeight="1" x14ac:dyDescent="0.3">
      <c r="A5" s="127"/>
      <c r="B5" s="132"/>
      <c r="C5" s="132"/>
      <c r="D5" s="132"/>
      <c r="E5" s="132"/>
      <c r="F5" s="132"/>
      <c r="G5" s="132"/>
      <c r="H5" s="132"/>
      <c r="I5" s="132"/>
      <c r="J5" s="3"/>
      <c r="K5" s="133"/>
      <c r="L5" s="133"/>
      <c r="M5" s="133"/>
      <c r="N5" s="133"/>
      <c r="O5" s="133"/>
      <c r="P5" s="133"/>
      <c r="Q5" s="133"/>
      <c r="R5" s="133"/>
      <c r="S5" s="133"/>
      <c r="T5" s="133"/>
      <c r="U5" s="134"/>
      <c r="V5" s="135" t="s">
        <v>0</v>
      </c>
      <c r="W5" s="136"/>
      <c r="X5" s="136"/>
      <c r="Y5" s="136"/>
      <c r="Z5" s="136"/>
      <c r="AA5" s="136"/>
      <c r="AB5" s="136"/>
      <c r="AC5" s="136"/>
    </row>
    <row r="6" spans="1:29" s="1" customFormat="1" ht="16.149999999999999" customHeight="1" thickBot="1" x14ac:dyDescent="0.35">
      <c r="A6" s="128"/>
      <c r="B6" s="137"/>
      <c r="C6" s="137"/>
      <c r="D6" s="137"/>
      <c r="E6" s="137"/>
      <c r="F6" s="137"/>
      <c r="G6" s="137"/>
      <c r="H6" s="137"/>
      <c r="I6" s="137"/>
      <c r="J6" s="4"/>
      <c r="K6" s="138"/>
      <c r="L6" s="138"/>
      <c r="M6" s="138"/>
      <c r="N6" s="138"/>
      <c r="O6" s="138"/>
      <c r="P6" s="138"/>
      <c r="Q6" s="138"/>
      <c r="R6" s="138"/>
      <c r="S6" s="138"/>
      <c r="T6" s="138"/>
      <c r="U6" s="139"/>
      <c r="V6" s="118" t="s">
        <v>1</v>
      </c>
      <c r="W6" s="119"/>
      <c r="X6" s="119"/>
      <c r="Y6" s="119"/>
      <c r="Z6" s="119"/>
      <c r="AA6" s="119"/>
      <c r="AB6" s="119"/>
      <c r="AC6" s="119"/>
    </row>
    <row r="7" spans="1:29" s="1" customFormat="1" ht="31.5" customHeight="1" x14ac:dyDescent="0.3">
      <c r="A7" s="5"/>
      <c r="B7" s="6"/>
      <c r="C7" s="6"/>
      <c r="D7" s="6"/>
      <c r="E7" s="6"/>
      <c r="F7" s="6"/>
      <c r="G7" s="6"/>
      <c r="H7" s="6"/>
      <c r="I7" s="6"/>
      <c r="J7" s="6"/>
      <c r="Y7" s="2"/>
      <c r="Z7" s="2"/>
      <c r="AA7" s="2"/>
      <c r="AB7" s="2"/>
      <c r="AC7" s="2"/>
    </row>
    <row r="8" spans="1:29" s="1" customFormat="1" ht="31.5" customHeight="1" x14ac:dyDescent="0.3">
      <c r="A8" s="39" t="s">
        <v>2</v>
      </c>
      <c r="B8" s="120" t="s">
        <v>217</v>
      </c>
      <c r="C8" s="121"/>
      <c r="D8" s="121"/>
      <c r="E8" s="121"/>
      <c r="F8" s="122"/>
      <c r="G8" s="40"/>
      <c r="H8" s="7" t="s">
        <v>3</v>
      </c>
      <c r="I8" s="21" t="s">
        <v>216</v>
      </c>
      <c r="J8" s="6"/>
      <c r="Y8" s="2"/>
      <c r="Z8" s="2"/>
      <c r="AA8" s="2"/>
      <c r="AB8" s="2"/>
      <c r="AC8" s="2"/>
    </row>
    <row r="9" spans="1:29" s="1" customFormat="1" ht="27" customHeight="1" x14ac:dyDescent="0.3">
      <c r="A9" s="41" t="s">
        <v>4</v>
      </c>
      <c r="B9" s="123">
        <v>2024</v>
      </c>
      <c r="C9" s="124"/>
      <c r="D9" s="124"/>
      <c r="E9" s="124"/>
      <c r="F9" s="124"/>
      <c r="G9" s="124"/>
      <c r="H9" s="124"/>
      <c r="I9" s="125"/>
      <c r="J9" s="8"/>
    </row>
    <row r="10" spans="1:29" s="1" customFormat="1" ht="27" customHeight="1" x14ac:dyDescent="0.3">
      <c r="A10" s="36" t="s">
        <v>5</v>
      </c>
      <c r="B10" s="110" t="s">
        <v>218</v>
      </c>
      <c r="C10" s="111"/>
      <c r="D10" s="111"/>
      <c r="E10" s="111"/>
      <c r="F10" s="111"/>
      <c r="G10" s="111"/>
      <c r="H10" s="111"/>
      <c r="I10" s="112"/>
      <c r="J10" s="9"/>
    </row>
    <row r="11" spans="1:29" s="1" customFormat="1" ht="29.25" customHeight="1" x14ac:dyDescent="0.3"/>
    <row r="12" spans="1:29" s="10" customFormat="1" ht="36.75" customHeight="1" x14ac:dyDescent="0.3">
      <c r="A12" s="113" t="s">
        <v>6</v>
      </c>
      <c r="B12" s="113"/>
      <c r="C12" s="113"/>
      <c r="D12" s="113"/>
      <c r="E12" s="113"/>
      <c r="F12" s="113"/>
      <c r="G12" s="37"/>
      <c r="H12" s="114" t="s">
        <v>7</v>
      </c>
      <c r="I12" s="115"/>
      <c r="J12" s="115"/>
      <c r="K12" s="115"/>
      <c r="L12" s="115"/>
      <c r="M12" s="115"/>
      <c r="N12" s="115"/>
      <c r="O12" s="115"/>
      <c r="P12" s="115"/>
      <c r="Q12" s="115"/>
      <c r="R12" s="115"/>
      <c r="S12" s="115"/>
      <c r="T12" s="115"/>
      <c r="U12" s="115"/>
      <c r="V12" s="115"/>
      <c r="W12" s="115"/>
      <c r="X12" s="115"/>
      <c r="Y12" s="116"/>
      <c r="Z12" s="38"/>
      <c r="AA12" s="117" t="s">
        <v>8</v>
      </c>
      <c r="AB12" s="117"/>
      <c r="AC12" s="117"/>
    </row>
    <row r="13" spans="1:29" s="11" customFormat="1" ht="30" x14ac:dyDescent="0.3">
      <c r="A13" s="26" t="s">
        <v>9</v>
      </c>
      <c r="B13" s="26" t="s">
        <v>10</v>
      </c>
      <c r="C13" s="26" t="s">
        <v>11</v>
      </c>
      <c r="D13" s="26" t="s">
        <v>12</v>
      </c>
      <c r="E13" s="26" t="s">
        <v>13</v>
      </c>
      <c r="F13" s="26" t="s">
        <v>14</v>
      </c>
      <c r="G13" s="26" t="s">
        <v>27</v>
      </c>
      <c r="H13" s="27" t="s">
        <v>15</v>
      </c>
      <c r="I13" s="27" t="s">
        <v>16</v>
      </c>
      <c r="J13" s="27" t="s">
        <v>17</v>
      </c>
      <c r="K13" s="27" t="s">
        <v>18</v>
      </c>
      <c r="L13" s="27" t="s">
        <v>19</v>
      </c>
      <c r="M13" s="27" t="s">
        <v>20</v>
      </c>
      <c r="N13" s="26" t="s">
        <v>21</v>
      </c>
      <c r="O13" s="26" t="s">
        <v>22</v>
      </c>
      <c r="P13" s="26" t="s">
        <v>23</v>
      </c>
      <c r="Q13" s="26" t="s">
        <v>24</v>
      </c>
      <c r="R13" s="26" t="s">
        <v>25</v>
      </c>
      <c r="S13" s="26" t="s">
        <v>12</v>
      </c>
      <c r="T13" s="26" t="s">
        <v>26</v>
      </c>
      <c r="U13" s="26" t="s">
        <v>27</v>
      </c>
      <c r="V13" s="27" t="s">
        <v>28</v>
      </c>
      <c r="W13" s="27" t="s">
        <v>29</v>
      </c>
      <c r="X13" s="27" t="s">
        <v>30</v>
      </c>
      <c r="Y13" s="27" t="s">
        <v>31</v>
      </c>
      <c r="Z13" s="27" t="s">
        <v>351</v>
      </c>
      <c r="AA13" s="27" t="s">
        <v>352</v>
      </c>
      <c r="AB13" s="27" t="s">
        <v>353</v>
      </c>
      <c r="AC13" s="27" t="s">
        <v>354</v>
      </c>
    </row>
    <row r="14" spans="1:29" s="1" customFormat="1" ht="147" customHeight="1" x14ac:dyDescent="0.3">
      <c r="A14" s="42" t="s">
        <v>34</v>
      </c>
      <c r="B14" s="43" t="s">
        <v>37</v>
      </c>
      <c r="C14" s="43" t="s">
        <v>47</v>
      </c>
      <c r="D14" s="43" t="s">
        <v>48</v>
      </c>
      <c r="E14" s="44" t="s">
        <v>49</v>
      </c>
      <c r="F14" s="44">
        <v>115.5</v>
      </c>
      <c r="G14" s="44" t="s">
        <v>49</v>
      </c>
      <c r="H14" s="45">
        <v>2023520010085</v>
      </c>
      <c r="I14" s="46" t="s">
        <v>275</v>
      </c>
      <c r="J14" s="43">
        <v>19</v>
      </c>
      <c r="K14" s="43" t="s">
        <v>75</v>
      </c>
      <c r="L14" s="43">
        <v>1905</v>
      </c>
      <c r="M14" s="43" t="s">
        <v>76</v>
      </c>
      <c r="N14" s="44">
        <v>1905021</v>
      </c>
      <c r="O14" s="42" t="s">
        <v>92</v>
      </c>
      <c r="P14" s="42" t="s">
        <v>93</v>
      </c>
      <c r="Q14" s="47">
        <v>190502100</v>
      </c>
      <c r="R14" s="42" t="s">
        <v>94</v>
      </c>
      <c r="S14" s="47" t="s">
        <v>95</v>
      </c>
      <c r="T14" s="48">
        <v>3</v>
      </c>
      <c r="U14" s="48">
        <v>1</v>
      </c>
      <c r="V14" s="49" t="s">
        <v>276</v>
      </c>
      <c r="W14" s="49">
        <v>45292</v>
      </c>
      <c r="X14" s="49">
        <v>45657</v>
      </c>
      <c r="Y14" s="50" t="s">
        <v>277</v>
      </c>
      <c r="Z14" s="24">
        <v>60000000</v>
      </c>
      <c r="AA14" s="24"/>
      <c r="AB14" s="24"/>
      <c r="AC14" s="24">
        <f>SUM(Z14:AB14)</f>
        <v>60000000</v>
      </c>
    </row>
    <row r="15" spans="1:29" s="1" customFormat="1" ht="108.75" customHeight="1" x14ac:dyDescent="0.3">
      <c r="A15" s="42" t="s">
        <v>34</v>
      </c>
      <c r="B15" s="43" t="s">
        <v>37</v>
      </c>
      <c r="C15" s="43" t="s">
        <v>47</v>
      </c>
      <c r="D15" s="43" t="s">
        <v>48</v>
      </c>
      <c r="E15" s="44" t="s">
        <v>49</v>
      </c>
      <c r="F15" s="44">
        <v>115.5</v>
      </c>
      <c r="G15" s="44" t="s">
        <v>49</v>
      </c>
      <c r="H15" s="45">
        <v>2023520010085</v>
      </c>
      <c r="I15" s="46" t="s">
        <v>275</v>
      </c>
      <c r="J15" s="43">
        <v>19</v>
      </c>
      <c r="K15" s="43" t="s">
        <v>75</v>
      </c>
      <c r="L15" s="43">
        <v>1905</v>
      </c>
      <c r="M15" s="43" t="s">
        <v>76</v>
      </c>
      <c r="N15" s="44">
        <v>1905054</v>
      </c>
      <c r="O15" s="42" t="s">
        <v>96</v>
      </c>
      <c r="P15" s="42" t="s">
        <v>97</v>
      </c>
      <c r="Q15" s="47">
        <v>190505403</v>
      </c>
      <c r="R15" s="42" t="s">
        <v>98</v>
      </c>
      <c r="S15" s="47" t="s">
        <v>95</v>
      </c>
      <c r="T15" s="48">
        <v>1</v>
      </c>
      <c r="U15" s="48">
        <v>1</v>
      </c>
      <c r="V15" s="49" t="s">
        <v>350</v>
      </c>
      <c r="W15" s="49">
        <v>45292</v>
      </c>
      <c r="X15" s="49">
        <v>45657</v>
      </c>
      <c r="Y15" s="50" t="s">
        <v>277</v>
      </c>
      <c r="Z15" s="24">
        <v>60400000</v>
      </c>
      <c r="AA15" s="24"/>
      <c r="AB15" s="24"/>
      <c r="AC15" s="24">
        <f t="shared" ref="AC15:AC78" si="0">SUM(Z15:AB15)</f>
        <v>60400000</v>
      </c>
    </row>
    <row r="16" spans="1:29" s="1" customFormat="1" ht="60.75" customHeight="1" x14ac:dyDescent="0.3">
      <c r="A16" s="42" t="s">
        <v>34</v>
      </c>
      <c r="B16" s="42" t="s">
        <v>37</v>
      </c>
      <c r="C16" s="43" t="s">
        <v>47</v>
      </c>
      <c r="D16" s="42" t="s">
        <v>48</v>
      </c>
      <c r="E16" s="47" t="s">
        <v>49</v>
      </c>
      <c r="F16" s="47">
        <v>115.5</v>
      </c>
      <c r="G16" s="47" t="s">
        <v>49</v>
      </c>
      <c r="H16" s="51">
        <v>2023520010085</v>
      </c>
      <c r="I16" s="50" t="s">
        <v>275</v>
      </c>
      <c r="J16" s="42">
        <v>19</v>
      </c>
      <c r="K16" s="42" t="s">
        <v>75</v>
      </c>
      <c r="L16" s="42">
        <v>1905</v>
      </c>
      <c r="M16" s="42" t="s">
        <v>76</v>
      </c>
      <c r="N16" s="47">
        <v>1905053</v>
      </c>
      <c r="O16" s="42" t="s">
        <v>99</v>
      </c>
      <c r="P16" s="42" t="s">
        <v>100</v>
      </c>
      <c r="Q16" s="47">
        <v>190505300</v>
      </c>
      <c r="R16" s="42" t="s">
        <v>101</v>
      </c>
      <c r="S16" s="47" t="s">
        <v>95</v>
      </c>
      <c r="T16" s="48">
        <v>4</v>
      </c>
      <c r="U16" s="48">
        <v>1</v>
      </c>
      <c r="V16" s="49" t="s">
        <v>278</v>
      </c>
      <c r="W16" s="49">
        <v>45292</v>
      </c>
      <c r="X16" s="49">
        <v>45657</v>
      </c>
      <c r="Y16" s="50" t="s">
        <v>277</v>
      </c>
      <c r="Z16" s="24">
        <v>30000000</v>
      </c>
      <c r="AA16" s="24"/>
      <c r="AB16" s="24"/>
      <c r="AC16" s="24">
        <f t="shared" si="0"/>
        <v>30000000</v>
      </c>
    </row>
    <row r="17" spans="1:29" s="1" customFormat="1" ht="67.5" customHeight="1" x14ac:dyDescent="0.3">
      <c r="A17" s="42" t="s">
        <v>34</v>
      </c>
      <c r="B17" s="42" t="s">
        <v>37</v>
      </c>
      <c r="C17" s="43" t="s">
        <v>47</v>
      </c>
      <c r="D17" s="42" t="s">
        <v>48</v>
      </c>
      <c r="E17" s="47" t="s">
        <v>49</v>
      </c>
      <c r="F17" s="47">
        <v>115.5</v>
      </c>
      <c r="G17" s="47" t="s">
        <v>49</v>
      </c>
      <c r="H17" s="51">
        <v>2023520010085</v>
      </c>
      <c r="I17" s="50" t="s">
        <v>275</v>
      </c>
      <c r="J17" s="42">
        <v>19</v>
      </c>
      <c r="K17" s="42" t="s">
        <v>75</v>
      </c>
      <c r="L17" s="42">
        <v>1905</v>
      </c>
      <c r="M17" s="42" t="s">
        <v>76</v>
      </c>
      <c r="N17" s="47">
        <v>1905054</v>
      </c>
      <c r="O17" s="42" t="s">
        <v>96</v>
      </c>
      <c r="P17" s="42" t="s">
        <v>102</v>
      </c>
      <c r="Q17" s="47">
        <v>190505403</v>
      </c>
      <c r="R17" s="42" t="s">
        <v>103</v>
      </c>
      <c r="S17" s="42" t="s">
        <v>104</v>
      </c>
      <c r="T17" s="48">
        <v>6</v>
      </c>
      <c r="U17" s="48">
        <v>1</v>
      </c>
      <c r="V17" s="49" t="s">
        <v>279</v>
      </c>
      <c r="W17" s="49">
        <v>45292</v>
      </c>
      <c r="X17" s="49">
        <v>45657</v>
      </c>
      <c r="Y17" s="50" t="s">
        <v>277</v>
      </c>
      <c r="Z17" s="24">
        <v>30000000</v>
      </c>
      <c r="AA17" s="24"/>
      <c r="AB17" s="24"/>
      <c r="AC17" s="24">
        <f t="shared" si="0"/>
        <v>30000000</v>
      </c>
    </row>
    <row r="18" spans="1:29" s="1" customFormat="1" ht="273.75" customHeight="1" x14ac:dyDescent="0.3">
      <c r="A18" s="42" t="s">
        <v>35</v>
      </c>
      <c r="B18" s="42" t="s">
        <v>38</v>
      </c>
      <c r="C18" s="43" t="s">
        <v>50</v>
      </c>
      <c r="D18" s="42" t="s">
        <v>51</v>
      </c>
      <c r="E18" s="47">
        <v>0</v>
      </c>
      <c r="F18" s="47">
        <v>0</v>
      </c>
      <c r="G18" s="47">
        <v>0</v>
      </c>
      <c r="H18" s="45">
        <v>2023520010086</v>
      </c>
      <c r="I18" s="43" t="s">
        <v>293</v>
      </c>
      <c r="J18" s="43">
        <v>19</v>
      </c>
      <c r="K18" s="43" t="s">
        <v>77</v>
      </c>
      <c r="L18" s="43">
        <v>1905</v>
      </c>
      <c r="M18" s="43" t="s">
        <v>294</v>
      </c>
      <c r="N18" s="44">
        <v>1905049</v>
      </c>
      <c r="O18" s="43" t="s">
        <v>105</v>
      </c>
      <c r="P18" s="43" t="s">
        <v>106</v>
      </c>
      <c r="Q18" s="46">
        <v>1905049</v>
      </c>
      <c r="R18" s="43" t="s">
        <v>107</v>
      </c>
      <c r="S18" s="44" t="s">
        <v>33</v>
      </c>
      <c r="T18" s="52">
        <v>0</v>
      </c>
      <c r="U18" s="52">
        <v>1</v>
      </c>
      <c r="V18" s="53" t="s">
        <v>295</v>
      </c>
      <c r="W18" s="54">
        <v>45474</v>
      </c>
      <c r="X18" s="54">
        <v>45657</v>
      </c>
      <c r="Y18" s="56" t="s">
        <v>331</v>
      </c>
      <c r="Z18" s="32">
        <v>140520691</v>
      </c>
      <c r="AA18" s="24"/>
      <c r="AB18" s="24"/>
      <c r="AC18" s="24">
        <f t="shared" si="0"/>
        <v>140520691</v>
      </c>
    </row>
    <row r="19" spans="1:29" s="1" customFormat="1" ht="91.5" customHeight="1" x14ac:dyDescent="0.3">
      <c r="A19" s="42" t="s">
        <v>35</v>
      </c>
      <c r="B19" s="42" t="s">
        <v>38</v>
      </c>
      <c r="C19" s="43" t="s">
        <v>52</v>
      </c>
      <c r="D19" s="47" t="s">
        <v>51</v>
      </c>
      <c r="E19" s="47">
        <v>4.37</v>
      </c>
      <c r="F19" s="47">
        <v>4.37</v>
      </c>
      <c r="G19" s="47">
        <v>4.37</v>
      </c>
      <c r="H19" s="51">
        <v>2023520010086</v>
      </c>
      <c r="I19" s="43" t="s">
        <v>293</v>
      </c>
      <c r="J19" s="42">
        <v>19</v>
      </c>
      <c r="K19" s="42" t="s">
        <v>77</v>
      </c>
      <c r="L19" s="42">
        <v>1905</v>
      </c>
      <c r="M19" s="42" t="s">
        <v>78</v>
      </c>
      <c r="N19" s="47">
        <v>1905050</v>
      </c>
      <c r="O19" s="42" t="s">
        <v>329</v>
      </c>
      <c r="P19" s="42" t="s">
        <v>109</v>
      </c>
      <c r="Q19" s="47">
        <v>190501506</v>
      </c>
      <c r="R19" s="42" t="s">
        <v>110</v>
      </c>
      <c r="S19" s="47" t="s">
        <v>33</v>
      </c>
      <c r="T19" s="55">
        <v>4</v>
      </c>
      <c r="U19" s="55">
        <v>1</v>
      </c>
      <c r="V19" s="49" t="s">
        <v>330</v>
      </c>
      <c r="W19" s="54">
        <v>45474</v>
      </c>
      <c r="X19" s="54">
        <v>45657</v>
      </c>
      <c r="Y19" s="56" t="s">
        <v>331</v>
      </c>
      <c r="Z19" s="31">
        <v>4000000</v>
      </c>
      <c r="AA19" s="24"/>
      <c r="AB19" s="24"/>
      <c r="AC19" s="24">
        <f t="shared" si="0"/>
        <v>4000000</v>
      </c>
    </row>
    <row r="20" spans="1:29" s="1" customFormat="1" ht="267.75" customHeight="1" x14ac:dyDescent="0.3">
      <c r="A20" s="42" t="s">
        <v>35</v>
      </c>
      <c r="B20" s="42" t="s">
        <v>38</v>
      </c>
      <c r="C20" s="43" t="s">
        <v>53</v>
      </c>
      <c r="D20" s="47" t="s">
        <v>54</v>
      </c>
      <c r="E20" s="47">
        <v>11.05</v>
      </c>
      <c r="F20" s="47">
        <v>10.07</v>
      </c>
      <c r="G20" s="47">
        <v>11.05</v>
      </c>
      <c r="H20" s="51">
        <v>2023520010086</v>
      </c>
      <c r="I20" s="43" t="s">
        <v>293</v>
      </c>
      <c r="J20" s="42">
        <v>19</v>
      </c>
      <c r="K20" s="42" t="s">
        <v>77</v>
      </c>
      <c r="L20" s="42">
        <v>1905</v>
      </c>
      <c r="M20" s="42" t="s">
        <v>78</v>
      </c>
      <c r="N20" s="47">
        <v>1905050</v>
      </c>
      <c r="O20" s="42" t="s">
        <v>108</v>
      </c>
      <c r="P20" s="42" t="s">
        <v>111</v>
      </c>
      <c r="Q20" s="42">
        <v>1905050</v>
      </c>
      <c r="R20" s="42" t="s">
        <v>111</v>
      </c>
      <c r="S20" s="47" t="s">
        <v>33</v>
      </c>
      <c r="T20" s="55">
        <v>4</v>
      </c>
      <c r="U20" s="55">
        <v>1</v>
      </c>
      <c r="V20" s="42" t="s">
        <v>296</v>
      </c>
      <c r="W20" s="54">
        <v>45474</v>
      </c>
      <c r="X20" s="54">
        <v>45657</v>
      </c>
      <c r="Y20" s="56" t="s">
        <v>331</v>
      </c>
      <c r="Z20" s="32">
        <v>76000000</v>
      </c>
      <c r="AA20" s="24"/>
      <c r="AB20" s="24"/>
      <c r="AC20" s="24">
        <f t="shared" si="0"/>
        <v>76000000</v>
      </c>
    </row>
    <row r="21" spans="1:29" s="1" customFormat="1" ht="267.75" customHeight="1" x14ac:dyDescent="0.3">
      <c r="A21" s="42" t="s">
        <v>35</v>
      </c>
      <c r="B21" s="42" t="s">
        <v>38</v>
      </c>
      <c r="C21" s="43" t="s">
        <v>53</v>
      </c>
      <c r="D21" s="47" t="s">
        <v>54</v>
      </c>
      <c r="E21" s="47">
        <v>11.05</v>
      </c>
      <c r="F21" s="47">
        <v>10.07</v>
      </c>
      <c r="G21" s="47">
        <v>11.05</v>
      </c>
      <c r="H21" s="51">
        <v>2023520010086</v>
      </c>
      <c r="I21" s="43" t="s">
        <v>293</v>
      </c>
      <c r="J21" s="42">
        <v>19</v>
      </c>
      <c r="K21" s="42" t="s">
        <v>77</v>
      </c>
      <c r="L21" s="42">
        <v>1905</v>
      </c>
      <c r="M21" s="42" t="s">
        <v>78</v>
      </c>
      <c r="N21" s="47">
        <v>1905050</v>
      </c>
      <c r="O21" s="42" t="s">
        <v>108</v>
      </c>
      <c r="P21" s="54" t="s">
        <v>333</v>
      </c>
      <c r="Q21" s="42">
        <v>1905050</v>
      </c>
      <c r="R21" s="54" t="s">
        <v>334</v>
      </c>
      <c r="S21" s="47" t="s">
        <v>33</v>
      </c>
      <c r="T21" s="55">
        <v>16</v>
      </c>
      <c r="U21" s="55">
        <v>4</v>
      </c>
      <c r="V21" s="54" t="s">
        <v>298</v>
      </c>
      <c r="W21" s="54">
        <v>45474</v>
      </c>
      <c r="X21" s="54">
        <v>45657</v>
      </c>
      <c r="Y21" s="56" t="s">
        <v>331</v>
      </c>
      <c r="Z21" s="32">
        <v>97400000</v>
      </c>
      <c r="AA21" s="24"/>
      <c r="AB21" s="24"/>
      <c r="AC21" s="24">
        <f t="shared" si="0"/>
        <v>97400000</v>
      </c>
    </row>
    <row r="22" spans="1:29" s="1" customFormat="1" ht="64.5" customHeight="1" x14ac:dyDescent="0.3">
      <c r="A22" s="42" t="s">
        <v>35</v>
      </c>
      <c r="B22" s="42" t="s">
        <v>38</v>
      </c>
      <c r="C22" s="43" t="s">
        <v>55</v>
      </c>
      <c r="D22" s="47" t="s">
        <v>51</v>
      </c>
      <c r="E22" s="47">
        <v>210</v>
      </c>
      <c r="F22" s="47">
        <v>205.68</v>
      </c>
      <c r="G22" s="47">
        <v>210</v>
      </c>
      <c r="H22" s="51">
        <v>2023520010086</v>
      </c>
      <c r="I22" s="43" t="s">
        <v>293</v>
      </c>
      <c r="J22" s="42">
        <v>19</v>
      </c>
      <c r="K22" s="42" t="s">
        <v>77</v>
      </c>
      <c r="L22" s="42">
        <v>1905</v>
      </c>
      <c r="M22" s="42" t="s">
        <v>78</v>
      </c>
      <c r="N22" s="47">
        <v>1905050</v>
      </c>
      <c r="O22" s="57" t="s">
        <v>108</v>
      </c>
      <c r="P22" s="57" t="s">
        <v>332</v>
      </c>
      <c r="Q22" s="43">
        <v>1905050</v>
      </c>
      <c r="R22" s="42" t="s">
        <v>115</v>
      </c>
      <c r="S22" s="47" t="s">
        <v>33</v>
      </c>
      <c r="T22" s="55">
        <v>4</v>
      </c>
      <c r="U22" s="55">
        <v>1</v>
      </c>
      <c r="V22" s="57" t="s">
        <v>297</v>
      </c>
      <c r="W22" s="92">
        <v>45474</v>
      </c>
      <c r="X22" s="92">
        <v>45657</v>
      </c>
      <c r="Y22" s="93" t="s">
        <v>331</v>
      </c>
      <c r="Z22" s="30">
        <v>29999999.82</v>
      </c>
      <c r="AA22" s="24"/>
      <c r="AB22" s="24"/>
      <c r="AC22" s="24">
        <f t="shared" si="0"/>
        <v>29999999.82</v>
      </c>
    </row>
    <row r="23" spans="1:29" s="1" customFormat="1" ht="57.75" customHeight="1" x14ac:dyDescent="0.3">
      <c r="A23" s="42" t="s">
        <v>35</v>
      </c>
      <c r="B23" s="42" t="s">
        <v>38</v>
      </c>
      <c r="C23" s="43" t="s">
        <v>55</v>
      </c>
      <c r="D23" s="47" t="s">
        <v>51</v>
      </c>
      <c r="E23" s="47">
        <v>210</v>
      </c>
      <c r="F23" s="47">
        <v>205.68</v>
      </c>
      <c r="G23" s="47">
        <v>210</v>
      </c>
      <c r="H23" s="51">
        <v>2023520010086</v>
      </c>
      <c r="I23" s="43" t="s">
        <v>293</v>
      </c>
      <c r="J23" s="42">
        <v>19</v>
      </c>
      <c r="K23" s="42" t="s">
        <v>77</v>
      </c>
      <c r="L23" s="42">
        <v>1905</v>
      </c>
      <c r="M23" s="42" t="s">
        <v>78</v>
      </c>
      <c r="N23" s="47">
        <v>1905050</v>
      </c>
      <c r="O23" s="57" t="s">
        <v>108</v>
      </c>
      <c r="P23" s="57" t="s">
        <v>332</v>
      </c>
      <c r="Q23" s="43">
        <v>1905050</v>
      </c>
      <c r="R23" s="42" t="s">
        <v>115</v>
      </c>
      <c r="S23" s="47" t="s">
        <v>33</v>
      </c>
      <c r="T23" s="55">
        <v>4</v>
      </c>
      <c r="U23" s="55">
        <v>1</v>
      </c>
      <c r="V23" s="57" t="s">
        <v>297</v>
      </c>
      <c r="W23" s="92">
        <v>45474</v>
      </c>
      <c r="X23" s="92">
        <v>45657</v>
      </c>
      <c r="Y23" s="93" t="s">
        <v>331</v>
      </c>
      <c r="Z23" s="30">
        <v>0.18</v>
      </c>
      <c r="AA23" s="24"/>
      <c r="AB23" s="24"/>
      <c r="AC23" s="24">
        <f t="shared" si="0"/>
        <v>0.18</v>
      </c>
    </row>
    <row r="24" spans="1:29" s="1" customFormat="1" ht="30" customHeight="1" x14ac:dyDescent="0.3">
      <c r="A24" s="42" t="s">
        <v>35</v>
      </c>
      <c r="B24" s="42" t="s">
        <v>38</v>
      </c>
      <c r="C24" s="43" t="s">
        <v>55</v>
      </c>
      <c r="D24" s="47" t="s">
        <v>51</v>
      </c>
      <c r="E24" s="47">
        <v>210</v>
      </c>
      <c r="F24" s="47">
        <v>205.68</v>
      </c>
      <c r="G24" s="47">
        <v>210</v>
      </c>
      <c r="H24" s="51">
        <v>2023520010086</v>
      </c>
      <c r="I24" s="43" t="s">
        <v>293</v>
      </c>
      <c r="J24" s="42">
        <v>19</v>
      </c>
      <c r="K24" s="42" t="s">
        <v>77</v>
      </c>
      <c r="L24" s="42">
        <v>1905</v>
      </c>
      <c r="M24" s="42" t="s">
        <v>78</v>
      </c>
      <c r="N24" s="47">
        <v>1905027</v>
      </c>
      <c r="O24" s="42" t="s">
        <v>116</v>
      </c>
      <c r="P24" s="42" t="s">
        <v>117</v>
      </c>
      <c r="Q24" s="47">
        <v>190502700</v>
      </c>
      <c r="R24" s="42" t="s">
        <v>118</v>
      </c>
      <c r="S24" s="47" t="s">
        <v>33</v>
      </c>
      <c r="T24" s="55">
        <v>4</v>
      </c>
      <c r="U24" s="55">
        <v>1</v>
      </c>
      <c r="V24" s="43" t="s">
        <v>300</v>
      </c>
      <c r="W24" s="92">
        <v>45474</v>
      </c>
      <c r="X24" s="92">
        <v>45657</v>
      </c>
      <c r="Y24" s="93" t="s">
        <v>331</v>
      </c>
      <c r="Z24" s="32">
        <v>10000000</v>
      </c>
      <c r="AA24" s="24"/>
      <c r="AB24" s="24"/>
      <c r="AC24" s="24">
        <f t="shared" si="0"/>
        <v>10000000</v>
      </c>
    </row>
    <row r="25" spans="1:29" s="1" customFormat="1" ht="87.75" customHeight="1" x14ac:dyDescent="0.3">
      <c r="A25" s="42" t="s">
        <v>35</v>
      </c>
      <c r="B25" s="42" t="s">
        <v>38</v>
      </c>
      <c r="C25" s="43" t="s">
        <v>55</v>
      </c>
      <c r="D25" s="47" t="s">
        <v>51</v>
      </c>
      <c r="E25" s="47">
        <v>210</v>
      </c>
      <c r="F25" s="47">
        <v>205.68</v>
      </c>
      <c r="G25" s="47">
        <v>210</v>
      </c>
      <c r="H25" s="51">
        <v>2023520010086</v>
      </c>
      <c r="I25" s="43" t="s">
        <v>293</v>
      </c>
      <c r="J25" s="42">
        <v>19</v>
      </c>
      <c r="K25" s="42" t="s">
        <v>77</v>
      </c>
      <c r="L25" s="42">
        <v>1905</v>
      </c>
      <c r="M25" s="42" t="s">
        <v>78</v>
      </c>
      <c r="N25" s="47">
        <v>1905027</v>
      </c>
      <c r="O25" s="42" t="s">
        <v>116</v>
      </c>
      <c r="P25" s="42" t="s">
        <v>113</v>
      </c>
      <c r="Q25" s="47">
        <v>190502700</v>
      </c>
      <c r="R25" s="46" t="s">
        <v>114</v>
      </c>
      <c r="S25" s="47" t="s">
        <v>33</v>
      </c>
      <c r="T25" s="55">
        <v>4</v>
      </c>
      <c r="U25" s="55">
        <v>1</v>
      </c>
      <c r="V25" s="42" t="s">
        <v>299</v>
      </c>
      <c r="W25" s="92">
        <v>45474</v>
      </c>
      <c r="X25" s="92">
        <v>45657</v>
      </c>
      <c r="Y25" s="93" t="s">
        <v>331</v>
      </c>
      <c r="Z25" s="33">
        <v>40000000</v>
      </c>
      <c r="AA25" s="24"/>
      <c r="AB25" s="24"/>
      <c r="AC25" s="24">
        <f t="shared" si="0"/>
        <v>40000000</v>
      </c>
    </row>
    <row r="26" spans="1:29" s="1" customFormat="1" ht="261.75" customHeight="1" x14ac:dyDescent="0.3">
      <c r="A26" s="43" t="s">
        <v>36</v>
      </c>
      <c r="B26" s="43" t="s">
        <v>39</v>
      </c>
      <c r="C26" s="43" t="s">
        <v>56</v>
      </c>
      <c r="D26" s="44" t="s">
        <v>51</v>
      </c>
      <c r="E26" s="44">
        <v>51.4</v>
      </c>
      <c r="F26" s="44">
        <v>50</v>
      </c>
      <c r="G26" s="44">
        <v>51.4</v>
      </c>
      <c r="H26" s="51">
        <v>2023520010084</v>
      </c>
      <c r="I26" s="51" t="s">
        <v>247</v>
      </c>
      <c r="J26" s="43">
        <v>19</v>
      </c>
      <c r="K26" s="43" t="s">
        <v>79</v>
      </c>
      <c r="L26" s="43">
        <v>1905</v>
      </c>
      <c r="M26" s="44" t="s">
        <v>80</v>
      </c>
      <c r="N26" s="44">
        <v>1905050</v>
      </c>
      <c r="O26" s="43" t="s">
        <v>120</v>
      </c>
      <c r="P26" s="42" t="s">
        <v>248</v>
      </c>
      <c r="Q26" s="44" t="s">
        <v>121</v>
      </c>
      <c r="R26" s="43" t="s">
        <v>112</v>
      </c>
      <c r="S26" s="43" t="s">
        <v>33</v>
      </c>
      <c r="T26" s="52">
        <v>24</v>
      </c>
      <c r="U26" s="52">
        <v>24</v>
      </c>
      <c r="V26" s="49" t="s">
        <v>249</v>
      </c>
      <c r="W26" s="49">
        <v>45295</v>
      </c>
      <c r="X26" s="49">
        <v>45657</v>
      </c>
      <c r="Y26" s="50" t="s">
        <v>250</v>
      </c>
      <c r="Z26" s="22">
        <v>90212500</v>
      </c>
      <c r="AA26" s="24"/>
      <c r="AB26" s="24"/>
      <c r="AC26" s="24">
        <f t="shared" si="0"/>
        <v>90212500</v>
      </c>
    </row>
    <row r="27" spans="1:29" s="1" customFormat="1" ht="150" customHeight="1" x14ac:dyDescent="0.3">
      <c r="A27" s="43" t="s">
        <v>36</v>
      </c>
      <c r="B27" s="43" t="s">
        <v>39</v>
      </c>
      <c r="C27" s="43" t="s">
        <v>56</v>
      </c>
      <c r="D27" s="44" t="s">
        <v>51</v>
      </c>
      <c r="E27" s="44">
        <v>51.4</v>
      </c>
      <c r="F27" s="44">
        <v>50</v>
      </c>
      <c r="G27" s="44">
        <v>51.4</v>
      </c>
      <c r="H27" s="51">
        <v>2023520010084</v>
      </c>
      <c r="I27" s="51" t="s">
        <v>247</v>
      </c>
      <c r="J27" s="43">
        <v>19</v>
      </c>
      <c r="K27" s="43" t="s">
        <v>79</v>
      </c>
      <c r="L27" s="43">
        <v>1905</v>
      </c>
      <c r="M27" s="44" t="s">
        <v>80</v>
      </c>
      <c r="N27" s="44" t="s">
        <v>122</v>
      </c>
      <c r="O27" s="43" t="s">
        <v>99</v>
      </c>
      <c r="P27" s="43" t="s">
        <v>123</v>
      </c>
      <c r="Q27" s="44" t="s">
        <v>124</v>
      </c>
      <c r="R27" s="43" t="s">
        <v>101</v>
      </c>
      <c r="S27" s="43" t="s">
        <v>33</v>
      </c>
      <c r="T27" s="52">
        <v>24</v>
      </c>
      <c r="U27" s="52">
        <v>24</v>
      </c>
      <c r="V27" s="49" t="s">
        <v>251</v>
      </c>
      <c r="W27" s="49">
        <v>45295</v>
      </c>
      <c r="X27" s="49">
        <v>45657</v>
      </c>
      <c r="Y27" s="50" t="s">
        <v>250</v>
      </c>
      <c r="Z27" s="23">
        <v>41200000</v>
      </c>
      <c r="AA27" s="24"/>
      <c r="AB27" s="24"/>
      <c r="AC27" s="24">
        <f t="shared" si="0"/>
        <v>41200000</v>
      </c>
    </row>
    <row r="28" spans="1:29" s="1" customFormat="1" ht="137.25" customHeight="1" x14ac:dyDescent="0.3">
      <c r="A28" s="43" t="s">
        <v>36</v>
      </c>
      <c r="B28" s="43" t="s">
        <v>39</v>
      </c>
      <c r="C28" s="43" t="s">
        <v>56</v>
      </c>
      <c r="D28" s="44" t="s">
        <v>51</v>
      </c>
      <c r="E28" s="44">
        <v>51.4</v>
      </c>
      <c r="F28" s="44">
        <v>50</v>
      </c>
      <c r="G28" s="44">
        <v>51.4</v>
      </c>
      <c r="H28" s="51">
        <v>2023520010084</v>
      </c>
      <c r="I28" s="51" t="s">
        <v>247</v>
      </c>
      <c r="J28" s="43">
        <v>19</v>
      </c>
      <c r="K28" s="43" t="s">
        <v>79</v>
      </c>
      <c r="L28" s="43">
        <v>1905</v>
      </c>
      <c r="M28" s="44" t="s">
        <v>80</v>
      </c>
      <c r="N28" s="44" t="s">
        <v>125</v>
      </c>
      <c r="O28" s="43" t="s">
        <v>96</v>
      </c>
      <c r="P28" s="43" t="s">
        <v>126</v>
      </c>
      <c r="Q28" s="44" t="s">
        <v>127</v>
      </c>
      <c r="R28" s="43" t="s">
        <v>128</v>
      </c>
      <c r="S28" s="43" t="s">
        <v>129</v>
      </c>
      <c r="T28" s="52">
        <v>1</v>
      </c>
      <c r="U28" s="52">
        <v>0.25</v>
      </c>
      <c r="V28" s="58" t="s">
        <v>252</v>
      </c>
      <c r="W28" s="49">
        <v>45475</v>
      </c>
      <c r="X28" s="49">
        <v>45657</v>
      </c>
      <c r="Y28" s="50" t="s">
        <v>250</v>
      </c>
      <c r="Z28" s="22">
        <v>10000000</v>
      </c>
      <c r="AA28" s="24"/>
      <c r="AB28" s="24"/>
      <c r="AC28" s="24">
        <f t="shared" si="0"/>
        <v>10000000</v>
      </c>
    </row>
    <row r="29" spans="1:29" s="1" customFormat="1" ht="87" customHeight="1" x14ac:dyDescent="0.3">
      <c r="A29" s="42" t="s">
        <v>34</v>
      </c>
      <c r="B29" s="42" t="s">
        <v>37</v>
      </c>
      <c r="C29" s="43" t="s">
        <v>57</v>
      </c>
      <c r="D29" s="47" t="s">
        <v>58</v>
      </c>
      <c r="E29" s="47">
        <v>10.9</v>
      </c>
      <c r="F29" s="47">
        <v>9</v>
      </c>
      <c r="G29" s="47">
        <v>10.9</v>
      </c>
      <c r="H29" s="51">
        <v>2023520010085</v>
      </c>
      <c r="I29" s="50" t="s">
        <v>275</v>
      </c>
      <c r="J29" s="42">
        <v>19</v>
      </c>
      <c r="K29" s="42" t="s">
        <v>75</v>
      </c>
      <c r="L29" s="42">
        <v>1905</v>
      </c>
      <c r="M29" s="42" t="s">
        <v>76</v>
      </c>
      <c r="N29" s="47">
        <v>1905021</v>
      </c>
      <c r="O29" s="42" t="s">
        <v>92</v>
      </c>
      <c r="P29" s="42" t="s">
        <v>130</v>
      </c>
      <c r="Q29" s="42">
        <v>190502100</v>
      </c>
      <c r="R29" s="42" t="s">
        <v>131</v>
      </c>
      <c r="S29" s="42" t="s">
        <v>132</v>
      </c>
      <c r="T29" s="48">
        <v>2</v>
      </c>
      <c r="U29" s="48">
        <v>2</v>
      </c>
      <c r="V29" s="49" t="s">
        <v>280</v>
      </c>
      <c r="W29" s="49">
        <v>45292</v>
      </c>
      <c r="X29" s="49">
        <v>45657</v>
      </c>
      <c r="Y29" s="50" t="s">
        <v>277</v>
      </c>
      <c r="Z29" s="59">
        <v>25000000</v>
      </c>
      <c r="AA29" s="24"/>
      <c r="AB29" s="24"/>
      <c r="AC29" s="24">
        <f t="shared" si="0"/>
        <v>25000000</v>
      </c>
    </row>
    <row r="30" spans="1:29" s="1" customFormat="1" ht="103.5" customHeight="1" x14ac:dyDescent="0.3">
      <c r="A30" s="42" t="s">
        <v>34</v>
      </c>
      <c r="B30" s="42" t="s">
        <v>37</v>
      </c>
      <c r="C30" s="43" t="s">
        <v>57</v>
      </c>
      <c r="D30" s="47" t="s">
        <v>58</v>
      </c>
      <c r="E30" s="47">
        <v>10.9</v>
      </c>
      <c r="F30" s="47">
        <v>9</v>
      </c>
      <c r="G30" s="47">
        <v>10.9</v>
      </c>
      <c r="H30" s="51">
        <v>2023520010085</v>
      </c>
      <c r="I30" s="50" t="s">
        <v>275</v>
      </c>
      <c r="J30" s="42">
        <v>19</v>
      </c>
      <c r="K30" s="42" t="s">
        <v>75</v>
      </c>
      <c r="L30" s="42">
        <v>1905</v>
      </c>
      <c r="M30" s="42" t="s">
        <v>76</v>
      </c>
      <c r="N30" s="47">
        <v>1905021</v>
      </c>
      <c r="O30" s="42" t="s">
        <v>92</v>
      </c>
      <c r="P30" s="42" t="s">
        <v>133</v>
      </c>
      <c r="Q30" s="42">
        <v>190502102</v>
      </c>
      <c r="R30" s="42" t="s">
        <v>134</v>
      </c>
      <c r="S30" s="42" t="s">
        <v>135</v>
      </c>
      <c r="T30" s="48">
        <v>1</v>
      </c>
      <c r="U30" s="48">
        <v>1</v>
      </c>
      <c r="V30" s="49" t="s">
        <v>281</v>
      </c>
      <c r="W30" s="49">
        <v>45383</v>
      </c>
      <c r="X30" s="49">
        <v>45657</v>
      </c>
      <c r="Y30" s="50" t="s">
        <v>277</v>
      </c>
      <c r="Z30" s="24">
        <v>50000000</v>
      </c>
      <c r="AA30" s="24"/>
      <c r="AB30" s="24"/>
      <c r="AC30" s="24">
        <f t="shared" si="0"/>
        <v>50000000</v>
      </c>
    </row>
    <row r="31" spans="1:29" s="1" customFormat="1" ht="78" customHeight="1" x14ac:dyDescent="0.3">
      <c r="A31" s="42" t="s">
        <v>34</v>
      </c>
      <c r="B31" s="42" t="s">
        <v>37</v>
      </c>
      <c r="C31" s="43" t="s">
        <v>59</v>
      </c>
      <c r="D31" s="47" t="s">
        <v>58</v>
      </c>
      <c r="E31" s="47">
        <v>13.2</v>
      </c>
      <c r="F31" s="47">
        <v>12</v>
      </c>
      <c r="G31" s="47">
        <v>13.2</v>
      </c>
      <c r="H31" s="51">
        <v>2023520010085</v>
      </c>
      <c r="I31" s="50" t="s">
        <v>275</v>
      </c>
      <c r="J31" s="42">
        <v>19</v>
      </c>
      <c r="K31" s="42" t="s">
        <v>75</v>
      </c>
      <c r="L31" s="42">
        <v>1905</v>
      </c>
      <c r="M31" s="42" t="s">
        <v>76</v>
      </c>
      <c r="N31" s="47">
        <v>1905022</v>
      </c>
      <c r="O31" s="42" t="s">
        <v>136</v>
      </c>
      <c r="P31" s="42" t="s">
        <v>137</v>
      </c>
      <c r="Q31" s="47">
        <v>190502200</v>
      </c>
      <c r="R31" s="42" t="s">
        <v>138</v>
      </c>
      <c r="S31" s="47" t="s">
        <v>139</v>
      </c>
      <c r="T31" s="48">
        <v>2</v>
      </c>
      <c r="U31" s="48">
        <v>2</v>
      </c>
      <c r="V31" s="49" t="s">
        <v>282</v>
      </c>
      <c r="W31" s="49">
        <v>45383</v>
      </c>
      <c r="X31" s="49">
        <v>45657</v>
      </c>
      <c r="Y31" s="50" t="s">
        <v>277</v>
      </c>
      <c r="Z31" s="24">
        <v>25000000</v>
      </c>
      <c r="AA31" s="24"/>
      <c r="AB31" s="24"/>
      <c r="AC31" s="24">
        <f t="shared" si="0"/>
        <v>25000000</v>
      </c>
    </row>
    <row r="32" spans="1:29" s="1" customFormat="1" ht="78.75" customHeight="1" x14ac:dyDescent="0.3">
      <c r="A32" s="42" t="s">
        <v>34</v>
      </c>
      <c r="B32" s="42" t="s">
        <v>37</v>
      </c>
      <c r="C32" s="43" t="s">
        <v>59</v>
      </c>
      <c r="D32" s="47" t="s">
        <v>58</v>
      </c>
      <c r="E32" s="47">
        <v>13.2</v>
      </c>
      <c r="F32" s="47">
        <v>12</v>
      </c>
      <c r="G32" s="47">
        <v>13.2</v>
      </c>
      <c r="H32" s="51">
        <v>2023520010085</v>
      </c>
      <c r="I32" s="50" t="s">
        <v>275</v>
      </c>
      <c r="J32" s="42">
        <v>19</v>
      </c>
      <c r="K32" s="42" t="s">
        <v>75</v>
      </c>
      <c r="L32" s="42">
        <v>1905</v>
      </c>
      <c r="M32" s="42" t="s">
        <v>76</v>
      </c>
      <c r="N32" s="47">
        <v>1905014</v>
      </c>
      <c r="O32" s="42" t="s">
        <v>140</v>
      </c>
      <c r="P32" s="42" t="s">
        <v>141</v>
      </c>
      <c r="Q32" s="47">
        <v>190501400</v>
      </c>
      <c r="R32" s="42" t="s">
        <v>142</v>
      </c>
      <c r="S32" s="47" t="s">
        <v>139</v>
      </c>
      <c r="T32" s="48">
        <v>1</v>
      </c>
      <c r="U32" s="55">
        <v>0.25</v>
      </c>
      <c r="V32" s="60" t="s">
        <v>283</v>
      </c>
      <c r="W32" s="49">
        <v>45474</v>
      </c>
      <c r="X32" s="49">
        <v>45657</v>
      </c>
      <c r="Y32" s="50" t="s">
        <v>277</v>
      </c>
      <c r="Z32" s="24">
        <v>203781398</v>
      </c>
      <c r="AA32" s="24"/>
      <c r="AB32" s="24"/>
      <c r="AC32" s="24">
        <f t="shared" si="0"/>
        <v>203781398</v>
      </c>
    </row>
    <row r="33" spans="1:29" s="1" customFormat="1" ht="66" customHeight="1" x14ac:dyDescent="0.3">
      <c r="A33" s="42" t="s">
        <v>34</v>
      </c>
      <c r="B33" s="42" t="s">
        <v>37</v>
      </c>
      <c r="C33" s="43" t="s">
        <v>59</v>
      </c>
      <c r="D33" s="47" t="s">
        <v>58</v>
      </c>
      <c r="E33" s="47">
        <v>13.2</v>
      </c>
      <c r="F33" s="47">
        <v>12</v>
      </c>
      <c r="G33" s="47">
        <v>13.2</v>
      </c>
      <c r="H33" s="51">
        <v>2023520010085</v>
      </c>
      <c r="I33" s="50" t="s">
        <v>275</v>
      </c>
      <c r="J33" s="42">
        <v>19</v>
      </c>
      <c r="K33" s="42" t="s">
        <v>75</v>
      </c>
      <c r="L33" s="42">
        <v>1905</v>
      </c>
      <c r="M33" s="42" t="s">
        <v>76</v>
      </c>
      <c r="N33" s="47">
        <v>1905014</v>
      </c>
      <c r="O33" s="42" t="s">
        <v>140</v>
      </c>
      <c r="P33" s="42" t="s">
        <v>141</v>
      </c>
      <c r="Q33" s="47">
        <v>190501400</v>
      </c>
      <c r="R33" s="42" t="s">
        <v>142</v>
      </c>
      <c r="S33" s="47" t="s">
        <v>139</v>
      </c>
      <c r="T33" s="48">
        <v>1</v>
      </c>
      <c r="U33" s="55">
        <v>0.25</v>
      </c>
      <c r="V33" s="49" t="s">
        <v>284</v>
      </c>
      <c r="W33" s="49">
        <v>45292</v>
      </c>
      <c r="X33" s="49">
        <v>45657</v>
      </c>
      <c r="Y33" s="50" t="s">
        <v>277</v>
      </c>
      <c r="Z33" s="61">
        <v>45226806.579999998</v>
      </c>
      <c r="AA33" s="24"/>
      <c r="AB33" s="24"/>
      <c r="AC33" s="24">
        <f t="shared" si="0"/>
        <v>45226806.579999998</v>
      </c>
    </row>
    <row r="34" spans="1:29" s="1" customFormat="1" ht="143.25" customHeight="1" x14ac:dyDescent="0.3">
      <c r="A34" s="42" t="s">
        <v>34</v>
      </c>
      <c r="B34" s="42" t="s">
        <v>37</v>
      </c>
      <c r="C34" s="43" t="s">
        <v>59</v>
      </c>
      <c r="D34" s="47" t="s">
        <v>58</v>
      </c>
      <c r="E34" s="47">
        <v>13.2</v>
      </c>
      <c r="F34" s="47">
        <v>12</v>
      </c>
      <c r="G34" s="47">
        <v>13.2</v>
      </c>
      <c r="H34" s="51">
        <v>2023520010085</v>
      </c>
      <c r="I34" s="50" t="s">
        <v>275</v>
      </c>
      <c r="J34" s="42">
        <v>19</v>
      </c>
      <c r="K34" s="42" t="s">
        <v>75</v>
      </c>
      <c r="L34" s="42">
        <v>1905</v>
      </c>
      <c r="M34" s="42" t="s">
        <v>76</v>
      </c>
      <c r="N34" s="47">
        <v>1905020</v>
      </c>
      <c r="O34" s="42" t="s">
        <v>143</v>
      </c>
      <c r="P34" s="42" t="s">
        <v>144</v>
      </c>
      <c r="Q34" s="47">
        <v>190502002</v>
      </c>
      <c r="R34" s="47" t="s">
        <v>145</v>
      </c>
      <c r="S34" s="47" t="s">
        <v>139</v>
      </c>
      <c r="T34" s="48">
        <v>4</v>
      </c>
      <c r="U34" s="48">
        <v>1</v>
      </c>
      <c r="V34" s="49" t="s">
        <v>285</v>
      </c>
      <c r="W34" s="49">
        <v>45292</v>
      </c>
      <c r="X34" s="49">
        <v>45657</v>
      </c>
      <c r="Y34" s="50" t="s">
        <v>277</v>
      </c>
      <c r="Z34" s="24">
        <v>200000000</v>
      </c>
      <c r="AA34" s="62"/>
      <c r="AB34" s="62"/>
      <c r="AC34" s="24">
        <f t="shared" si="0"/>
        <v>200000000</v>
      </c>
    </row>
    <row r="35" spans="1:29" s="1" customFormat="1" ht="144" customHeight="1" x14ac:dyDescent="0.3">
      <c r="A35" s="42" t="s">
        <v>34</v>
      </c>
      <c r="B35" s="42" t="s">
        <v>37</v>
      </c>
      <c r="C35" s="43" t="s">
        <v>59</v>
      </c>
      <c r="D35" s="47" t="s">
        <v>58</v>
      </c>
      <c r="E35" s="47">
        <v>13.2</v>
      </c>
      <c r="F35" s="47">
        <v>12</v>
      </c>
      <c r="G35" s="47">
        <v>13.2</v>
      </c>
      <c r="H35" s="51">
        <v>2023520010085</v>
      </c>
      <c r="I35" s="50" t="s">
        <v>275</v>
      </c>
      <c r="J35" s="42">
        <v>19</v>
      </c>
      <c r="K35" s="42" t="s">
        <v>75</v>
      </c>
      <c r="L35" s="42">
        <v>1905</v>
      </c>
      <c r="M35" s="42" t="s">
        <v>76</v>
      </c>
      <c r="N35" s="47">
        <v>1905054</v>
      </c>
      <c r="O35" s="42" t="s">
        <v>96</v>
      </c>
      <c r="P35" s="42" t="s">
        <v>286</v>
      </c>
      <c r="Q35" s="47">
        <v>190505404</v>
      </c>
      <c r="R35" s="42" t="s">
        <v>287</v>
      </c>
      <c r="S35" s="47" t="s">
        <v>139</v>
      </c>
      <c r="T35" s="48">
        <v>1</v>
      </c>
      <c r="U35" s="48">
        <v>1</v>
      </c>
      <c r="V35" s="49" t="s">
        <v>288</v>
      </c>
      <c r="W35" s="49">
        <v>45292</v>
      </c>
      <c r="X35" s="49">
        <v>45657</v>
      </c>
      <c r="Y35" s="50" t="s">
        <v>277</v>
      </c>
      <c r="Z35" s="24">
        <v>7500000</v>
      </c>
      <c r="AA35" s="24"/>
      <c r="AB35" s="24"/>
      <c r="AC35" s="24">
        <f t="shared" si="0"/>
        <v>7500000</v>
      </c>
    </row>
    <row r="36" spans="1:29" s="1" customFormat="1" ht="234" customHeight="1" x14ac:dyDescent="0.3">
      <c r="A36" s="43" t="s">
        <v>36</v>
      </c>
      <c r="B36" s="43" t="s">
        <v>39</v>
      </c>
      <c r="C36" s="43" t="s">
        <v>56</v>
      </c>
      <c r="D36" s="44" t="s">
        <v>51</v>
      </c>
      <c r="E36" s="44">
        <v>51.4</v>
      </c>
      <c r="F36" s="44">
        <v>50</v>
      </c>
      <c r="G36" s="44">
        <v>51.4</v>
      </c>
      <c r="H36" s="51">
        <v>2023520010084</v>
      </c>
      <c r="I36" s="51" t="s">
        <v>253</v>
      </c>
      <c r="J36" s="43">
        <v>20</v>
      </c>
      <c r="K36" s="43" t="s">
        <v>79</v>
      </c>
      <c r="L36" s="43">
        <v>1905</v>
      </c>
      <c r="M36" s="44" t="s">
        <v>80</v>
      </c>
      <c r="N36" s="44">
        <v>1905054</v>
      </c>
      <c r="O36" s="43" t="s">
        <v>96</v>
      </c>
      <c r="P36" s="43" t="s">
        <v>126</v>
      </c>
      <c r="Q36" s="44" t="s">
        <v>254</v>
      </c>
      <c r="R36" s="43" t="s">
        <v>128</v>
      </c>
      <c r="S36" s="43" t="s">
        <v>129</v>
      </c>
      <c r="T36" s="52">
        <v>1</v>
      </c>
      <c r="U36" s="52">
        <v>0.25</v>
      </c>
      <c r="V36" s="58" t="s">
        <v>255</v>
      </c>
      <c r="W36" s="49">
        <v>45475</v>
      </c>
      <c r="X36" s="49">
        <v>45657</v>
      </c>
      <c r="Y36" s="50" t="s">
        <v>250</v>
      </c>
      <c r="Z36" s="23">
        <v>123075000</v>
      </c>
      <c r="AA36" s="24"/>
      <c r="AB36" s="24"/>
      <c r="AC36" s="24">
        <f t="shared" si="0"/>
        <v>123075000</v>
      </c>
    </row>
    <row r="37" spans="1:29" s="1" customFormat="1" ht="120" x14ac:dyDescent="0.3">
      <c r="A37" s="43" t="s">
        <v>36</v>
      </c>
      <c r="B37" s="43" t="s">
        <v>39</v>
      </c>
      <c r="C37" s="43" t="s">
        <v>56</v>
      </c>
      <c r="D37" s="44" t="s">
        <v>51</v>
      </c>
      <c r="E37" s="44">
        <v>51.4</v>
      </c>
      <c r="F37" s="44">
        <v>50</v>
      </c>
      <c r="G37" s="44">
        <v>51.4</v>
      </c>
      <c r="H37" s="51">
        <v>2023520010084</v>
      </c>
      <c r="I37" s="51" t="s">
        <v>256</v>
      </c>
      <c r="J37" s="43">
        <v>21</v>
      </c>
      <c r="K37" s="43" t="s">
        <v>79</v>
      </c>
      <c r="L37" s="43">
        <v>1905</v>
      </c>
      <c r="M37" s="44" t="s">
        <v>80</v>
      </c>
      <c r="N37" s="44">
        <v>1905054</v>
      </c>
      <c r="O37" s="43" t="s">
        <v>96</v>
      </c>
      <c r="P37" s="43" t="s">
        <v>126</v>
      </c>
      <c r="Q37" s="44" t="s">
        <v>257</v>
      </c>
      <c r="R37" s="43" t="s">
        <v>128</v>
      </c>
      <c r="S37" s="43" t="s">
        <v>129</v>
      </c>
      <c r="T37" s="52">
        <v>1</v>
      </c>
      <c r="U37" s="52">
        <v>0.25</v>
      </c>
      <c r="V37" s="49" t="s">
        <v>258</v>
      </c>
      <c r="W37" s="49">
        <v>45475</v>
      </c>
      <c r="X37" s="49">
        <v>45658</v>
      </c>
      <c r="Y37" s="50" t="s">
        <v>250</v>
      </c>
      <c r="Z37" s="23">
        <v>574301954.63999999</v>
      </c>
      <c r="AA37" s="24"/>
      <c r="AB37" s="24"/>
      <c r="AC37" s="24">
        <f t="shared" si="0"/>
        <v>574301954.63999999</v>
      </c>
    </row>
    <row r="38" spans="1:29" s="1" customFormat="1" ht="105" x14ac:dyDescent="0.3">
      <c r="A38" s="43" t="s">
        <v>36</v>
      </c>
      <c r="B38" s="43" t="s">
        <v>39</v>
      </c>
      <c r="C38" s="43" t="s">
        <v>60</v>
      </c>
      <c r="D38" s="44" t="s">
        <v>32</v>
      </c>
      <c r="E38" s="44">
        <v>0</v>
      </c>
      <c r="F38" s="44">
        <v>1</v>
      </c>
      <c r="G38" s="44">
        <v>0</v>
      </c>
      <c r="H38" s="51">
        <v>2023520010084</v>
      </c>
      <c r="I38" s="51" t="s">
        <v>247</v>
      </c>
      <c r="J38" s="43">
        <v>19</v>
      </c>
      <c r="K38" s="43" t="s">
        <v>79</v>
      </c>
      <c r="L38" s="43">
        <v>1905</v>
      </c>
      <c r="M38" s="44" t="s">
        <v>80</v>
      </c>
      <c r="N38" s="44" t="s">
        <v>125</v>
      </c>
      <c r="O38" s="43" t="s">
        <v>96</v>
      </c>
      <c r="P38" s="43" t="s">
        <v>146</v>
      </c>
      <c r="Q38" s="44">
        <v>190505403</v>
      </c>
      <c r="R38" s="43" t="s">
        <v>134</v>
      </c>
      <c r="S38" s="44" t="s">
        <v>147</v>
      </c>
      <c r="T38" s="52">
        <v>1</v>
      </c>
      <c r="U38" s="52">
        <v>0.25</v>
      </c>
      <c r="V38" s="49" t="s">
        <v>259</v>
      </c>
      <c r="W38" s="49">
        <v>45295</v>
      </c>
      <c r="X38" s="49">
        <v>45657</v>
      </c>
      <c r="Y38" s="50" t="s">
        <v>250</v>
      </c>
      <c r="Z38" s="23">
        <v>30000000</v>
      </c>
      <c r="AA38" s="24"/>
      <c r="AB38" s="24"/>
      <c r="AC38" s="24">
        <f t="shared" si="0"/>
        <v>30000000</v>
      </c>
    </row>
    <row r="39" spans="1:29" s="1" customFormat="1" ht="105" x14ac:dyDescent="0.3">
      <c r="A39" s="43" t="s">
        <v>36</v>
      </c>
      <c r="B39" s="43" t="s">
        <v>39</v>
      </c>
      <c r="C39" s="43" t="s">
        <v>60</v>
      </c>
      <c r="D39" s="44" t="s">
        <v>32</v>
      </c>
      <c r="E39" s="44">
        <v>0</v>
      </c>
      <c r="F39" s="44">
        <v>1</v>
      </c>
      <c r="G39" s="44">
        <v>0</v>
      </c>
      <c r="H39" s="51">
        <v>2023520010084</v>
      </c>
      <c r="I39" s="51" t="s">
        <v>247</v>
      </c>
      <c r="J39" s="43">
        <v>19</v>
      </c>
      <c r="K39" s="43" t="s">
        <v>79</v>
      </c>
      <c r="L39" s="43">
        <v>1905</v>
      </c>
      <c r="M39" s="44" t="s">
        <v>80</v>
      </c>
      <c r="N39" s="44" t="s">
        <v>148</v>
      </c>
      <c r="O39" s="43" t="s">
        <v>96</v>
      </c>
      <c r="P39" s="43" t="s">
        <v>149</v>
      </c>
      <c r="Q39" s="44">
        <v>190505403</v>
      </c>
      <c r="R39" s="43" t="s">
        <v>134</v>
      </c>
      <c r="S39" s="44" t="s">
        <v>147</v>
      </c>
      <c r="T39" s="63">
        <v>1</v>
      </c>
      <c r="U39" s="52">
        <v>0.25</v>
      </c>
      <c r="V39" s="49" t="s">
        <v>260</v>
      </c>
      <c r="W39" s="49">
        <v>45295</v>
      </c>
      <c r="X39" s="49">
        <v>45657</v>
      </c>
      <c r="Y39" s="50" t="s">
        <v>250</v>
      </c>
      <c r="Z39" s="23">
        <v>30000000</v>
      </c>
      <c r="AA39" s="24"/>
      <c r="AB39" s="24"/>
      <c r="AC39" s="24">
        <f t="shared" si="0"/>
        <v>30000000</v>
      </c>
    </row>
    <row r="40" spans="1:29" s="1" customFormat="1" ht="105" x14ac:dyDescent="0.3">
      <c r="A40" s="43" t="s">
        <v>36</v>
      </c>
      <c r="B40" s="43" t="s">
        <v>39</v>
      </c>
      <c r="C40" s="43" t="s">
        <v>261</v>
      </c>
      <c r="D40" s="44" t="s">
        <v>32</v>
      </c>
      <c r="E40" s="44">
        <v>0</v>
      </c>
      <c r="F40" s="44">
        <v>1</v>
      </c>
      <c r="G40" s="44">
        <v>0</v>
      </c>
      <c r="H40" s="51">
        <v>2023520010084</v>
      </c>
      <c r="I40" s="51" t="s">
        <v>253</v>
      </c>
      <c r="J40" s="43">
        <v>20</v>
      </c>
      <c r="K40" s="43" t="s">
        <v>79</v>
      </c>
      <c r="L40" s="43">
        <v>1905</v>
      </c>
      <c r="M40" s="44" t="s">
        <v>80</v>
      </c>
      <c r="N40" s="44" t="s">
        <v>148</v>
      </c>
      <c r="O40" s="43" t="s">
        <v>96</v>
      </c>
      <c r="P40" s="43" t="s">
        <v>149</v>
      </c>
      <c r="Q40" s="44">
        <v>190505403</v>
      </c>
      <c r="R40" s="43" t="s">
        <v>134</v>
      </c>
      <c r="S40" s="44" t="s">
        <v>147</v>
      </c>
      <c r="T40" s="63">
        <v>1</v>
      </c>
      <c r="U40" s="52">
        <v>0.25</v>
      </c>
      <c r="V40" s="64" t="s">
        <v>262</v>
      </c>
      <c r="W40" s="49">
        <v>45295</v>
      </c>
      <c r="X40" s="49">
        <v>45657</v>
      </c>
      <c r="Y40" s="50" t="s">
        <v>250</v>
      </c>
      <c r="Z40" s="23">
        <v>240000000</v>
      </c>
      <c r="AA40" s="24"/>
      <c r="AB40" s="24"/>
      <c r="AC40" s="24">
        <f t="shared" si="0"/>
        <v>240000000</v>
      </c>
    </row>
    <row r="41" spans="1:29" s="1" customFormat="1" ht="246" customHeight="1" x14ac:dyDescent="0.3">
      <c r="A41" s="43" t="s">
        <v>36</v>
      </c>
      <c r="B41" s="43" t="s">
        <v>39</v>
      </c>
      <c r="C41" s="43" t="s">
        <v>263</v>
      </c>
      <c r="D41" s="44" t="s">
        <v>32</v>
      </c>
      <c r="E41" s="44">
        <v>0</v>
      </c>
      <c r="F41" s="44">
        <v>1</v>
      </c>
      <c r="G41" s="44">
        <v>0</v>
      </c>
      <c r="H41" s="51">
        <v>2023520010084</v>
      </c>
      <c r="I41" s="51" t="s">
        <v>256</v>
      </c>
      <c r="J41" s="43">
        <v>20</v>
      </c>
      <c r="K41" s="43" t="s">
        <v>79</v>
      </c>
      <c r="L41" s="43">
        <v>1905</v>
      </c>
      <c r="M41" s="44" t="s">
        <v>80</v>
      </c>
      <c r="N41" s="44" t="s">
        <v>148</v>
      </c>
      <c r="O41" s="43" t="s">
        <v>96</v>
      </c>
      <c r="P41" s="43" t="s">
        <v>149</v>
      </c>
      <c r="Q41" s="44">
        <v>190505403</v>
      </c>
      <c r="R41" s="43" t="s">
        <v>134</v>
      </c>
      <c r="S41" s="44" t="s">
        <v>147</v>
      </c>
      <c r="T41" s="63">
        <v>1</v>
      </c>
      <c r="U41" s="52">
        <v>0.25</v>
      </c>
      <c r="V41" s="58" t="s">
        <v>264</v>
      </c>
      <c r="W41" s="49">
        <v>45295</v>
      </c>
      <c r="X41" s="49">
        <v>45657</v>
      </c>
      <c r="Y41" s="50" t="s">
        <v>250</v>
      </c>
      <c r="Z41" s="23">
        <v>159600000</v>
      </c>
      <c r="AA41" s="24"/>
      <c r="AB41" s="24"/>
      <c r="AC41" s="24">
        <f t="shared" si="0"/>
        <v>159600000</v>
      </c>
    </row>
    <row r="42" spans="1:29" s="1" customFormat="1" ht="105" x14ac:dyDescent="0.3">
      <c r="A42" s="43" t="s">
        <v>36</v>
      </c>
      <c r="B42" s="43" t="s">
        <v>39</v>
      </c>
      <c r="C42" s="43" t="s">
        <v>61</v>
      </c>
      <c r="D42" s="43" t="s">
        <v>62</v>
      </c>
      <c r="E42" s="44">
        <v>0</v>
      </c>
      <c r="F42" s="44">
        <v>0</v>
      </c>
      <c r="G42" s="44">
        <v>0</v>
      </c>
      <c r="H42" s="51">
        <v>2023520010084</v>
      </c>
      <c r="I42" s="51" t="s">
        <v>247</v>
      </c>
      <c r="J42" s="43">
        <v>19</v>
      </c>
      <c r="K42" s="43" t="s">
        <v>79</v>
      </c>
      <c r="L42" s="43">
        <v>1905</v>
      </c>
      <c r="M42" s="44" t="s">
        <v>80</v>
      </c>
      <c r="N42" s="44" t="s">
        <v>119</v>
      </c>
      <c r="O42" s="43" t="s">
        <v>120</v>
      </c>
      <c r="P42" s="43" t="s">
        <v>150</v>
      </c>
      <c r="Q42" s="44">
        <v>190505000</v>
      </c>
      <c r="R42" s="43" t="s">
        <v>112</v>
      </c>
      <c r="S42" s="44" t="s">
        <v>33</v>
      </c>
      <c r="T42" s="63">
        <v>24</v>
      </c>
      <c r="U42" s="63">
        <v>6</v>
      </c>
      <c r="V42" s="49" t="s">
        <v>265</v>
      </c>
      <c r="W42" s="49">
        <v>45295</v>
      </c>
      <c r="X42" s="49">
        <v>45657</v>
      </c>
      <c r="Y42" s="50" t="s">
        <v>250</v>
      </c>
      <c r="Z42" s="24">
        <v>11600000</v>
      </c>
      <c r="AA42" s="24"/>
      <c r="AB42" s="24"/>
      <c r="AC42" s="24">
        <f t="shared" si="0"/>
        <v>11600000</v>
      </c>
    </row>
    <row r="43" spans="1:29" s="1" customFormat="1" ht="105" x14ac:dyDescent="0.3">
      <c r="A43" s="43" t="s">
        <v>36</v>
      </c>
      <c r="B43" s="43" t="s">
        <v>39</v>
      </c>
      <c r="C43" s="43" t="s">
        <v>61</v>
      </c>
      <c r="D43" s="43" t="s">
        <v>62</v>
      </c>
      <c r="E43" s="44">
        <v>0</v>
      </c>
      <c r="F43" s="44">
        <v>0</v>
      </c>
      <c r="G43" s="44">
        <v>0</v>
      </c>
      <c r="H43" s="51">
        <v>2023520010084</v>
      </c>
      <c r="I43" s="51" t="s">
        <v>247</v>
      </c>
      <c r="J43" s="43">
        <v>19</v>
      </c>
      <c r="K43" s="43" t="s">
        <v>79</v>
      </c>
      <c r="L43" s="43">
        <v>1905</v>
      </c>
      <c r="M43" s="44" t="s">
        <v>80</v>
      </c>
      <c r="N43" s="44" t="s">
        <v>122</v>
      </c>
      <c r="O43" s="43" t="s">
        <v>99</v>
      </c>
      <c r="P43" s="43" t="s">
        <v>151</v>
      </c>
      <c r="Q43" s="44">
        <v>190505300</v>
      </c>
      <c r="R43" s="43" t="s">
        <v>266</v>
      </c>
      <c r="S43" s="44" t="s">
        <v>33</v>
      </c>
      <c r="T43" s="63">
        <v>16</v>
      </c>
      <c r="U43" s="63">
        <v>4</v>
      </c>
      <c r="V43" s="49" t="s">
        <v>267</v>
      </c>
      <c r="W43" s="49">
        <v>45295</v>
      </c>
      <c r="X43" s="49">
        <v>45657</v>
      </c>
      <c r="Y43" s="50" t="s">
        <v>250</v>
      </c>
      <c r="Z43" s="23">
        <v>12912500</v>
      </c>
      <c r="AA43" s="24"/>
      <c r="AB43" s="24"/>
      <c r="AC43" s="24">
        <f t="shared" si="0"/>
        <v>12912500</v>
      </c>
    </row>
    <row r="44" spans="1:29" s="1" customFormat="1" ht="195" x14ac:dyDescent="0.3">
      <c r="A44" s="43" t="s">
        <v>36</v>
      </c>
      <c r="B44" s="43" t="s">
        <v>39</v>
      </c>
      <c r="C44" s="43" t="s">
        <v>61</v>
      </c>
      <c r="D44" s="43" t="s">
        <v>62</v>
      </c>
      <c r="E44" s="44">
        <v>0</v>
      </c>
      <c r="F44" s="44">
        <v>0</v>
      </c>
      <c r="G44" s="44">
        <v>0</v>
      </c>
      <c r="H44" s="51">
        <v>2023520010084</v>
      </c>
      <c r="I44" s="51" t="s">
        <v>247</v>
      </c>
      <c r="J44" s="43">
        <v>19</v>
      </c>
      <c r="K44" s="43" t="s">
        <v>79</v>
      </c>
      <c r="L44" s="43">
        <v>1905</v>
      </c>
      <c r="M44" s="44" t="s">
        <v>80</v>
      </c>
      <c r="N44" s="43" t="s">
        <v>152</v>
      </c>
      <c r="O44" s="43" t="s">
        <v>140</v>
      </c>
      <c r="P44" s="43" t="s">
        <v>153</v>
      </c>
      <c r="Q44" s="44">
        <v>190501400</v>
      </c>
      <c r="R44" s="43" t="s">
        <v>167</v>
      </c>
      <c r="S44" s="44" t="s">
        <v>33</v>
      </c>
      <c r="T44" s="63">
        <v>1</v>
      </c>
      <c r="U44" s="52">
        <v>0.25</v>
      </c>
      <c r="V44" s="49" t="s">
        <v>268</v>
      </c>
      <c r="W44" s="49">
        <v>45295</v>
      </c>
      <c r="X44" s="49">
        <v>45657</v>
      </c>
      <c r="Y44" s="50" t="s">
        <v>250</v>
      </c>
      <c r="Z44" s="23">
        <v>43000000</v>
      </c>
      <c r="AA44" s="24"/>
      <c r="AB44" s="24"/>
      <c r="AC44" s="24">
        <f t="shared" si="0"/>
        <v>43000000</v>
      </c>
    </row>
    <row r="45" spans="1:29" s="1" customFormat="1" ht="105" x14ac:dyDescent="0.3">
      <c r="A45" s="43" t="s">
        <v>36</v>
      </c>
      <c r="B45" s="43" t="s">
        <v>39</v>
      </c>
      <c r="C45" s="43" t="s">
        <v>61</v>
      </c>
      <c r="D45" s="43" t="s">
        <v>62</v>
      </c>
      <c r="E45" s="44">
        <v>0</v>
      </c>
      <c r="F45" s="44">
        <v>0</v>
      </c>
      <c r="G45" s="44">
        <v>0</v>
      </c>
      <c r="H45" s="51">
        <v>2023520010084</v>
      </c>
      <c r="I45" s="51" t="s">
        <v>247</v>
      </c>
      <c r="J45" s="43">
        <v>19</v>
      </c>
      <c r="K45" s="43" t="s">
        <v>79</v>
      </c>
      <c r="L45" s="43">
        <v>1905</v>
      </c>
      <c r="M45" s="44" t="s">
        <v>80</v>
      </c>
      <c r="N45" s="44" t="s">
        <v>122</v>
      </c>
      <c r="O45" s="43" t="s">
        <v>99</v>
      </c>
      <c r="P45" s="43" t="s">
        <v>154</v>
      </c>
      <c r="Q45" s="44">
        <v>190505300</v>
      </c>
      <c r="R45" s="43" t="s">
        <v>101</v>
      </c>
      <c r="S45" s="44" t="s">
        <v>33</v>
      </c>
      <c r="T45" s="63">
        <v>8</v>
      </c>
      <c r="U45" s="63">
        <v>1</v>
      </c>
      <c r="V45" s="49" t="s">
        <v>269</v>
      </c>
      <c r="W45" s="49">
        <v>45295</v>
      </c>
      <c r="X45" s="49">
        <v>45657</v>
      </c>
      <c r="Y45" s="50" t="s">
        <v>250</v>
      </c>
      <c r="Z45" s="23">
        <v>7000000</v>
      </c>
      <c r="AA45" s="24"/>
      <c r="AB45" s="24"/>
      <c r="AC45" s="24">
        <f t="shared" si="0"/>
        <v>7000000</v>
      </c>
    </row>
    <row r="46" spans="1:29" s="1" customFormat="1" ht="105" x14ac:dyDescent="0.3">
      <c r="A46" s="43" t="s">
        <v>34</v>
      </c>
      <c r="B46" s="43" t="s">
        <v>40</v>
      </c>
      <c r="C46" s="43" t="s">
        <v>63</v>
      </c>
      <c r="D46" s="43" t="s">
        <v>64</v>
      </c>
      <c r="E46" s="43">
        <v>93.65</v>
      </c>
      <c r="F46" s="43">
        <v>96</v>
      </c>
      <c r="G46" s="43">
        <v>93.65</v>
      </c>
      <c r="H46" s="65">
        <v>2023520010079</v>
      </c>
      <c r="I46" s="66" t="s">
        <v>230</v>
      </c>
      <c r="J46" s="43">
        <v>19</v>
      </c>
      <c r="K46" s="43" t="s">
        <v>81</v>
      </c>
      <c r="L46" s="43">
        <v>1906</v>
      </c>
      <c r="M46" s="43" t="s">
        <v>82</v>
      </c>
      <c r="N46" s="44">
        <v>1906044</v>
      </c>
      <c r="O46" s="43" t="s">
        <v>155</v>
      </c>
      <c r="P46" s="43" t="s">
        <v>156</v>
      </c>
      <c r="Q46" s="43">
        <v>190604400</v>
      </c>
      <c r="R46" s="43" t="s">
        <v>157</v>
      </c>
      <c r="S46" s="43" t="s">
        <v>33</v>
      </c>
      <c r="T46" s="67">
        <v>243936</v>
      </c>
      <c r="U46" s="67">
        <v>240351</v>
      </c>
      <c r="V46" s="68" t="s">
        <v>307</v>
      </c>
      <c r="W46" s="68">
        <v>45292</v>
      </c>
      <c r="X46" s="68">
        <v>45657</v>
      </c>
      <c r="Y46" s="66" t="s">
        <v>308</v>
      </c>
      <c r="Z46" s="28">
        <v>254342772735</v>
      </c>
      <c r="AA46" s="24"/>
      <c r="AB46" s="24"/>
      <c r="AC46" s="24">
        <f t="shared" si="0"/>
        <v>254342772735</v>
      </c>
    </row>
    <row r="47" spans="1:29" s="1" customFormat="1" ht="105" x14ac:dyDescent="0.3">
      <c r="A47" s="43" t="s">
        <v>34</v>
      </c>
      <c r="B47" s="43" t="s">
        <v>63</v>
      </c>
      <c r="C47" s="43" t="s">
        <v>63</v>
      </c>
      <c r="D47" s="43" t="s">
        <v>64</v>
      </c>
      <c r="E47" s="43">
        <v>93.65</v>
      </c>
      <c r="F47" s="43">
        <v>96</v>
      </c>
      <c r="G47" s="43">
        <v>93.65</v>
      </c>
      <c r="H47" s="65">
        <v>2023520010079</v>
      </c>
      <c r="I47" s="65" t="s">
        <v>230</v>
      </c>
      <c r="J47" s="66">
        <v>19</v>
      </c>
      <c r="K47" s="43" t="s">
        <v>81</v>
      </c>
      <c r="L47" s="43">
        <v>1906</v>
      </c>
      <c r="M47" s="43" t="s">
        <v>82</v>
      </c>
      <c r="N47" s="44">
        <v>1906044</v>
      </c>
      <c r="O47" s="43" t="s">
        <v>155</v>
      </c>
      <c r="P47" s="43" t="s">
        <v>156</v>
      </c>
      <c r="Q47" s="43">
        <v>190604400</v>
      </c>
      <c r="R47" s="43" t="s">
        <v>157</v>
      </c>
      <c r="S47" s="43" t="s">
        <v>33</v>
      </c>
      <c r="T47" s="67">
        <v>243936</v>
      </c>
      <c r="U47" s="67">
        <v>240351</v>
      </c>
      <c r="V47" s="68" t="s">
        <v>307</v>
      </c>
      <c r="W47" s="68">
        <v>45292</v>
      </c>
      <c r="X47" s="68">
        <v>45657</v>
      </c>
      <c r="Y47" s="66" t="s">
        <v>308</v>
      </c>
      <c r="Z47" s="28">
        <v>116383678188.82001</v>
      </c>
      <c r="AA47" s="24"/>
      <c r="AB47" s="24"/>
      <c r="AC47" s="24">
        <f t="shared" si="0"/>
        <v>116383678188.82001</v>
      </c>
    </row>
    <row r="48" spans="1:29" s="1" customFormat="1" ht="105" x14ac:dyDescent="0.3">
      <c r="A48" s="43" t="s">
        <v>34</v>
      </c>
      <c r="B48" s="43" t="s">
        <v>63</v>
      </c>
      <c r="C48" s="43" t="s">
        <v>63</v>
      </c>
      <c r="D48" s="43" t="s">
        <v>64</v>
      </c>
      <c r="E48" s="43">
        <v>93.65</v>
      </c>
      <c r="F48" s="43">
        <v>96</v>
      </c>
      <c r="G48" s="43">
        <v>93.65</v>
      </c>
      <c r="H48" s="65">
        <v>2023520010079</v>
      </c>
      <c r="I48" s="65" t="s">
        <v>230</v>
      </c>
      <c r="J48" s="66">
        <v>19</v>
      </c>
      <c r="K48" s="43" t="s">
        <v>81</v>
      </c>
      <c r="L48" s="43">
        <v>1906</v>
      </c>
      <c r="M48" s="43" t="s">
        <v>82</v>
      </c>
      <c r="N48" s="44">
        <v>1906044</v>
      </c>
      <c r="O48" s="43" t="s">
        <v>155</v>
      </c>
      <c r="P48" s="43" t="s">
        <v>156</v>
      </c>
      <c r="Q48" s="43">
        <v>190604400</v>
      </c>
      <c r="R48" s="43" t="s">
        <v>157</v>
      </c>
      <c r="S48" s="43" t="s">
        <v>33</v>
      </c>
      <c r="T48" s="67">
        <v>243936</v>
      </c>
      <c r="U48" s="67">
        <v>240351</v>
      </c>
      <c r="V48" s="68" t="s">
        <v>307</v>
      </c>
      <c r="W48" s="68">
        <v>45292</v>
      </c>
      <c r="X48" s="68">
        <v>45657</v>
      </c>
      <c r="Y48" s="66" t="s">
        <v>308</v>
      </c>
      <c r="Z48" s="94">
        <v>14745876879</v>
      </c>
      <c r="AA48" s="24"/>
      <c r="AB48" s="24"/>
      <c r="AC48" s="24">
        <f t="shared" si="0"/>
        <v>14745876879</v>
      </c>
    </row>
    <row r="49" spans="1:29" s="1" customFormat="1" ht="105" x14ac:dyDescent="0.3">
      <c r="A49" s="43" t="s">
        <v>34</v>
      </c>
      <c r="B49" s="43" t="s">
        <v>63</v>
      </c>
      <c r="C49" s="43" t="s">
        <v>63</v>
      </c>
      <c r="D49" s="43" t="s">
        <v>64</v>
      </c>
      <c r="E49" s="43">
        <v>93.65</v>
      </c>
      <c r="F49" s="43">
        <v>96</v>
      </c>
      <c r="G49" s="43">
        <v>93.65</v>
      </c>
      <c r="H49" s="65">
        <v>2023520010079</v>
      </c>
      <c r="I49" s="65" t="s">
        <v>230</v>
      </c>
      <c r="J49" s="66">
        <v>19</v>
      </c>
      <c r="K49" s="43" t="s">
        <v>81</v>
      </c>
      <c r="L49" s="43">
        <v>1906</v>
      </c>
      <c r="M49" s="43" t="s">
        <v>82</v>
      </c>
      <c r="N49" s="44">
        <v>1906044</v>
      </c>
      <c r="O49" s="43" t="s">
        <v>155</v>
      </c>
      <c r="P49" s="43" t="s">
        <v>156</v>
      </c>
      <c r="Q49" s="43">
        <v>190604400</v>
      </c>
      <c r="R49" s="43" t="s">
        <v>157</v>
      </c>
      <c r="S49" s="43" t="s">
        <v>33</v>
      </c>
      <c r="T49" s="67">
        <v>243936</v>
      </c>
      <c r="U49" s="67">
        <v>240351</v>
      </c>
      <c r="V49" s="95" t="s">
        <v>309</v>
      </c>
      <c r="W49" s="68">
        <v>45292</v>
      </c>
      <c r="X49" s="68">
        <v>45657</v>
      </c>
      <c r="Y49" s="66" t="s">
        <v>308</v>
      </c>
      <c r="Z49" s="94">
        <v>1437138700</v>
      </c>
      <c r="AA49" s="24"/>
      <c r="AB49" s="24"/>
      <c r="AC49" s="24">
        <f t="shared" si="0"/>
        <v>1437138700</v>
      </c>
    </row>
    <row r="50" spans="1:29" s="1" customFormat="1" ht="105" x14ac:dyDescent="0.3">
      <c r="A50" s="43" t="s">
        <v>34</v>
      </c>
      <c r="B50" s="43" t="s">
        <v>63</v>
      </c>
      <c r="C50" s="43" t="s">
        <v>63</v>
      </c>
      <c r="D50" s="43" t="s">
        <v>64</v>
      </c>
      <c r="E50" s="43">
        <v>93.65</v>
      </c>
      <c r="F50" s="43">
        <v>96</v>
      </c>
      <c r="G50" s="43">
        <v>93.65</v>
      </c>
      <c r="H50" s="65">
        <v>2023520010079</v>
      </c>
      <c r="I50" s="65" t="s">
        <v>230</v>
      </c>
      <c r="J50" s="66">
        <v>19</v>
      </c>
      <c r="K50" s="43" t="s">
        <v>81</v>
      </c>
      <c r="L50" s="43">
        <v>1906</v>
      </c>
      <c r="M50" s="43" t="s">
        <v>82</v>
      </c>
      <c r="N50" s="44">
        <v>1906044</v>
      </c>
      <c r="O50" s="43" t="s">
        <v>155</v>
      </c>
      <c r="P50" s="43" t="s">
        <v>156</v>
      </c>
      <c r="Q50" s="43">
        <v>190604400</v>
      </c>
      <c r="R50" s="43" t="s">
        <v>157</v>
      </c>
      <c r="S50" s="43" t="s">
        <v>33</v>
      </c>
      <c r="T50" s="67">
        <v>243936</v>
      </c>
      <c r="U50" s="67">
        <v>240351</v>
      </c>
      <c r="V50" s="96" t="s">
        <v>310</v>
      </c>
      <c r="W50" s="68">
        <v>45293</v>
      </c>
      <c r="X50" s="68">
        <v>45657</v>
      </c>
      <c r="Y50" s="66" t="s">
        <v>308</v>
      </c>
      <c r="Z50" s="94">
        <v>30000000</v>
      </c>
      <c r="AA50" s="24"/>
      <c r="AB50" s="24"/>
      <c r="AC50" s="24">
        <f t="shared" si="0"/>
        <v>30000000</v>
      </c>
    </row>
    <row r="51" spans="1:29" s="1" customFormat="1" ht="75" x14ac:dyDescent="0.3">
      <c r="A51" s="43" t="s">
        <v>34</v>
      </c>
      <c r="B51" s="43" t="s">
        <v>40</v>
      </c>
      <c r="C51" s="43" t="s">
        <v>63</v>
      </c>
      <c r="D51" s="43" t="s">
        <v>64</v>
      </c>
      <c r="E51" s="43">
        <v>93.65</v>
      </c>
      <c r="F51" s="43">
        <v>96</v>
      </c>
      <c r="G51" s="43">
        <v>93.65</v>
      </c>
      <c r="H51" s="65">
        <v>2023520010079</v>
      </c>
      <c r="I51" s="66" t="s">
        <v>230</v>
      </c>
      <c r="J51" s="43">
        <v>19</v>
      </c>
      <c r="K51" s="43" t="s">
        <v>81</v>
      </c>
      <c r="L51" s="43">
        <v>1906</v>
      </c>
      <c r="M51" s="43" t="s">
        <v>82</v>
      </c>
      <c r="N51" s="44">
        <v>1906032</v>
      </c>
      <c r="O51" s="43" t="s">
        <v>158</v>
      </c>
      <c r="P51" s="43" t="s">
        <v>159</v>
      </c>
      <c r="Q51" s="43">
        <v>190603200</v>
      </c>
      <c r="R51" s="43" t="s">
        <v>160</v>
      </c>
      <c r="S51" s="43" t="s">
        <v>33</v>
      </c>
      <c r="T51" s="67">
        <v>177219</v>
      </c>
      <c r="U51" s="67">
        <v>177219</v>
      </c>
      <c r="V51" s="68" t="s">
        <v>311</v>
      </c>
      <c r="W51" s="68">
        <v>45293</v>
      </c>
      <c r="X51" s="68">
        <v>45657</v>
      </c>
      <c r="Y51" s="66" t="s">
        <v>308</v>
      </c>
      <c r="Z51" s="29">
        <v>34800000</v>
      </c>
      <c r="AA51" s="24"/>
      <c r="AB51" s="24"/>
      <c r="AC51" s="24">
        <f t="shared" si="0"/>
        <v>34800000</v>
      </c>
    </row>
    <row r="52" spans="1:29" s="1" customFormat="1" ht="75" x14ac:dyDescent="0.3">
      <c r="A52" s="43" t="s">
        <v>34</v>
      </c>
      <c r="B52" s="43" t="s">
        <v>40</v>
      </c>
      <c r="C52" s="43" t="s">
        <v>63</v>
      </c>
      <c r="D52" s="43" t="s">
        <v>64</v>
      </c>
      <c r="E52" s="43">
        <v>93.65</v>
      </c>
      <c r="F52" s="43">
        <v>96</v>
      </c>
      <c r="G52" s="43">
        <v>93.65</v>
      </c>
      <c r="H52" s="65">
        <v>2023520010079</v>
      </c>
      <c r="I52" s="66" t="s">
        <v>230</v>
      </c>
      <c r="J52" s="43">
        <v>19</v>
      </c>
      <c r="K52" s="43" t="s">
        <v>81</v>
      </c>
      <c r="L52" s="43">
        <v>1906</v>
      </c>
      <c r="M52" s="43" t="s">
        <v>82</v>
      </c>
      <c r="N52" s="44">
        <v>1906032</v>
      </c>
      <c r="O52" s="43" t="s">
        <v>158</v>
      </c>
      <c r="P52" s="43" t="s">
        <v>159</v>
      </c>
      <c r="Q52" s="43">
        <v>190603200</v>
      </c>
      <c r="R52" s="43" t="s">
        <v>163</v>
      </c>
      <c r="S52" s="43" t="s">
        <v>33</v>
      </c>
      <c r="T52" s="67">
        <v>578</v>
      </c>
      <c r="U52" s="67">
        <v>578</v>
      </c>
      <c r="V52" s="68" t="s">
        <v>312</v>
      </c>
      <c r="W52" s="68">
        <v>45292</v>
      </c>
      <c r="X52" s="68">
        <v>45657</v>
      </c>
      <c r="Y52" s="66" t="s">
        <v>308</v>
      </c>
      <c r="Z52" s="29">
        <v>250000000</v>
      </c>
      <c r="AA52" s="24"/>
      <c r="AB52" s="24"/>
      <c r="AC52" s="24">
        <f t="shared" si="0"/>
        <v>250000000</v>
      </c>
    </row>
    <row r="53" spans="1:29" s="1" customFormat="1" ht="75" x14ac:dyDescent="0.3">
      <c r="A53" s="43" t="s">
        <v>34</v>
      </c>
      <c r="B53" s="43" t="s">
        <v>40</v>
      </c>
      <c r="C53" s="43" t="s">
        <v>63</v>
      </c>
      <c r="D53" s="43" t="s">
        <v>64</v>
      </c>
      <c r="E53" s="43">
        <v>93.65</v>
      </c>
      <c r="F53" s="43">
        <v>96</v>
      </c>
      <c r="G53" s="43">
        <v>93.65</v>
      </c>
      <c r="H53" s="65">
        <v>2023520010079</v>
      </c>
      <c r="I53" s="66" t="s">
        <v>230</v>
      </c>
      <c r="J53" s="43">
        <v>19</v>
      </c>
      <c r="K53" s="43" t="s">
        <v>81</v>
      </c>
      <c r="L53" s="43">
        <v>1906</v>
      </c>
      <c r="M53" s="43" t="s">
        <v>82</v>
      </c>
      <c r="N53" s="44">
        <v>1906032</v>
      </c>
      <c r="O53" s="43" t="s">
        <v>158</v>
      </c>
      <c r="P53" s="43" t="s">
        <v>159</v>
      </c>
      <c r="Q53" s="43">
        <v>190603200</v>
      </c>
      <c r="R53" s="43" t="s">
        <v>163</v>
      </c>
      <c r="S53" s="43" t="s">
        <v>33</v>
      </c>
      <c r="T53" s="67">
        <v>578</v>
      </c>
      <c r="U53" s="67">
        <v>578</v>
      </c>
      <c r="V53" s="68" t="s">
        <v>313</v>
      </c>
      <c r="W53" s="68">
        <v>45306</v>
      </c>
      <c r="X53" s="68">
        <v>45657</v>
      </c>
      <c r="Y53" s="66" t="s">
        <v>308</v>
      </c>
      <c r="Z53" s="29">
        <v>55200000</v>
      </c>
      <c r="AA53" s="24"/>
      <c r="AB53" s="24"/>
      <c r="AC53" s="24">
        <f t="shared" si="0"/>
        <v>55200000</v>
      </c>
    </row>
    <row r="54" spans="1:29" s="1" customFormat="1" ht="75" x14ac:dyDescent="0.3">
      <c r="A54" s="43" t="s">
        <v>34</v>
      </c>
      <c r="B54" s="43" t="s">
        <v>40</v>
      </c>
      <c r="C54" s="43" t="s">
        <v>63</v>
      </c>
      <c r="D54" s="43" t="s">
        <v>64</v>
      </c>
      <c r="E54" s="43">
        <v>93.65</v>
      </c>
      <c r="F54" s="43">
        <v>96</v>
      </c>
      <c r="G54" s="43">
        <v>93.65</v>
      </c>
      <c r="H54" s="65">
        <v>2023520010079</v>
      </c>
      <c r="I54" s="66" t="s">
        <v>230</v>
      </c>
      <c r="J54" s="43">
        <v>19</v>
      </c>
      <c r="K54" s="43" t="s">
        <v>81</v>
      </c>
      <c r="L54" s="43">
        <v>1906</v>
      </c>
      <c r="M54" s="43" t="s">
        <v>82</v>
      </c>
      <c r="N54" s="44">
        <v>1906032</v>
      </c>
      <c r="O54" s="43" t="s">
        <v>158</v>
      </c>
      <c r="P54" s="43" t="s">
        <v>159</v>
      </c>
      <c r="Q54" s="43">
        <v>190603200</v>
      </c>
      <c r="R54" s="43" t="s">
        <v>163</v>
      </c>
      <c r="S54" s="43" t="s">
        <v>33</v>
      </c>
      <c r="T54" s="67">
        <v>578</v>
      </c>
      <c r="U54" s="67">
        <v>578</v>
      </c>
      <c r="V54" s="68" t="s">
        <v>313</v>
      </c>
      <c r="W54" s="68">
        <v>45296</v>
      </c>
      <c r="X54" s="68">
        <v>45657</v>
      </c>
      <c r="Y54" s="66" t="s">
        <v>308</v>
      </c>
      <c r="Z54" s="97">
        <v>20400000</v>
      </c>
      <c r="AA54" s="24"/>
      <c r="AB54" s="24"/>
      <c r="AC54" s="24">
        <f t="shared" si="0"/>
        <v>20400000</v>
      </c>
    </row>
    <row r="55" spans="1:29" s="1" customFormat="1" ht="75" x14ac:dyDescent="0.3">
      <c r="A55" s="43" t="s">
        <v>34</v>
      </c>
      <c r="B55" s="43" t="s">
        <v>40</v>
      </c>
      <c r="C55" s="43" t="s">
        <v>63</v>
      </c>
      <c r="D55" s="43" t="s">
        <v>64</v>
      </c>
      <c r="E55" s="43">
        <v>93.65</v>
      </c>
      <c r="F55" s="43">
        <v>96</v>
      </c>
      <c r="G55" s="43">
        <v>93.65</v>
      </c>
      <c r="H55" s="65">
        <v>2023520010079</v>
      </c>
      <c r="I55" s="66" t="s">
        <v>230</v>
      </c>
      <c r="J55" s="43">
        <v>19</v>
      </c>
      <c r="K55" s="43" t="s">
        <v>81</v>
      </c>
      <c r="L55" s="43">
        <v>1906</v>
      </c>
      <c r="M55" s="43" t="s">
        <v>82</v>
      </c>
      <c r="N55" s="44">
        <v>1906032</v>
      </c>
      <c r="O55" s="43" t="s">
        <v>158</v>
      </c>
      <c r="P55" s="43" t="s">
        <v>159</v>
      </c>
      <c r="Q55" s="43">
        <v>190603200</v>
      </c>
      <c r="R55" s="43" t="s">
        <v>163</v>
      </c>
      <c r="S55" s="43" t="s">
        <v>33</v>
      </c>
      <c r="T55" s="67">
        <v>578</v>
      </c>
      <c r="U55" s="67">
        <v>578</v>
      </c>
      <c r="V55" s="68" t="s">
        <v>314</v>
      </c>
      <c r="W55" s="68">
        <v>45474</v>
      </c>
      <c r="X55" s="68">
        <v>45657</v>
      </c>
      <c r="Y55" s="66" t="s">
        <v>308</v>
      </c>
      <c r="Z55" s="97">
        <v>50594616</v>
      </c>
      <c r="AA55" s="24"/>
      <c r="AB55" s="24"/>
      <c r="AC55" s="24">
        <f t="shared" si="0"/>
        <v>50594616</v>
      </c>
    </row>
    <row r="56" spans="1:29" s="1" customFormat="1" ht="75" x14ac:dyDescent="0.3">
      <c r="A56" s="43" t="s">
        <v>34</v>
      </c>
      <c r="B56" s="43" t="s">
        <v>40</v>
      </c>
      <c r="C56" s="43" t="s">
        <v>63</v>
      </c>
      <c r="D56" s="43" t="s">
        <v>64</v>
      </c>
      <c r="E56" s="43">
        <v>93.65</v>
      </c>
      <c r="F56" s="43">
        <v>96</v>
      </c>
      <c r="G56" s="43">
        <v>93.65</v>
      </c>
      <c r="H56" s="65">
        <v>2023520010079</v>
      </c>
      <c r="I56" s="66" t="s">
        <v>230</v>
      </c>
      <c r="J56" s="43">
        <v>19</v>
      </c>
      <c r="K56" s="43" t="s">
        <v>81</v>
      </c>
      <c r="L56" s="43">
        <v>1906</v>
      </c>
      <c r="M56" s="43" t="s">
        <v>82</v>
      </c>
      <c r="N56" s="44">
        <v>1906032</v>
      </c>
      <c r="O56" s="43" t="s">
        <v>158</v>
      </c>
      <c r="P56" s="43" t="s">
        <v>159</v>
      </c>
      <c r="Q56" s="43">
        <v>190603200</v>
      </c>
      <c r="R56" s="43" t="s">
        <v>163</v>
      </c>
      <c r="S56" s="43" t="s">
        <v>33</v>
      </c>
      <c r="T56" s="67">
        <v>578</v>
      </c>
      <c r="U56" s="67">
        <v>578</v>
      </c>
      <c r="V56" s="68" t="s">
        <v>314</v>
      </c>
      <c r="W56" s="68">
        <v>45474</v>
      </c>
      <c r="X56" s="68">
        <v>45657</v>
      </c>
      <c r="Y56" s="66" t="s">
        <v>308</v>
      </c>
      <c r="Z56" s="97">
        <v>58883395</v>
      </c>
      <c r="AA56" s="24"/>
      <c r="AB56" s="24"/>
      <c r="AC56" s="24">
        <f t="shared" si="0"/>
        <v>58883395</v>
      </c>
    </row>
    <row r="57" spans="1:29" s="1" customFormat="1" ht="75" x14ac:dyDescent="0.3">
      <c r="A57" s="43" t="s">
        <v>34</v>
      </c>
      <c r="B57" s="43" t="s">
        <v>40</v>
      </c>
      <c r="C57" s="43" t="s">
        <v>63</v>
      </c>
      <c r="D57" s="43" t="s">
        <v>64</v>
      </c>
      <c r="E57" s="43">
        <v>93.65</v>
      </c>
      <c r="F57" s="43">
        <v>96</v>
      </c>
      <c r="G57" s="43">
        <v>93.65</v>
      </c>
      <c r="H57" s="65">
        <v>2023520010079</v>
      </c>
      <c r="I57" s="66" t="s">
        <v>230</v>
      </c>
      <c r="J57" s="43">
        <v>19</v>
      </c>
      <c r="K57" s="43" t="s">
        <v>81</v>
      </c>
      <c r="L57" s="43">
        <v>1906</v>
      </c>
      <c r="M57" s="43" t="s">
        <v>82</v>
      </c>
      <c r="N57" s="44">
        <v>1906032</v>
      </c>
      <c r="O57" s="43" t="s">
        <v>158</v>
      </c>
      <c r="P57" s="43" t="s">
        <v>159</v>
      </c>
      <c r="Q57" s="43">
        <v>190603200</v>
      </c>
      <c r="R57" s="43" t="s">
        <v>163</v>
      </c>
      <c r="S57" s="43" t="s">
        <v>33</v>
      </c>
      <c r="T57" s="67">
        <v>578</v>
      </c>
      <c r="U57" s="67">
        <v>578</v>
      </c>
      <c r="V57" s="68" t="s">
        <v>315</v>
      </c>
      <c r="W57" s="68">
        <v>45474</v>
      </c>
      <c r="X57" s="68">
        <v>45657</v>
      </c>
      <c r="Y57" s="66" t="s">
        <v>308</v>
      </c>
      <c r="Z57" s="97">
        <v>109580415</v>
      </c>
      <c r="AA57" s="24"/>
      <c r="AB57" s="24"/>
      <c r="AC57" s="24">
        <f t="shared" si="0"/>
        <v>109580415</v>
      </c>
    </row>
    <row r="58" spans="1:29" s="1" customFormat="1" ht="75" x14ac:dyDescent="0.3">
      <c r="A58" s="43" t="s">
        <v>34</v>
      </c>
      <c r="B58" s="43" t="s">
        <v>40</v>
      </c>
      <c r="C58" s="43" t="s">
        <v>63</v>
      </c>
      <c r="D58" s="43" t="s">
        <v>64</v>
      </c>
      <c r="E58" s="43">
        <v>93.65</v>
      </c>
      <c r="F58" s="43">
        <v>96</v>
      </c>
      <c r="G58" s="43">
        <v>93.65</v>
      </c>
      <c r="H58" s="65">
        <v>2023520010079</v>
      </c>
      <c r="I58" s="66" t="s">
        <v>230</v>
      </c>
      <c r="J58" s="43">
        <v>19</v>
      </c>
      <c r="K58" s="43" t="s">
        <v>81</v>
      </c>
      <c r="L58" s="43">
        <v>1906</v>
      </c>
      <c r="M58" s="43" t="s">
        <v>82</v>
      </c>
      <c r="N58" s="44">
        <v>1906004</v>
      </c>
      <c r="O58" s="43" t="s">
        <v>161</v>
      </c>
      <c r="P58" s="43" t="s">
        <v>162</v>
      </c>
      <c r="Q58" s="43">
        <v>190600403</v>
      </c>
      <c r="R58" s="43" t="s">
        <v>163</v>
      </c>
      <c r="S58" s="43" t="s">
        <v>33</v>
      </c>
      <c r="T58" s="67">
        <v>578</v>
      </c>
      <c r="U58" s="67">
        <v>578</v>
      </c>
      <c r="V58" s="98" t="s">
        <v>316</v>
      </c>
      <c r="W58" s="68">
        <v>45566</v>
      </c>
      <c r="X58" s="68">
        <v>45657</v>
      </c>
      <c r="Y58" s="66" t="s">
        <v>308</v>
      </c>
      <c r="Z58" s="97">
        <v>10000000</v>
      </c>
      <c r="AA58" s="24"/>
      <c r="AB58" s="24"/>
      <c r="AC58" s="24">
        <f t="shared" si="0"/>
        <v>10000000</v>
      </c>
    </row>
    <row r="59" spans="1:29" s="1" customFormat="1" ht="90" x14ac:dyDescent="0.3">
      <c r="A59" s="43" t="s">
        <v>34</v>
      </c>
      <c r="B59" s="43" t="s">
        <v>40</v>
      </c>
      <c r="C59" s="43" t="s">
        <v>63</v>
      </c>
      <c r="D59" s="43" t="s">
        <v>64</v>
      </c>
      <c r="E59" s="43">
        <v>93.65</v>
      </c>
      <c r="F59" s="43">
        <v>96</v>
      </c>
      <c r="G59" s="43">
        <v>93.65</v>
      </c>
      <c r="H59" s="65">
        <v>2023520010079</v>
      </c>
      <c r="I59" s="66" t="s">
        <v>230</v>
      </c>
      <c r="J59" s="43">
        <v>19</v>
      </c>
      <c r="K59" s="43" t="s">
        <v>81</v>
      </c>
      <c r="L59" s="43">
        <v>1906</v>
      </c>
      <c r="M59" s="43" t="s">
        <v>82</v>
      </c>
      <c r="N59" s="44">
        <v>1906040</v>
      </c>
      <c r="O59" s="43" t="s">
        <v>99</v>
      </c>
      <c r="P59" s="43" t="s">
        <v>164</v>
      </c>
      <c r="Q59" s="43">
        <v>190604000</v>
      </c>
      <c r="R59" s="43" t="s">
        <v>101</v>
      </c>
      <c r="S59" s="43" t="s">
        <v>139</v>
      </c>
      <c r="T59" s="67">
        <v>40</v>
      </c>
      <c r="U59" s="67">
        <v>10</v>
      </c>
      <c r="V59" s="98" t="s">
        <v>317</v>
      </c>
      <c r="W59" s="68">
        <v>45306</v>
      </c>
      <c r="X59" s="68">
        <v>45657</v>
      </c>
      <c r="Y59" s="66" t="s">
        <v>308</v>
      </c>
      <c r="Z59" s="29">
        <v>94800000</v>
      </c>
      <c r="AA59" s="24"/>
      <c r="AB59" s="24"/>
      <c r="AC59" s="24">
        <f t="shared" si="0"/>
        <v>94800000</v>
      </c>
    </row>
    <row r="60" spans="1:29" s="1" customFormat="1" ht="75" x14ac:dyDescent="0.3">
      <c r="A60" s="43" t="s">
        <v>34</v>
      </c>
      <c r="B60" s="43" t="s">
        <v>40</v>
      </c>
      <c r="C60" s="43" t="s">
        <v>63</v>
      </c>
      <c r="D60" s="43" t="s">
        <v>64</v>
      </c>
      <c r="E60" s="43">
        <v>93.65</v>
      </c>
      <c r="F60" s="43">
        <v>96</v>
      </c>
      <c r="G60" s="43">
        <v>93.65</v>
      </c>
      <c r="H60" s="65">
        <v>2023520010079</v>
      </c>
      <c r="I60" s="66" t="s">
        <v>230</v>
      </c>
      <c r="J60" s="43">
        <v>19</v>
      </c>
      <c r="K60" s="43" t="s">
        <v>81</v>
      </c>
      <c r="L60" s="43">
        <v>1906</v>
      </c>
      <c r="M60" s="43" t="s">
        <v>82</v>
      </c>
      <c r="N60" s="44">
        <v>1906040</v>
      </c>
      <c r="O60" s="43" t="s">
        <v>99</v>
      </c>
      <c r="P60" s="43" t="s">
        <v>165</v>
      </c>
      <c r="Q60" s="43">
        <v>190604000</v>
      </c>
      <c r="R60" s="43" t="s">
        <v>101</v>
      </c>
      <c r="S60" s="43" t="s">
        <v>139</v>
      </c>
      <c r="T60" s="67">
        <v>120</v>
      </c>
      <c r="U60" s="67">
        <v>30</v>
      </c>
      <c r="V60" s="98" t="s">
        <v>318</v>
      </c>
      <c r="W60" s="68">
        <v>45306</v>
      </c>
      <c r="X60" s="68">
        <v>45657</v>
      </c>
      <c r="Y60" s="66" t="s">
        <v>308</v>
      </c>
      <c r="Z60" s="29">
        <v>104400000</v>
      </c>
      <c r="AA60" s="24"/>
      <c r="AB60" s="24"/>
      <c r="AC60" s="24">
        <f t="shared" si="0"/>
        <v>104400000</v>
      </c>
    </row>
    <row r="61" spans="1:29" s="1" customFormat="1" ht="242.25" customHeight="1" x14ac:dyDescent="0.3">
      <c r="A61" s="42" t="s">
        <v>35</v>
      </c>
      <c r="B61" s="42" t="s">
        <v>41</v>
      </c>
      <c r="C61" s="42" t="s">
        <v>65</v>
      </c>
      <c r="D61" s="47" t="s">
        <v>32</v>
      </c>
      <c r="E61" s="47">
        <v>0</v>
      </c>
      <c r="F61" s="47">
        <v>50</v>
      </c>
      <c r="G61" s="47">
        <v>0</v>
      </c>
      <c r="H61" s="99">
        <v>2023520010082</v>
      </c>
      <c r="I61" s="42" t="s">
        <v>246</v>
      </c>
      <c r="J61" s="69">
        <v>19</v>
      </c>
      <c r="K61" s="69" t="s">
        <v>81</v>
      </c>
      <c r="L61" s="76">
        <v>1905</v>
      </c>
      <c r="M61" s="76" t="s">
        <v>83</v>
      </c>
      <c r="N61" s="76">
        <v>1905015</v>
      </c>
      <c r="O61" s="76" t="s">
        <v>166</v>
      </c>
      <c r="P61" s="100" t="s">
        <v>341</v>
      </c>
      <c r="Q61" s="73">
        <v>190501500</v>
      </c>
      <c r="R61" s="76" t="s">
        <v>166</v>
      </c>
      <c r="S61" s="73" t="s">
        <v>33</v>
      </c>
      <c r="T61" s="82">
        <v>4</v>
      </c>
      <c r="U61" s="82">
        <v>1</v>
      </c>
      <c r="V61" s="101" t="s">
        <v>345</v>
      </c>
      <c r="W61" s="102">
        <v>45292</v>
      </c>
      <c r="X61" s="102">
        <v>45657</v>
      </c>
      <c r="Y61" s="103" t="s">
        <v>349</v>
      </c>
      <c r="Z61" s="104">
        <f>+[2]Cronograma!$P$20</f>
        <v>49500000</v>
      </c>
      <c r="AA61" s="24"/>
      <c r="AB61" s="24"/>
      <c r="AC61" s="24">
        <f t="shared" si="0"/>
        <v>49500000</v>
      </c>
    </row>
    <row r="62" spans="1:29" s="1" customFormat="1" ht="379.5" x14ac:dyDescent="0.3">
      <c r="A62" s="42" t="s">
        <v>35</v>
      </c>
      <c r="B62" s="42" t="s">
        <v>41</v>
      </c>
      <c r="C62" s="42" t="s">
        <v>65</v>
      </c>
      <c r="D62" s="47" t="s">
        <v>32</v>
      </c>
      <c r="E62" s="47">
        <v>0</v>
      </c>
      <c r="F62" s="47">
        <v>50</v>
      </c>
      <c r="G62" s="47">
        <v>0</v>
      </c>
      <c r="H62" s="99">
        <v>2023520010082</v>
      </c>
      <c r="I62" s="42" t="s">
        <v>246</v>
      </c>
      <c r="J62" s="69">
        <v>19</v>
      </c>
      <c r="K62" s="69" t="s">
        <v>81</v>
      </c>
      <c r="L62" s="76">
        <v>1905</v>
      </c>
      <c r="M62" s="76" t="s">
        <v>83</v>
      </c>
      <c r="N62" s="76">
        <v>1905053</v>
      </c>
      <c r="O62" s="76" t="s">
        <v>99</v>
      </c>
      <c r="P62" s="100" t="s">
        <v>342</v>
      </c>
      <c r="Q62" s="73">
        <v>190505300</v>
      </c>
      <c r="R62" s="76" t="s">
        <v>101</v>
      </c>
      <c r="S62" s="73" t="s">
        <v>33</v>
      </c>
      <c r="T62" s="82">
        <v>4</v>
      </c>
      <c r="U62" s="82">
        <v>1</v>
      </c>
      <c r="V62" s="101" t="s">
        <v>346</v>
      </c>
      <c r="W62" s="102">
        <v>45292</v>
      </c>
      <c r="X62" s="102">
        <v>45657</v>
      </c>
      <c r="Y62" s="103" t="s">
        <v>349</v>
      </c>
      <c r="Z62" s="104">
        <f>+[2]Cronograma!$P$28</f>
        <v>118800000</v>
      </c>
      <c r="AA62" s="24"/>
      <c r="AB62" s="24"/>
      <c r="AC62" s="24">
        <f t="shared" si="0"/>
        <v>118800000</v>
      </c>
    </row>
    <row r="63" spans="1:29" s="1" customFormat="1" ht="409.5" x14ac:dyDescent="0.3">
      <c r="A63" s="42" t="s">
        <v>35</v>
      </c>
      <c r="B63" s="42" t="s">
        <v>41</v>
      </c>
      <c r="C63" s="42" t="s">
        <v>65</v>
      </c>
      <c r="D63" s="47" t="s">
        <v>32</v>
      </c>
      <c r="E63" s="47">
        <v>0</v>
      </c>
      <c r="F63" s="47">
        <v>50</v>
      </c>
      <c r="G63" s="47">
        <v>0</v>
      </c>
      <c r="H63" s="99">
        <v>2023520010082</v>
      </c>
      <c r="I63" s="42" t="s">
        <v>246</v>
      </c>
      <c r="J63" s="69">
        <v>19</v>
      </c>
      <c r="K63" s="69" t="s">
        <v>81</v>
      </c>
      <c r="L63" s="76">
        <v>1905</v>
      </c>
      <c r="M63" s="76" t="s">
        <v>83</v>
      </c>
      <c r="N63" s="76">
        <v>1905014</v>
      </c>
      <c r="O63" s="76" t="s">
        <v>167</v>
      </c>
      <c r="P63" s="100" t="s">
        <v>343</v>
      </c>
      <c r="Q63" s="73">
        <v>190501400</v>
      </c>
      <c r="R63" s="76" t="s">
        <v>167</v>
      </c>
      <c r="S63" s="73" t="s">
        <v>33</v>
      </c>
      <c r="T63" s="82">
        <v>1</v>
      </c>
      <c r="U63" s="82">
        <v>1</v>
      </c>
      <c r="V63" s="101" t="s">
        <v>347</v>
      </c>
      <c r="W63" s="102">
        <v>45292</v>
      </c>
      <c r="X63" s="102">
        <v>45657</v>
      </c>
      <c r="Y63" s="103" t="s">
        <v>349</v>
      </c>
      <c r="Z63" s="105">
        <v>135792502.15000001</v>
      </c>
      <c r="AA63" s="24"/>
      <c r="AB63" s="24"/>
      <c r="AC63" s="24">
        <f t="shared" si="0"/>
        <v>135792502.15000001</v>
      </c>
    </row>
    <row r="64" spans="1:29" s="1" customFormat="1" ht="181.5" x14ac:dyDescent="0.3">
      <c r="A64" s="42" t="s">
        <v>35</v>
      </c>
      <c r="B64" s="42" t="s">
        <v>41</v>
      </c>
      <c r="C64" s="42" t="s">
        <v>65</v>
      </c>
      <c r="D64" s="47" t="s">
        <v>32</v>
      </c>
      <c r="E64" s="47">
        <v>0</v>
      </c>
      <c r="F64" s="47">
        <v>50</v>
      </c>
      <c r="G64" s="47">
        <v>0</v>
      </c>
      <c r="H64" s="99">
        <v>2023520010082</v>
      </c>
      <c r="I64" s="42" t="s">
        <v>246</v>
      </c>
      <c r="J64" s="69">
        <v>19</v>
      </c>
      <c r="K64" s="69" t="s">
        <v>81</v>
      </c>
      <c r="L64" s="76">
        <v>1905</v>
      </c>
      <c r="M64" s="76" t="s">
        <v>83</v>
      </c>
      <c r="N64" s="106">
        <f t="shared" ref="N64:O64" si="1">+N62</f>
        <v>1905053</v>
      </c>
      <c r="O64" s="106" t="str">
        <f t="shared" si="1"/>
        <v>Documentos de evaluación</v>
      </c>
      <c r="P64" s="100" t="s">
        <v>344</v>
      </c>
      <c r="Q64" s="73">
        <f t="shared" ref="Q64:U64" si="2">+Q62</f>
        <v>190505300</v>
      </c>
      <c r="R64" s="76" t="str">
        <f t="shared" si="2"/>
        <v>Documentos de evaluación realizados</v>
      </c>
      <c r="S64" s="73" t="str">
        <f t="shared" si="2"/>
        <v>Número</v>
      </c>
      <c r="T64" s="107">
        <f t="shared" si="2"/>
        <v>4</v>
      </c>
      <c r="U64" s="107">
        <f t="shared" si="2"/>
        <v>1</v>
      </c>
      <c r="V64" s="101" t="s">
        <v>348</v>
      </c>
      <c r="W64" s="102">
        <v>45292</v>
      </c>
      <c r="X64" s="102">
        <v>45657</v>
      </c>
      <c r="Y64" s="103" t="s">
        <v>349</v>
      </c>
      <c r="Z64" s="104">
        <v>68400000</v>
      </c>
      <c r="AA64" s="24"/>
      <c r="AB64" s="24"/>
      <c r="AC64" s="24">
        <f t="shared" si="0"/>
        <v>68400000</v>
      </c>
    </row>
    <row r="65" spans="1:29" s="1" customFormat="1" ht="409.5" x14ac:dyDescent="0.3">
      <c r="A65" s="43" t="s">
        <v>35</v>
      </c>
      <c r="B65" s="70" t="s">
        <v>42</v>
      </c>
      <c r="C65" s="42" t="s">
        <v>301</v>
      </c>
      <c r="D65" s="42" t="s">
        <v>32</v>
      </c>
      <c r="E65" s="43">
        <v>30</v>
      </c>
      <c r="F65" s="43">
        <v>50</v>
      </c>
      <c r="G65" s="43">
        <v>30</v>
      </c>
      <c r="H65" s="51">
        <v>2023520010087</v>
      </c>
      <c r="I65" s="50" t="s">
        <v>302</v>
      </c>
      <c r="J65" s="69">
        <v>19</v>
      </c>
      <c r="K65" s="69" t="s">
        <v>81</v>
      </c>
      <c r="L65" s="43" t="s">
        <v>85</v>
      </c>
      <c r="M65" s="43" t="s">
        <v>80</v>
      </c>
      <c r="N65" s="42">
        <v>1905054</v>
      </c>
      <c r="O65" s="42" t="s">
        <v>170</v>
      </c>
      <c r="P65" s="42" t="s">
        <v>169</v>
      </c>
      <c r="Q65" s="71">
        <v>190505401</v>
      </c>
      <c r="R65" s="42" t="s">
        <v>170</v>
      </c>
      <c r="S65" s="47" t="s">
        <v>33</v>
      </c>
      <c r="T65" s="55">
        <v>4</v>
      </c>
      <c r="U65" s="55">
        <v>1</v>
      </c>
      <c r="V65" s="72" t="s">
        <v>328</v>
      </c>
      <c r="W65" s="49">
        <v>45292</v>
      </c>
      <c r="X65" s="49">
        <v>45657</v>
      </c>
      <c r="Y65" s="50" t="s">
        <v>303</v>
      </c>
      <c r="Z65" s="34">
        <v>95000000</v>
      </c>
      <c r="AA65" s="24"/>
      <c r="AB65" s="24"/>
      <c r="AC65" s="24">
        <f t="shared" si="0"/>
        <v>95000000</v>
      </c>
    </row>
    <row r="66" spans="1:29" s="1" customFormat="1" ht="409.5" x14ac:dyDescent="0.3">
      <c r="A66" s="43" t="s">
        <v>35</v>
      </c>
      <c r="B66" s="70" t="s">
        <v>42</v>
      </c>
      <c r="C66" s="42" t="s">
        <v>301</v>
      </c>
      <c r="D66" s="42" t="s">
        <v>32</v>
      </c>
      <c r="E66" s="43">
        <v>30</v>
      </c>
      <c r="F66" s="43">
        <v>50</v>
      </c>
      <c r="G66" s="43">
        <v>30</v>
      </c>
      <c r="H66" s="51">
        <v>2023520010087</v>
      </c>
      <c r="I66" s="50" t="s">
        <v>302</v>
      </c>
      <c r="J66" s="43" t="s">
        <v>84</v>
      </c>
      <c r="K66" s="43" t="s">
        <v>79</v>
      </c>
      <c r="L66" s="43" t="s">
        <v>85</v>
      </c>
      <c r="M66" s="43" t="s">
        <v>80</v>
      </c>
      <c r="N66" s="42">
        <v>1905054</v>
      </c>
      <c r="O66" s="42" t="s">
        <v>170</v>
      </c>
      <c r="P66" s="42" t="s">
        <v>169</v>
      </c>
      <c r="Q66" s="71">
        <v>190505401</v>
      </c>
      <c r="R66" s="42" t="s">
        <v>170</v>
      </c>
      <c r="S66" s="47" t="s">
        <v>33</v>
      </c>
      <c r="T66" s="55">
        <v>4</v>
      </c>
      <c r="U66" s="55">
        <v>1</v>
      </c>
      <c r="V66" s="72" t="s">
        <v>304</v>
      </c>
      <c r="W66" s="49">
        <v>45489</v>
      </c>
      <c r="X66" s="49">
        <v>45657</v>
      </c>
      <c r="Y66" s="50" t="s">
        <v>303</v>
      </c>
      <c r="Z66" s="24">
        <v>186000000</v>
      </c>
      <c r="AA66" s="24"/>
      <c r="AB66" s="24"/>
      <c r="AC66" s="24">
        <f t="shared" si="0"/>
        <v>186000000</v>
      </c>
    </row>
    <row r="67" spans="1:29" s="1" customFormat="1" ht="207" x14ac:dyDescent="0.3">
      <c r="A67" s="43" t="s">
        <v>35</v>
      </c>
      <c r="B67" s="70" t="s">
        <v>42</v>
      </c>
      <c r="C67" s="42" t="s">
        <v>301</v>
      </c>
      <c r="D67" s="42" t="s">
        <v>32</v>
      </c>
      <c r="E67" s="43">
        <v>30</v>
      </c>
      <c r="F67" s="43">
        <v>50</v>
      </c>
      <c r="G67" s="43">
        <v>30</v>
      </c>
      <c r="H67" s="51">
        <v>2023520010087</v>
      </c>
      <c r="I67" s="50" t="s">
        <v>302</v>
      </c>
      <c r="J67" s="43">
        <v>19</v>
      </c>
      <c r="K67" s="43" t="s">
        <v>79</v>
      </c>
      <c r="L67" s="43">
        <v>1905</v>
      </c>
      <c r="M67" s="43" t="s">
        <v>80</v>
      </c>
      <c r="N67" s="42">
        <v>1905054</v>
      </c>
      <c r="O67" s="42" t="s">
        <v>170</v>
      </c>
      <c r="P67" s="76" t="s">
        <v>169</v>
      </c>
      <c r="Q67" s="77">
        <v>190505401</v>
      </c>
      <c r="R67" s="71" t="s">
        <v>170</v>
      </c>
      <c r="S67" s="47" t="s">
        <v>306</v>
      </c>
      <c r="T67" s="55">
        <v>4</v>
      </c>
      <c r="U67" s="55">
        <v>1</v>
      </c>
      <c r="V67" s="74" t="s">
        <v>335</v>
      </c>
      <c r="W67" s="75">
        <v>45292</v>
      </c>
      <c r="X67" s="75">
        <v>45657</v>
      </c>
      <c r="Y67" s="50" t="s">
        <v>303</v>
      </c>
      <c r="Z67" s="34">
        <v>60000000</v>
      </c>
      <c r="AA67" s="24"/>
      <c r="AB67" s="24"/>
      <c r="AC67" s="24">
        <f t="shared" si="0"/>
        <v>60000000</v>
      </c>
    </row>
    <row r="68" spans="1:29" s="1" customFormat="1" ht="155.25" x14ac:dyDescent="0.3">
      <c r="A68" s="43" t="s">
        <v>35</v>
      </c>
      <c r="B68" s="70" t="s">
        <v>42</v>
      </c>
      <c r="C68" s="42" t="s">
        <v>301</v>
      </c>
      <c r="D68" s="42" t="s">
        <v>32</v>
      </c>
      <c r="E68" s="43">
        <v>30</v>
      </c>
      <c r="F68" s="43">
        <v>50</v>
      </c>
      <c r="G68" s="43">
        <v>30</v>
      </c>
      <c r="H68" s="51">
        <v>2023520010087</v>
      </c>
      <c r="I68" s="50" t="s">
        <v>302</v>
      </c>
      <c r="J68" s="43">
        <v>19</v>
      </c>
      <c r="K68" s="43" t="s">
        <v>79</v>
      </c>
      <c r="L68" s="43">
        <v>1905</v>
      </c>
      <c r="M68" s="43" t="s">
        <v>80</v>
      </c>
      <c r="N68" s="42">
        <v>1905054</v>
      </c>
      <c r="O68" s="42" t="s">
        <v>170</v>
      </c>
      <c r="P68" s="76" t="s">
        <v>169</v>
      </c>
      <c r="Q68" s="71">
        <v>190505401</v>
      </c>
      <c r="R68" s="71" t="s">
        <v>170</v>
      </c>
      <c r="S68" s="47" t="s">
        <v>306</v>
      </c>
      <c r="T68" s="55">
        <v>4</v>
      </c>
      <c r="U68" s="55">
        <v>1</v>
      </c>
      <c r="V68" s="74" t="s">
        <v>336</v>
      </c>
      <c r="W68" s="49">
        <v>45292</v>
      </c>
      <c r="X68" s="49">
        <v>45657</v>
      </c>
      <c r="Y68" s="50" t="s">
        <v>303</v>
      </c>
      <c r="Z68" s="34">
        <v>90000000</v>
      </c>
      <c r="AA68" s="24"/>
      <c r="AB68" s="24"/>
      <c r="AC68" s="24">
        <f t="shared" si="0"/>
        <v>90000000</v>
      </c>
    </row>
    <row r="69" spans="1:29" s="1" customFormat="1" ht="258.75" x14ac:dyDescent="0.3">
      <c r="A69" s="43" t="s">
        <v>35</v>
      </c>
      <c r="B69" s="70" t="s">
        <v>42</v>
      </c>
      <c r="C69" s="42" t="s">
        <v>301</v>
      </c>
      <c r="D69" s="42" t="s">
        <v>32</v>
      </c>
      <c r="E69" s="43">
        <v>30</v>
      </c>
      <c r="F69" s="43">
        <v>50</v>
      </c>
      <c r="G69" s="43">
        <v>30</v>
      </c>
      <c r="H69" s="51">
        <v>2023520010087</v>
      </c>
      <c r="I69" s="50" t="s">
        <v>302</v>
      </c>
      <c r="J69" s="43">
        <v>19</v>
      </c>
      <c r="K69" s="43" t="s">
        <v>79</v>
      </c>
      <c r="L69" s="43">
        <v>1905</v>
      </c>
      <c r="M69" s="43" t="s">
        <v>80</v>
      </c>
      <c r="N69" s="42">
        <v>1905050</v>
      </c>
      <c r="O69" s="76" t="s">
        <v>170</v>
      </c>
      <c r="P69" s="76" t="s">
        <v>169</v>
      </c>
      <c r="Q69" s="77">
        <v>190505001</v>
      </c>
      <c r="R69" s="77" t="s">
        <v>170</v>
      </c>
      <c r="S69" s="47" t="s">
        <v>306</v>
      </c>
      <c r="T69" s="55">
        <v>4</v>
      </c>
      <c r="U69" s="55">
        <v>1</v>
      </c>
      <c r="V69" s="74" t="s">
        <v>337</v>
      </c>
      <c r="W69" s="75">
        <v>45292</v>
      </c>
      <c r="X69" s="75">
        <v>45657</v>
      </c>
      <c r="Y69" s="50" t="s">
        <v>303</v>
      </c>
      <c r="Z69" s="35">
        <v>45000000</v>
      </c>
      <c r="AA69" s="24"/>
      <c r="AB69" s="24"/>
      <c r="AC69" s="24">
        <f t="shared" si="0"/>
        <v>45000000</v>
      </c>
    </row>
    <row r="70" spans="1:29" s="1" customFormat="1" ht="120.75" x14ac:dyDescent="0.3">
      <c r="A70" s="78" t="s">
        <v>35</v>
      </c>
      <c r="B70" s="79" t="s">
        <v>42</v>
      </c>
      <c r="C70" s="76" t="s">
        <v>301</v>
      </c>
      <c r="D70" s="76" t="s">
        <v>32</v>
      </c>
      <c r="E70" s="78">
        <v>30</v>
      </c>
      <c r="F70" s="78">
        <v>50</v>
      </c>
      <c r="G70" s="78">
        <v>30</v>
      </c>
      <c r="H70" s="80">
        <v>2023520010087</v>
      </c>
      <c r="I70" s="81" t="s">
        <v>302</v>
      </c>
      <c r="J70" s="78">
        <v>19</v>
      </c>
      <c r="K70" s="78" t="s">
        <v>79</v>
      </c>
      <c r="L70" s="78">
        <v>1905</v>
      </c>
      <c r="M70" s="78" t="s">
        <v>80</v>
      </c>
      <c r="N70" s="108" t="s">
        <v>338</v>
      </c>
      <c r="O70" s="76" t="s">
        <v>170</v>
      </c>
      <c r="P70" s="76" t="s">
        <v>305</v>
      </c>
      <c r="Q70" s="77">
        <v>190505001</v>
      </c>
      <c r="R70" s="77" t="s">
        <v>170</v>
      </c>
      <c r="S70" s="73" t="s">
        <v>306</v>
      </c>
      <c r="T70" s="82">
        <v>4</v>
      </c>
      <c r="U70" s="82">
        <v>1</v>
      </c>
      <c r="V70" s="76" t="s">
        <v>339</v>
      </c>
      <c r="W70" s="83">
        <v>45474</v>
      </c>
      <c r="X70" s="75">
        <v>45657</v>
      </c>
      <c r="Y70" s="81" t="s">
        <v>303</v>
      </c>
      <c r="Z70" s="84">
        <v>20000000</v>
      </c>
      <c r="AA70" s="24"/>
      <c r="AB70" s="24"/>
      <c r="AC70" s="24">
        <f t="shared" si="0"/>
        <v>20000000</v>
      </c>
    </row>
    <row r="71" spans="1:29" s="1" customFormat="1" ht="189.75" x14ac:dyDescent="0.3">
      <c r="A71" s="78" t="s">
        <v>35</v>
      </c>
      <c r="B71" s="79" t="s">
        <v>42</v>
      </c>
      <c r="C71" s="76" t="s">
        <v>301</v>
      </c>
      <c r="D71" s="76" t="s">
        <v>32</v>
      </c>
      <c r="E71" s="78">
        <v>30</v>
      </c>
      <c r="F71" s="78">
        <v>50</v>
      </c>
      <c r="G71" s="78">
        <v>30</v>
      </c>
      <c r="H71" s="80">
        <v>2023520010087</v>
      </c>
      <c r="I71" s="81" t="s">
        <v>302</v>
      </c>
      <c r="J71" s="78">
        <v>19</v>
      </c>
      <c r="K71" s="78" t="s">
        <v>79</v>
      </c>
      <c r="L71" s="78">
        <v>1905</v>
      </c>
      <c r="M71" s="78" t="s">
        <v>80</v>
      </c>
      <c r="N71" s="108" t="s">
        <v>338</v>
      </c>
      <c r="O71" s="76" t="s">
        <v>170</v>
      </c>
      <c r="P71" s="76" t="s">
        <v>305</v>
      </c>
      <c r="Q71" s="77">
        <v>190505001</v>
      </c>
      <c r="R71" s="77" t="s">
        <v>170</v>
      </c>
      <c r="S71" s="73" t="s">
        <v>306</v>
      </c>
      <c r="T71" s="82">
        <v>4</v>
      </c>
      <c r="U71" s="82">
        <v>1</v>
      </c>
      <c r="V71" s="76" t="s">
        <v>340</v>
      </c>
      <c r="W71" s="83">
        <v>45383</v>
      </c>
      <c r="X71" s="75">
        <v>45657</v>
      </c>
      <c r="Y71" s="81" t="s">
        <v>303</v>
      </c>
      <c r="Z71" s="85">
        <v>87349363.280000001</v>
      </c>
      <c r="AA71" s="24"/>
      <c r="AB71" s="24"/>
      <c r="AC71" s="24">
        <f t="shared" si="0"/>
        <v>87349363.280000001</v>
      </c>
    </row>
    <row r="72" spans="1:29" s="1" customFormat="1" ht="120" x14ac:dyDescent="0.3">
      <c r="A72" s="43" t="s">
        <v>36</v>
      </c>
      <c r="B72" s="43" t="s">
        <v>36</v>
      </c>
      <c r="C72" s="43" t="s">
        <v>66</v>
      </c>
      <c r="D72" s="44" t="s">
        <v>67</v>
      </c>
      <c r="E72" s="44">
        <v>1</v>
      </c>
      <c r="F72" s="44">
        <v>4</v>
      </c>
      <c r="G72" s="44">
        <v>1</v>
      </c>
      <c r="H72" s="45">
        <v>2023520010078</v>
      </c>
      <c r="I72" s="46" t="s">
        <v>223</v>
      </c>
      <c r="J72" s="43">
        <v>19</v>
      </c>
      <c r="K72" s="43" t="s">
        <v>86</v>
      </c>
      <c r="L72" s="43">
        <v>1905</v>
      </c>
      <c r="M72" s="43" t="s">
        <v>87</v>
      </c>
      <c r="N72" s="43" t="s">
        <v>125</v>
      </c>
      <c r="O72" s="43" t="s">
        <v>96</v>
      </c>
      <c r="P72" s="43" t="s">
        <v>171</v>
      </c>
      <c r="Q72" s="44">
        <v>190505408</v>
      </c>
      <c r="R72" s="43" t="s">
        <v>172</v>
      </c>
      <c r="S72" s="44" t="s">
        <v>33</v>
      </c>
      <c r="T72" s="52">
        <v>4</v>
      </c>
      <c r="U72" s="52">
        <v>1</v>
      </c>
      <c r="V72" s="86" t="s">
        <v>224</v>
      </c>
      <c r="W72" s="86">
        <v>45383</v>
      </c>
      <c r="X72" s="86">
        <v>45657</v>
      </c>
      <c r="Y72" s="46" t="s">
        <v>225</v>
      </c>
      <c r="Z72" s="87">
        <v>27238612.210000001</v>
      </c>
      <c r="AA72" s="24"/>
      <c r="AB72" s="24"/>
      <c r="AC72" s="24">
        <f t="shared" si="0"/>
        <v>27238612.210000001</v>
      </c>
    </row>
    <row r="73" spans="1:29" s="1" customFormat="1" ht="409.5" x14ac:dyDescent="0.3">
      <c r="A73" s="42" t="s">
        <v>35</v>
      </c>
      <c r="B73" s="42" t="s">
        <v>44</v>
      </c>
      <c r="C73" s="42" t="s">
        <v>71</v>
      </c>
      <c r="D73" s="42" t="s">
        <v>32</v>
      </c>
      <c r="E73" s="47">
        <v>100</v>
      </c>
      <c r="F73" s="47">
        <v>100</v>
      </c>
      <c r="G73" s="47">
        <v>100</v>
      </c>
      <c r="H73" s="51">
        <v>2023520010078</v>
      </c>
      <c r="I73" s="50" t="s">
        <v>223</v>
      </c>
      <c r="J73" s="42">
        <v>19</v>
      </c>
      <c r="K73" s="42" t="s">
        <v>79</v>
      </c>
      <c r="L73" s="42">
        <v>1905</v>
      </c>
      <c r="M73" s="42" t="s">
        <v>89</v>
      </c>
      <c r="N73" s="42" t="s">
        <v>122</v>
      </c>
      <c r="O73" s="42" t="s">
        <v>99</v>
      </c>
      <c r="P73" s="42" t="s">
        <v>197</v>
      </c>
      <c r="Q73" s="47" t="s">
        <v>124</v>
      </c>
      <c r="R73" s="42" t="s">
        <v>101</v>
      </c>
      <c r="S73" s="47" t="s">
        <v>147</v>
      </c>
      <c r="T73" s="48">
        <v>54</v>
      </c>
      <c r="U73" s="48">
        <v>54</v>
      </c>
      <c r="V73" s="43" t="s">
        <v>226</v>
      </c>
      <c r="W73" s="54">
        <v>45292</v>
      </c>
      <c r="X73" s="54">
        <v>45657</v>
      </c>
      <c r="Y73" s="50" t="s">
        <v>227</v>
      </c>
      <c r="Z73" s="61">
        <v>260665836.63</v>
      </c>
      <c r="AA73" s="24"/>
      <c r="AB73" s="24"/>
      <c r="AC73" s="24">
        <f t="shared" si="0"/>
        <v>260665836.63</v>
      </c>
    </row>
    <row r="74" spans="1:29" s="1" customFormat="1" ht="90" x14ac:dyDescent="0.3">
      <c r="A74" s="42" t="s">
        <v>34</v>
      </c>
      <c r="B74" s="42" t="s">
        <v>37</v>
      </c>
      <c r="C74" s="43" t="s">
        <v>68</v>
      </c>
      <c r="D74" s="47" t="s">
        <v>54</v>
      </c>
      <c r="E74" s="47">
        <v>14.1</v>
      </c>
      <c r="F74" s="47">
        <v>13</v>
      </c>
      <c r="G74" s="47">
        <v>14.1</v>
      </c>
      <c r="H74" s="51">
        <v>2023520010085</v>
      </c>
      <c r="I74" s="50" t="s">
        <v>275</v>
      </c>
      <c r="J74" s="42">
        <v>19</v>
      </c>
      <c r="K74" s="42" t="s">
        <v>75</v>
      </c>
      <c r="L74" s="42">
        <v>1905</v>
      </c>
      <c r="M74" s="42" t="s">
        <v>76</v>
      </c>
      <c r="N74" s="47">
        <v>1905021</v>
      </c>
      <c r="O74" s="42" t="s">
        <v>92</v>
      </c>
      <c r="P74" s="42" t="s">
        <v>173</v>
      </c>
      <c r="Q74" s="42">
        <v>190502100</v>
      </c>
      <c r="R74" s="42" t="s">
        <v>174</v>
      </c>
      <c r="S74" s="42" t="s">
        <v>139</v>
      </c>
      <c r="T74" s="88">
        <v>4</v>
      </c>
      <c r="U74" s="88">
        <v>1</v>
      </c>
      <c r="V74" s="49" t="s">
        <v>289</v>
      </c>
      <c r="W74" s="49">
        <v>45292</v>
      </c>
      <c r="X74" s="49">
        <v>45657</v>
      </c>
      <c r="Y74" s="50" t="s">
        <v>277</v>
      </c>
      <c r="Z74" s="24">
        <v>72000000</v>
      </c>
      <c r="AA74" s="24"/>
      <c r="AB74" s="24"/>
      <c r="AC74" s="24">
        <f t="shared" si="0"/>
        <v>72000000</v>
      </c>
    </row>
    <row r="75" spans="1:29" s="1" customFormat="1" ht="120" x14ac:dyDescent="0.3">
      <c r="A75" s="42" t="s">
        <v>34</v>
      </c>
      <c r="B75" s="42" t="s">
        <v>37</v>
      </c>
      <c r="C75" s="43" t="s">
        <v>69</v>
      </c>
      <c r="D75" s="47" t="s">
        <v>54</v>
      </c>
      <c r="E75" s="47">
        <v>0.81</v>
      </c>
      <c r="F75" s="47">
        <v>0.7</v>
      </c>
      <c r="G75" s="47">
        <v>0.81</v>
      </c>
      <c r="H75" s="51">
        <v>2023520010085</v>
      </c>
      <c r="I75" s="50" t="s">
        <v>275</v>
      </c>
      <c r="J75" s="42">
        <v>19</v>
      </c>
      <c r="K75" s="42" t="s">
        <v>75</v>
      </c>
      <c r="L75" s="42">
        <v>1905</v>
      </c>
      <c r="M75" s="42" t="s">
        <v>76</v>
      </c>
      <c r="N75" s="47">
        <v>1905021</v>
      </c>
      <c r="O75" s="42" t="s">
        <v>92</v>
      </c>
      <c r="P75" s="42" t="s">
        <v>175</v>
      </c>
      <c r="Q75" s="42">
        <v>190502100</v>
      </c>
      <c r="R75" s="42" t="s">
        <v>176</v>
      </c>
      <c r="S75" s="42" t="s">
        <v>139</v>
      </c>
      <c r="T75" s="88">
        <v>4</v>
      </c>
      <c r="U75" s="88">
        <v>1</v>
      </c>
      <c r="V75" s="49" t="s">
        <v>290</v>
      </c>
      <c r="W75" s="49">
        <v>45383</v>
      </c>
      <c r="X75" s="49">
        <v>45657</v>
      </c>
      <c r="Y75" s="50" t="s">
        <v>277</v>
      </c>
      <c r="Z75" s="24">
        <v>300000000</v>
      </c>
      <c r="AA75" s="24"/>
      <c r="AB75" s="24"/>
      <c r="AC75" s="24">
        <f t="shared" si="0"/>
        <v>300000000</v>
      </c>
    </row>
    <row r="76" spans="1:29" s="1" customFormat="1" ht="60" x14ac:dyDescent="0.3">
      <c r="A76" s="42" t="s">
        <v>34</v>
      </c>
      <c r="B76" s="42" t="s">
        <v>37</v>
      </c>
      <c r="C76" s="43" t="s">
        <v>69</v>
      </c>
      <c r="D76" s="47" t="s">
        <v>54</v>
      </c>
      <c r="E76" s="47">
        <v>0.81</v>
      </c>
      <c r="F76" s="47">
        <v>0.7</v>
      </c>
      <c r="G76" s="47">
        <v>0.81</v>
      </c>
      <c r="H76" s="51">
        <v>2023520010085</v>
      </c>
      <c r="I76" s="50" t="s">
        <v>275</v>
      </c>
      <c r="J76" s="42">
        <v>19</v>
      </c>
      <c r="K76" s="42" t="s">
        <v>75</v>
      </c>
      <c r="L76" s="42">
        <v>1905</v>
      </c>
      <c r="M76" s="42" t="s">
        <v>76</v>
      </c>
      <c r="N76" s="47">
        <v>1905021</v>
      </c>
      <c r="O76" s="42" t="s">
        <v>92</v>
      </c>
      <c r="P76" s="42" t="s">
        <v>177</v>
      </c>
      <c r="Q76" s="42">
        <v>190502103</v>
      </c>
      <c r="R76" s="42" t="s">
        <v>178</v>
      </c>
      <c r="S76" s="42" t="s">
        <v>179</v>
      </c>
      <c r="T76" s="88">
        <v>100</v>
      </c>
      <c r="U76" s="88">
        <v>100</v>
      </c>
      <c r="V76" s="49" t="s">
        <v>291</v>
      </c>
      <c r="W76" s="49">
        <v>45383</v>
      </c>
      <c r="X76" s="49">
        <v>45657</v>
      </c>
      <c r="Y76" s="50" t="s">
        <v>277</v>
      </c>
      <c r="Z76" s="24">
        <v>150000000</v>
      </c>
      <c r="AA76" s="24"/>
      <c r="AB76" s="24"/>
      <c r="AC76" s="24">
        <f t="shared" si="0"/>
        <v>150000000</v>
      </c>
    </row>
    <row r="77" spans="1:29" s="1" customFormat="1" ht="60" x14ac:dyDescent="0.3">
      <c r="A77" s="42" t="s">
        <v>34</v>
      </c>
      <c r="B77" s="42" t="s">
        <v>37</v>
      </c>
      <c r="C77" s="43" t="s">
        <v>69</v>
      </c>
      <c r="D77" s="47" t="s">
        <v>54</v>
      </c>
      <c r="E77" s="47">
        <v>0.81</v>
      </c>
      <c r="F77" s="47">
        <v>0.7</v>
      </c>
      <c r="G77" s="47">
        <v>0.81</v>
      </c>
      <c r="H77" s="51">
        <v>2023520010085</v>
      </c>
      <c r="I77" s="50" t="s">
        <v>275</v>
      </c>
      <c r="J77" s="42">
        <v>19</v>
      </c>
      <c r="K77" s="42" t="s">
        <v>75</v>
      </c>
      <c r="L77" s="42">
        <v>1905</v>
      </c>
      <c r="M77" s="42" t="s">
        <v>76</v>
      </c>
      <c r="N77" s="47">
        <v>1905015</v>
      </c>
      <c r="O77" s="42" t="s">
        <v>180</v>
      </c>
      <c r="P77" s="42" t="s">
        <v>181</v>
      </c>
      <c r="Q77" s="42">
        <v>190501500</v>
      </c>
      <c r="R77" s="42" t="s">
        <v>166</v>
      </c>
      <c r="S77" s="42" t="s">
        <v>139</v>
      </c>
      <c r="T77" s="88">
        <v>1</v>
      </c>
      <c r="U77" s="88">
        <v>1</v>
      </c>
      <c r="V77" s="49" t="s">
        <v>292</v>
      </c>
      <c r="W77" s="49">
        <v>45292</v>
      </c>
      <c r="X77" s="49">
        <v>45657</v>
      </c>
      <c r="Y77" s="50" t="s">
        <v>277</v>
      </c>
      <c r="Z77" s="24">
        <v>25500000</v>
      </c>
      <c r="AA77" s="24"/>
      <c r="AB77" s="24"/>
      <c r="AC77" s="24">
        <f t="shared" si="0"/>
        <v>25500000</v>
      </c>
    </row>
    <row r="78" spans="1:29" s="1" customFormat="1" ht="75" x14ac:dyDescent="0.3">
      <c r="A78" s="42" t="s">
        <v>35</v>
      </c>
      <c r="B78" s="42" t="s">
        <v>43</v>
      </c>
      <c r="C78" s="43" t="s">
        <v>70</v>
      </c>
      <c r="D78" s="47" t="s">
        <v>32</v>
      </c>
      <c r="E78" s="47">
        <v>90</v>
      </c>
      <c r="F78" s="47">
        <v>90</v>
      </c>
      <c r="G78" s="47">
        <v>90</v>
      </c>
      <c r="H78" s="89">
        <v>2023520010081</v>
      </c>
      <c r="I78" s="50" t="s">
        <v>231</v>
      </c>
      <c r="J78" s="42">
        <v>19</v>
      </c>
      <c r="K78" s="42" t="s">
        <v>79</v>
      </c>
      <c r="L78" s="42">
        <v>1903</v>
      </c>
      <c r="M78" s="42" t="s">
        <v>88</v>
      </c>
      <c r="N78" s="47">
        <v>1903042</v>
      </c>
      <c r="O78" s="42" t="s">
        <v>182</v>
      </c>
      <c r="P78" s="42" t="s">
        <v>183</v>
      </c>
      <c r="Q78" s="47">
        <v>190304201</v>
      </c>
      <c r="R78" s="42" t="s">
        <v>184</v>
      </c>
      <c r="S78" s="47" t="s">
        <v>33</v>
      </c>
      <c r="T78" s="55">
        <v>11635</v>
      </c>
      <c r="U78" s="55">
        <v>11635</v>
      </c>
      <c r="V78" s="49" t="s">
        <v>232</v>
      </c>
      <c r="W78" s="49">
        <v>45292</v>
      </c>
      <c r="X78" s="49">
        <v>45657</v>
      </c>
      <c r="Y78" s="50" t="s">
        <v>233</v>
      </c>
      <c r="Z78" s="61">
        <v>190800000</v>
      </c>
      <c r="AA78" s="24"/>
      <c r="AB78" s="24"/>
      <c r="AC78" s="24">
        <f t="shared" si="0"/>
        <v>190800000</v>
      </c>
    </row>
    <row r="79" spans="1:29" s="1" customFormat="1" ht="75" x14ac:dyDescent="0.3">
      <c r="A79" s="42" t="s">
        <v>35</v>
      </c>
      <c r="B79" s="42" t="s">
        <v>43</v>
      </c>
      <c r="C79" s="43" t="s">
        <v>70</v>
      </c>
      <c r="D79" s="47" t="s">
        <v>32</v>
      </c>
      <c r="E79" s="47">
        <v>90</v>
      </c>
      <c r="F79" s="47">
        <v>90</v>
      </c>
      <c r="G79" s="47">
        <v>90</v>
      </c>
      <c r="H79" s="89">
        <v>2023520010081</v>
      </c>
      <c r="I79" s="50" t="s">
        <v>231</v>
      </c>
      <c r="J79" s="42">
        <v>19</v>
      </c>
      <c r="K79" s="42" t="s">
        <v>79</v>
      </c>
      <c r="L79" s="42">
        <v>1903</v>
      </c>
      <c r="M79" s="42" t="s">
        <v>88</v>
      </c>
      <c r="N79" s="47">
        <v>1903042</v>
      </c>
      <c r="O79" s="42" t="s">
        <v>182</v>
      </c>
      <c r="P79" s="42" t="s">
        <v>183</v>
      </c>
      <c r="Q79" s="47">
        <v>190304201</v>
      </c>
      <c r="R79" s="42" t="s">
        <v>184</v>
      </c>
      <c r="S79" s="47" t="s">
        <v>33</v>
      </c>
      <c r="T79" s="55">
        <v>11635</v>
      </c>
      <c r="U79" s="55">
        <v>11635</v>
      </c>
      <c r="V79" s="49" t="s">
        <v>232</v>
      </c>
      <c r="W79" s="49">
        <v>45292</v>
      </c>
      <c r="X79" s="49">
        <v>45657</v>
      </c>
      <c r="Y79" s="50" t="s">
        <v>233</v>
      </c>
      <c r="Z79" s="61">
        <v>1120638909.3999999</v>
      </c>
      <c r="AA79" s="24"/>
      <c r="AB79" s="24"/>
      <c r="AC79" s="24">
        <f t="shared" ref="AC79:AC107" si="3">SUM(Z79:AB79)</f>
        <v>1120638909.3999999</v>
      </c>
    </row>
    <row r="80" spans="1:29" s="1" customFormat="1" ht="120" x14ac:dyDescent="0.3">
      <c r="A80" s="42" t="s">
        <v>35</v>
      </c>
      <c r="B80" s="42" t="s">
        <v>43</v>
      </c>
      <c r="C80" s="43" t="s">
        <v>70</v>
      </c>
      <c r="D80" s="47" t="s">
        <v>32</v>
      </c>
      <c r="E80" s="47">
        <v>90</v>
      </c>
      <c r="F80" s="47">
        <v>90</v>
      </c>
      <c r="G80" s="47">
        <v>90</v>
      </c>
      <c r="H80" s="89">
        <v>2023520010081</v>
      </c>
      <c r="I80" s="50" t="s">
        <v>231</v>
      </c>
      <c r="J80" s="42">
        <v>19</v>
      </c>
      <c r="K80" s="42" t="s">
        <v>79</v>
      </c>
      <c r="L80" s="42">
        <v>1903</v>
      </c>
      <c r="M80" s="42" t="s">
        <v>88</v>
      </c>
      <c r="N80" s="47">
        <v>1903040</v>
      </c>
      <c r="O80" s="42" t="s">
        <v>185</v>
      </c>
      <c r="P80" s="42" t="s">
        <v>186</v>
      </c>
      <c r="Q80" s="47">
        <v>190304001</v>
      </c>
      <c r="R80" s="42" t="s">
        <v>187</v>
      </c>
      <c r="S80" s="47" t="s">
        <v>33</v>
      </c>
      <c r="T80" s="55">
        <v>144</v>
      </c>
      <c r="U80" s="55">
        <v>144</v>
      </c>
      <c r="V80" s="49" t="s">
        <v>234</v>
      </c>
      <c r="W80" s="49">
        <v>45292</v>
      </c>
      <c r="X80" s="49">
        <v>45657</v>
      </c>
      <c r="Y80" s="50" t="s">
        <v>233</v>
      </c>
      <c r="Z80" s="61">
        <v>30400000</v>
      </c>
      <c r="AA80" s="24"/>
      <c r="AB80" s="24"/>
      <c r="AC80" s="24">
        <f t="shared" si="3"/>
        <v>30400000</v>
      </c>
    </row>
    <row r="81" spans="1:29" s="1" customFormat="1" ht="120" x14ac:dyDescent="0.3">
      <c r="A81" s="42" t="s">
        <v>35</v>
      </c>
      <c r="B81" s="42" t="s">
        <v>43</v>
      </c>
      <c r="C81" s="43" t="s">
        <v>70</v>
      </c>
      <c r="D81" s="47" t="s">
        <v>32</v>
      </c>
      <c r="E81" s="47">
        <v>90</v>
      </c>
      <c r="F81" s="47">
        <v>90</v>
      </c>
      <c r="G81" s="47">
        <v>90</v>
      </c>
      <c r="H81" s="89">
        <v>2023520010081</v>
      </c>
      <c r="I81" s="50" t="s">
        <v>231</v>
      </c>
      <c r="J81" s="42">
        <v>19</v>
      </c>
      <c r="K81" s="42" t="s">
        <v>79</v>
      </c>
      <c r="L81" s="42">
        <v>1903</v>
      </c>
      <c r="M81" s="42" t="s">
        <v>88</v>
      </c>
      <c r="N81" s="47">
        <v>1903040</v>
      </c>
      <c r="O81" s="42" t="s">
        <v>185</v>
      </c>
      <c r="P81" s="42" t="s">
        <v>186</v>
      </c>
      <c r="Q81" s="47">
        <v>190304001</v>
      </c>
      <c r="R81" s="42" t="s">
        <v>187</v>
      </c>
      <c r="S81" s="47" t="s">
        <v>33</v>
      </c>
      <c r="T81" s="55">
        <v>144</v>
      </c>
      <c r="U81" s="55">
        <v>144</v>
      </c>
      <c r="V81" s="49" t="s">
        <v>234</v>
      </c>
      <c r="W81" s="49">
        <v>45292</v>
      </c>
      <c r="X81" s="49">
        <v>45657</v>
      </c>
      <c r="Y81" s="50" t="s">
        <v>233</v>
      </c>
      <c r="Z81" s="61">
        <v>96000000</v>
      </c>
      <c r="AA81" s="24"/>
      <c r="AB81" s="24"/>
      <c r="AC81" s="24">
        <f t="shared" si="3"/>
        <v>96000000</v>
      </c>
    </row>
    <row r="82" spans="1:29" s="1" customFormat="1" ht="105" x14ac:dyDescent="0.3">
      <c r="A82" s="42" t="s">
        <v>35</v>
      </c>
      <c r="B82" s="42" t="s">
        <v>43</v>
      </c>
      <c r="C82" s="43" t="s">
        <v>70</v>
      </c>
      <c r="D82" s="47" t="s">
        <v>32</v>
      </c>
      <c r="E82" s="47">
        <v>90</v>
      </c>
      <c r="F82" s="47">
        <v>90</v>
      </c>
      <c r="G82" s="47">
        <v>90</v>
      </c>
      <c r="H82" s="89">
        <v>2023520010081</v>
      </c>
      <c r="I82" s="50" t="s">
        <v>231</v>
      </c>
      <c r="J82" s="42">
        <v>19</v>
      </c>
      <c r="K82" s="42" t="s">
        <v>79</v>
      </c>
      <c r="L82" s="42">
        <v>1903</v>
      </c>
      <c r="M82" s="42" t="s">
        <v>88</v>
      </c>
      <c r="N82" s="47">
        <v>1903051</v>
      </c>
      <c r="O82" s="42" t="s">
        <v>180</v>
      </c>
      <c r="P82" s="42" t="s">
        <v>188</v>
      </c>
      <c r="Q82" s="47">
        <v>190305101</v>
      </c>
      <c r="R82" s="42" t="s">
        <v>189</v>
      </c>
      <c r="S82" s="47" t="s">
        <v>33</v>
      </c>
      <c r="T82" s="55">
        <v>5</v>
      </c>
      <c r="U82" s="55">
        <v>1</v>
      </c>
      <c r="V82" s="49" t="s">
        <v>235</v>
      </c>
      <c r="W82" s="49">
        <v>45292</v>
      </c>
      <c r="X82" s="49">
        <v>45657</v>
      </c>
      <c r="Y82" s="50" t="s">
        <v>233</v>
      </c>
      <c r="Z82" s="61">
        <v>24000000</v>
      </c>
      <c r="AA82" s="24"/>
      <c r="AB82" s="24"/>
      <c r="AC82" s="24">
        <f t="shared" si="3"/>
        <v>24000000</v>
      </c>
    </row>
    <row r="83" spans="1:29" s="1" customFormat="1" ht="180" x14ac:dyDescent="0.3">
      <c r="A83" s="42" t="s">
        <v>35</v>
      </c>
      <c r="B83" s="42" t="s">
        <v>43</v>
      </c>
      <c r="C83" s="43" t="s">
        <v>70</v>
      </c>
      <c r="D83" s="47" t="s">
        <v>32</v>
      </c>
      <c r="E83" s="47">
        <v>90</v>
      </c>
      <c r="F83" s="47">
        <v>90</v>
      </c>
      <c r="G83" s="47">
        <v>90</v>
      </c>
      <c r="H83" s="89">
        <v>2023520010081</v>
      </c>
      <c r="I83" s="50" t="s">
        <v>231</v>
      </c>
      <c r="J83" s="42">
        <v>19</v>
      </c>
      <c r="K83" s="42" t="s">
        <v>79</v>
      </c>
      <c r="L83" s="42">
        <v>1903</v>
      </c>
      <c r="M83" s="42" t="s">
        <v>88</v>
      </c>
      <c r="N83" s="47">
        <v>1903047</v>
      </c>
      <c r="O83" s="42" t="s">
        <v>190</v>
      </c>
      <c r="P83" s="42" t="s">
        <v>191</v>
      </c>
      <c r="Q83" s="47">
        <v>190304700</v>
      </c>
      <c r="R83" s="42" t="s">
        <v>192</v>
      </c>
      <c r="S83" s="47" t="s">
        <v>33</v>
      </c>
      <c r="T83" s="55">
        <v>8</v>
      </c>
      <c r="U83" s="55">
        <v>2</v>
      </c>
      <c r="V83" s="49" t="s">
        <v>236</v>
      </c>
      <c r="W83" s="49">
        <v>45292</v>
      </c>
      <c r="X83" s="49">
        <v>45657</v>
      </c>
      <c r="Y83" s="50" t="s">
        <v>233</v>
      </c>
      <c r="Z83" s="61">
        <v>182273510.55000001</v>
      </c>
      <c r="AA83" s="24"/>
      <c r="AB83" s="24"/>
      <c r="AC83" s="24">
        <f t="shared" si="3"/>
        <v>182273510.55000001</v>
      </c>
    </row>
    <row r="84" spans="1:29" s="1" customFormat="1" ht="90" x14ac:dyDescent="0.3">
      <c r="A84" s="42" t="s">
        <v>35</v>
      </c>
      <c r="B84" s="42" t="s">
        <v>43</v>
      </c>
      <c r="C84" s="43" t="s">
        <v>70</v>
      </c>
      <c r="D84" s="47" t="s">
        <v>32</v>
      </c>
      <c r="E84" s="47">
        <v>90</v>
      </c>
      <c r="F84" s="47">
        <v>90</v>
      </c>
      <c r="G84" s="47">
        <v>90</v>
      </c>
      <c r="H84" s="89">
        <v>2023520010081</v>
      </c>
      <c r="I84" s="50" t="s">
        <v>231</v>
      </c>
      <c r="J84" s="42">
        <v>19</v>
      </c>
      <c r="K84" s="42" t="s">
        <v>79</v>
      </c>
      <c r="L84" s="42">
        <v>1903</v>
      </c>
      <c r="M84" s="42" t="s">
        <v>88</v>
      </c>
      <c r="N84" s="47">
        <v>1903052</v>
      </c>
      <c r="O84" s="42" t="s">
        <v>99</v>
      </c>
      <c r="P84" s="42" t="s">
        <v>193</v>
      </c>
      <c r="Q84" s="47">
        <v>190305200</v>
      </c>
      <c r="R84" s="42" t="s">
        <v>101</v>
      </c>
      <c r="S84" s="47" t="s">
        <v>33</v>
      </c>
      <c r="T84" s="55">
        <v>1</v>
      </c>
      <c r="U84" s="55">
        <v>0.25</v>
      </c>
      <c r="V84" s="49" t="s">
        <v>237</v>
      </c>
      <c r="W84" s="49">
        <v>45292</v>
      </c>
      <c r="X84" s="49">
        <v>45657</v>
      </c>
      <c r="Y84" s="50" t="s">
        <v>233</v>
      </c>
      <c r="Z84" s="61">
        <v>68732946.700000003</v>
      </c>
      <c r="AA84" s="24"/>
      <c r="AB84" s="24"/>
      <c r="AC84" s="24">
        <f t="shared" si="3"/>
        <v>68732946.700000003</v>
      </c>
    </row>
    <row r="85" spans="1:29" s="1" customFormat="1" ht="150" x14ac:dyDescent="0.3">
      <c r="A85" s="42" t="s">
        <v>35</v>
      </c>
      <c r="B85" s="42" t="s">
        <v>43</v>
      </c>
      <c r="C85" s="43" t="s">
        <v>70</v>
      </c>
      <c r="D85" s="47" t="s">
        <v>32</v>
      </c>
      <c r="E85" s="47">
        <v>90</v>
      </c>
      <c r="F85" s="47">
        <v>90</v>
      </c>
      <c r="G85" s="47">
        <v>90</v>
      </c>
      <c r="H85" s="89">
        <v>2023520010081</v>
      </c>
      <c r="I85" s="50" t="s">
        <v>231</v>
      </c>
      <c r="J85" s="42">
        <v>19</v>
      </c>
      <c r="K85" s="42" t="s">
        <v>79</v>
      </c>
      <c r="L85" s="42">
        <v>1903</v>
      </c>
      <c r="M85" s="42" t="s">
        <v>88</v>
      </c>
      <c r="N85" s="47">
        <v>1903057</v>
      </c>
      <c r="O85" s="42" t="s">
        <v>194</v>
      </c>
      <c r="P85" s="42" t="s">
        <v>195</v>
      </c>
      <c r="Q85" s="47">
        <v>190305700</v>
      </c>
      <c r="R85" s="42" t="s">
        <v>196</v>
      </c>
      <c r="S85" s="47" t="s">
        <v>33</v>
      </c>
      <c r="T85" s="55">
        <v>36</v>
      </c>
      <c r="U85" s="55">
        <v>9</v>
      </c>
      <c r="V85" s="49" t="s">
        <v>238</v>
      </c>
      <c r="W85" s="49">
        <v>45292</v>
      </c>
      <c r="X85" s="49">
        <v>45657</v>
      </c>
      <c r="Y85" s="50" t="s">
        <v>233</v>
      </c>
      <c r="Z85" s="24">
        <v>120757836.84999999</v>
      </c>
      <c r="AA85" s="24"/>
      <c r="AB85" s="24"/>
      <c r="AC85" s="24">
        <f t="shared" si="3"/>
        <v>120757836.84999999</v>
      </c>
    </row>
    <row r="86" spans="1:29" s="1" customFormat="1" ht="146.25" customHeight="1" x14ac:dyDescent="0.3">
      <c r="A86" s="42" t="s">
        <v>35</v>
      </c>
      <c r="B86" s="42" t="s">
        <v>43</v>
      </c>
      <c r="C86" s="43" t="s">
        <v>70</v>
      </c>
      <c r="D86" s="47" t="s">
        <v>32</v>
      </c>
      <c r="E86" s="47">
        <v>90</v>
      </c>
      <c r="F86" s="47">
        <v>90</v>
      </c>
      <c r="G86" s="47">
        <v>90</v>
      </c>
      <c r="H86" s="89">
        <v>2023520010081</v>
      </c>
      <c r="I86" s="50" t="s">
        <v>231</v>
      </c>
      <c r="J86" s="42">
        <v>19</v>
      </c>
      <c r="K86" s="42" t="s">
        <v>79</v>
      </c>
      <c r="L86" s="42">
        <v>1903</v>
      </c>
      <c r="M86" s="42" t="s">
        <v>88</v>
      </c>
      <c r="N86" s="47">
        <v>1903057</v>
      </c>
      <c r="O86" s="42" t="s">
        <v>194</v>
      </c>
      <c r="P86" s="42" t="s">
        <v>195</v>
      </c>
      <c r="Q86" s="47">
        <v>190305700</v>
      </c>
      <c r="R86" s="42" t="s">
        <v>196</v>
      </c>
      <c r="S86" s="47" t="s">
        <v>33</v>
      </c>
      <c r="T86" s="55">
        <v>36</v>
      </c>
      <c r="U86" s="55">
        <v>9</v>
      </c>
      <c r="V86" s="49"/>
      <c r="W86" s="49">
        <v>45292</v>
      </c>
      <c r="X86" s="49">
        <v>45657</v>
      </c>
      <c r="Y86" s="50" t="s">
        <v>233</v>
      </c>
      <c r="Z86" s="24">
        <v>18000000</v>
      </c>
      <c r="AA86" s="24"/>
      <c r="AB86" s="24"/>
      <c r="AC86" s="24">
        <f t="shared" si="3"/>
        <v>18000000</v>
      </c>
    </row>
    <row r="87" spans="1:29" s="1" customFormat="1" ht="409.5" x14ac:dyDescent="0.3">
      <c r="A87" s="42" t="s">
        <v>35</v>
      </c>
      <c r="B87" s="42" t="s">
        <v>44</v>
      </c>
      <c r="C87" s="42" t="s">
        <v>71</v>
      </c>
      <c r="D87" s="42" t="s">
        <v>32</v>
      </c>
      <c r="E87" s="42">
        <v>100</v>
      </c>
      <c r="F87" s="42">
        <v>100</v>
      </c>
      <c r="G87" s="42">
        <v>100</v>
      </c>
      <c r="H87" s="51">
        <v>2023520010078</v>
      </c>
      <c r="I87" s="50" t="s">
        <v>223</v>
      </c>
      <c r="J87" s="42">
        <v>19</v>
      </c>
      <c r="K87" s="42" t="s">
        <v>79</v>
      </c>
      <c r="L87" s="42">
        <v>1905</v>
      </c>
      <c r="M87" s="42" t="s">
        <v>89</v>
      </c>
      <c r="N87" s="42" t="s">
        <v>122</v>
      </c>
      <c r="O87" s="42" t="s">
        <v>99</v>
      </c>
      <c r="P87" s="42" t="s">
        <v>197</v>
      </c>
      <c r="Q87" s="47" t="s">
        <v>124</v>
      </c>
      <c r="R87" s="42" t="s">
        <v>101</v>
      </c>
      <c r="S87" s="47" t="s">
        <v>147</v>
      </c>
      <c r="T87" s="48">
        <v>54</v>
      </c>
      <c r="U87" s="48">
        <v>54</v>
      </c>
      <c r="V87" s="43" t="s">
        <v>226</v>
      </c>
      <c r="W87" s="54">
        <v>45292</v>
      </c>
      <c r="X87" s="54">
        <v>45657</v>
      </c>
      <c r="Y87" s="50" t="s">
        <v>227</v>
      </c>
      <c r="Z87" s="61">
        <v>241550000</v>
      </c>
      <c r="AA87" s="24"/>
      <c r="AB87" s="24"/>
      <c r="AC87" s="24">
        <f t="shared" si="3"/>
        <v>241550000</v>
      </c>
    </row>
    <row r="88" spans="1:29" s="1" customFormat="1" ht="165" x14ac:dyDescent="0.3">
      <c r="A88" s="42" t="s">
        <v>35</v>
      </c>
      <c r="B88" s="42" t="s">
        <v>44</v>
      </c>
      <c r="C88" s="42" t="s">
        <v>71</v>
      </c>
      <c r="D88" s="42" t="s">
        <v>32</v>
      </c>
      <c r="E88" s="42">
        <v>100</v>
      </c>
      <c r="F88" s="42">
        <v>100</v>
      </c>
      <c r="G88" s="42">
        <v>100</v>
      </c>
      <c r="H88" s="51">
        <v>2023520010078</v>
      </c>
      <c r="I88" s="50" t="s">
        <v>223</v>
      </c>
      <c r="J88" s="42">
        <v>19</v>
      </c>
      <c r="K88" s="42" t="s">
        <v>79</v>
      </c>
      <c r="L88" s="42">
        <v>1905</v>
      </c>
      <c r="M88" s="42" t="s">
        <v>89</v>
      </c>
      <c r="N88" s="47" t="s">
        <v>119</v>
      </c>
      <c r="O88" s="42" t="s">
        <v>120</v>
      </c>
      <c r="P88" s="42" t="s">
        <v>198</v>
      </c>
      <c r="Q88" s="47" t="s">
        <v>121</v>
      </c>
      <c r="R88" s="42" t="s">
        <v>112</v>
      </c>
      <c r="S88" s="47" t="s">
        <v>147</v>
      </c>
      <c r="T88" s="48">
        <v>108</v>
      </c>
      <c r="U88" s="48">
        <v>27</v>
      </c>
      <c r="V88" s="43" t="s">
        <v>228</v>
      </c>
      <c r="W88" s="54">
        <v>45292</v>
      </c>
      <c r="X88" s="54">
        <v>45657</v>
      </c>
      <c r="Y88" s="50" t="s">
        <v>227</v>
      </c>
      <c r="Z88" s="61">
        <v>26900000</v>
      </c>
      <c r="AA88" s="24"/>
      <c r="AB88" s="24"/>
      <c r="AC88" s="24">
        <f t="shared" si="3"/>
        <v>26900000</v>
      </c>
    </row>
    <row r="89" spans="1:29" s="1" customFormat="1" ht="165" x14ac:dyDescent="0.3">
      <c r="A89" s="42" t="s">
        <v>35</v>
      </c>
      <c r="B89" s="42" t="s">
        <v>44</v>
      </c>
      <c r="C89" s="42" t="s">
        <v>71</v>
      </c>
      <c r="D89" s="42" t="s">
        <v>32</v>
      </c>
      <c r="E89" s="42">
        <v>100</v>
      </c>
      <c r="F89" s="42">
        <v>100</v>
      </c>
      <c r="G89" s="42">
        <v>100</v>
      </c>
      <c r="H89" s="51">
        <v>2023520010078</v>
      </c>
      <c r="I89" s="50" t="s">
        <v>223</v>
      </c>
      <c r="J89" s="42">
        <v>19</v>
      </c>
      <c r="K89" s="42" t="s">
        <v>79</v>
      </c>
      <c r="L89" s="42">
        <v>1905</v>
      </c>
      <c r="M89" s="42" t="s">
        <v>89</v>
      </c>
      <c r="N89" s="47" t="s">
        <v>119</v>
      </c>
      <c r="O89" s="42" t="s">
        <v>120</v>
      </c>
      <c r="P89" s="42" t="s">
        <v>198</v>
      </c>
      <c r="Q89" s="47" t="s">
        <v>121</v>
      </c>
      <c r="R89" s="42" t="s">
        <v>112</v>
      </c>
      <c r="S89" s="47" t="s">
        <v>147</v>
      </c>
      <c r="T89" s="48">
        <v>108</v>
      </c>
      <c r="U89" s="48">
        <v>27</v>
      </c>
      <c r="V89" s="43" t="s">
        <v>228</v>
      </c>
      <c r="W89" s="54">
        <v>45292</v>
      </c>
      <c r="X89" s="54">
        <v>45657</v>
      </c>
      <c r="Y89" s="50" t="s">
        <v>227</v>
      </c>
      <c r="Z89" s="61">
        <v>80000000</v>
      </c>
      <c r="AA89" s="24"/>
      <c r="AB89" s="24"/>
      <c r="AC89" s="24">
        <f t="shared" si="3"/>
        <v>80000000</v>
      </c>
    </row>
    <row r="90" spans="1:29" s="1" customFormat="1" ht="240" x14ac:dyDescent="0.3">
      <c r="A90" s="42" t="s">
        <v>35</v>
      </c>
      <c r="B90" s="42" t="s">
        <v>44</v>
      </c>
      <c r="C90" s="42" t="s">
        <v>71</v>
      </c>
      <c r="D90" s="42" t="s">
        <v>32</v>
      </c>
      <c r="E90" s="42">
        <v>100</v>
      </c>
      <c r="F90" s="42">
        <v>100</v>
      </c>
      <c r="G90" s="42">
        <v>100</v>
      </c>
      <c r="H90" s="51">
        <v>2023520010078</v>
      </c>
      <c r="I90" s="50" t="s">
        <v>223</v>
      </c>
      <c r="J90" s="42">
        <v>19</v>
      </c>
      <c r="K90" s="42" t="s">
        <v>79</v>
      </c>
      <c r="L90" s="42">
        <v>1905</v>
      </c>
      <c r="M90" s="42" t="s">
        <v>89</v>
      </c>
      <c r="N90" s="47" t="s">
        <v>119</v>
      </c>
      <c r="O90" s="42" t="s">
        <v>199</v>
      </c>
      <c r="P90" s="42" t="s">
        <v>200</v>
      </c>
      <c r="Q90" s="47" t="s">
        <v>121</v>
      </c>
      <c r="R90" s="42" t="s">
        <v>112</v>
      </c>
      <c r="S90" s="47" t="s">
        <v>147</v>
      </c>
      <c r="T90" s="48">
        <v>16</v>
      </c>
      <c r="U90" s="48">
        <v>4</v>
      </c>
      <c r="V90" s="43" t="s">
        <v>229</v>
      </c>
      <c r="W90" s="54">
        <v>45292</v>
      </c>
      <c r="X90" s="54">
        <v>45657</v>
      </c>
      <c r="Y90" s="50" t="s">
        <v>227</v>
      </c>
      <c r="Z90" s="61">
        <v>97027224.420000002</v>
      </c>
      <c r="AA90" s="24"/>
      <c r="AB90" s="24"/>
      <c r="AC90" s="24">
        <f t="shared" si="3"/>
        <v>97027224.420000002</v>
      </c>
    </row>
    <row r="91" spans="1:29" s="1" customFormat="1" ht="240" x14ac:dyDescent="0.3">
      <c r="A91" s="42" t="s">
        <v>35</v>
      </c>
      <c r="B91" s="42" t="s">
        <v>44</v>
      </c>
      <c r="C91" s="42" t="s">
        <v>71</v>
      </c>
      <c r="D91" s="42" t="s">
        <v>32</v>
      </c>
      <c r="E91" s="42">
        <v>100</v>
      </c>
      <c r="F91" s="42">
        <v>100</v>
      </c>
      <c r="G91" s="42">
        <v>100</v>
      </c>
      <c r="H91" s="51">
        <v>2023520010078</v>
      </c>
      <c r="I91" s="50" t="s">
        <v>223</v>
      </c>
      <c r="J91" s="42">
        <v>19</v>
      </c>
      <c r="K91" s="42" t="s">
        <v>79</v>
      </c>
      <c r="L91" s="42">
        <v>1905</v>
      </c>
      <c r="M91" s="42" t="s">
        <v>89</v>
      </c>
      <c r="N91" s="47" t="s">
        <v>119</v>
      </c>
      <c r="O91" s="42" t="s">
        <v>199</v>
      </c>
      <c r="P91" s="42" t="s">
        <v>200</v>
      </c>
      <c r="Q91" s="47" t="s">
        <v>121</v>
      </c>
      <c r="R91" s="42" t="s">
        <v>112</v>
      </c>
      <c r="S91" s="47" t="s">
        <v>147</v>
      </c>
      <c r="T91" s="48">
        <v>16</v>
      </c>
      <c r="U91" s="48">
        <v>4</v>
      </c>
      <c r="V91" s="43" t="s">
        <v>229</v>
      </c>
      <c r="W91" s="54">
        <v>45292</v>
      </c>
      <c r="X91" s="54">
        <v>45657</v>
      </c>
      <c r="Y91" s="50" t="s">
        <v>227</v>
      </c>
      <c r="Z91" s="61">
        <v>19250000</v>
      </c>
      <c r="AA91" s="24"/>
      <c r="AB91" s="24"/>
      <c r="AC91" s="24">
        <f t="shared" si="3"/>
        <v>19250000</v>
      </c>
    </row>
    <row r="92" spans="1:29" s="1" customFormat="1" ht="165" x14ac:dyDescent="0.3">
      <c r="A92" s="43" t="s">
        <v>34</v>
      </c>
      <c r="B92" s="43" t="s">
        <v>45</v>
      </c>
      <c r="C92" s="43" t="s">
        <v>72</v>
      </c>
      <c r="D92" s="44" t="s">
        <v>32</v>
      </c>
      <c r="E92" s="44">
        <v>5</v>
      </c>
      <c r="F92" s="44">
        <v>50</v>
      </c>
      <c r="G92" s="44">
        <v>5</v>
      </c>
      <c r="H92" s="65">
        <v>2023520010079</v>
      </c>
      <c r="I92" s="66" t="s">
        <v>230</v>
      </c>
      <c r="J92" s="43">
        <v>19</v>
      </c>
      <c r="K92" s="43" t="s">
        <v>81</v>
      </c>
      <c r="L92" s="43">
        <v>1905</v>
      </c>
      <c r="M92" s="43" t="s">
        <v>83</v>
      </c>
      <c r="N92" s="44">
        <v>1905049</v>
      </c>
      <c r="O92" s="43" t="s">
        <v>168</v>
      </c>
      <c r="P92" s="43" t="s">
        <v>201</v>
      </c>
      <c r="Q92" s="44">
        <v>190504902</v>
      </c>
      <c r="R92" s="43" t="s">
        <v>202</v>
      </c>
      <c r="S92" s="44" t="s">
        <v>139</v>
      </c>
      <c r="T92" s="63">
        <v>3</v>
      </c>
      <c r="U92" s="63">
        <v>0</v>
      </c>
      <c r="V92" s="43" t="s">
        <v>319</v>
      </c>
      <c r="W92" s="109">
        <v>45306</v>
      </c>
      <c r="X92" s="98" t="s">
        <v>320</v>
      </c>
      <c r="Y92" s="66" t="s">
        <v>308</v>
      </c>
      <c r="Z92" s="29">
        <v>30000000</v>
      </c>
      <c r="AA92" s="24"/>
      <c r="AB92" s="24"/>
      <c r="AC92" s="24">
        <f t="shared" si="3"/>
        <v>30000000</v>
      </c>
    </row>
    <row r="93" spans="1:29" s="1" customFormat="1" ht="165" x14ac:dyDescent="0.3">
      <c r="A93" s="43" t="s">
        <v>34</v>
      </c>
      <c r="B93" s="43" t="s">
        <v>45</v>
      </c>
      <c r="C93" s="43" t="s">
        <v>72</v>
      </c>
      <c r="D93" s="44" t="s">
        <v>32</v>
      </c>
      <c r="E93" s="44">
        <v>5</v>
      </c>
      <c r="F93" s="44">
        <v>50</v>
      </c>
      <c r="G93" s="44">
        <v>5</v>
      </c>
      <c r="H93" s="65">
        <v>2023520010079</v>
      </c>
      <c r="I93" s="66" t="s">
        <v>230</v>
      </c>
      <c r="J93" s="43">
        <v>19</v>
      </c>
      <c r="K93" s="43" t="s">
        <v>81</v>
      </c>
      <c r="L93" s="43">
        <v>1905</v>
      </c>
      <c r="M93" s="43" t="s">
        <v>83</v>
      </c>
      <c r="N93" s="44">
        <v>1905049</v>
      </c>
      <c r="O93" s="43" t="s">
        <v>168</v>
      </c>
      <c r="P93" s="43" t="s">
        <v>201</v>
      </c>
      <c r="Q93" s="44">
        <v>190504902</v>
      </c>
      <c r="R93" s="43" t="s">
        <v>202</v>
      </c>
      <c r="S93" s="44" t="s">
        <v>139</v>
      </c>
      <c r="T93" s="63">
        <v>3</v>
      </c>
      <c r="U93" s="63">
        <v>0</v>
      </c>
      <c r="V93" s="98" t="s">
        <v>321</v>
      </c>
      <c r="W93" s="109">
        <v>45306</v>
      </c>
      <c r="X93" s="98" t="s">
        <v>320</v>
      </c>
      <c r="Y93" s="66" t="s">
        <v>308</v>
      </c>
      <c r="Z93" s="29">
        <v>20400000</v>
      </c>
      <c r="AA93" s="24"/>
      <c r="AB93" s="24"/>
      <c r="AC93" s="24">
        <f t="shared" si="3"/>
        <v>20400000</v>
      </c>
    </row>
    <row r="94" spans="1:29" s="1" customFormat="1" ht="165" x14ac:dyDescent="0.3">
      <c r="A94" s="43" t="s">
        <v>34</v>
      </c>
      <c r="B94" s="43" t="s">
        <v>45</v>
      </c>
      <c r="C94" s="43" t="s">
        <v>72</v>
      </c>
      <c r="D94" s="44" t="s">
        <v>32</v>
      </c>
      <c r="E94" s="44">
        <v>5</v>
      </c>
      <c r="F94" s="44">
        <v>50</v>
      </c>
      <c r="G94" s="44">
        <v>5</v>
      </c>
      <c r="H94" s="65">
        <v>2023520010079</v>
      </c>
      <c r="I94" s="66" t="s">
        <v>230</v>
      </c>
      <c r="J94" s="43">
        <v>19</v>
      </c>
      <c r="K94" s="43" t="s">
        <v>81</v>
      </c>
      <c r="L94" s="43">
        <v>1905</v>
      </c>
      <c r="M94" s="43" t="s">
        <v>83</v>
      </c>
      <c r="N94" s="44">
        <v>1905049</v>
      </c>
      <c r="O94" s="43" t="s">
        <v>168</v>
      </c>
      <c r="P94" s="43" t="s">
        <v>201</v>
      </c>
      <c r="Q94" s="44">
        <v>190504902</v>
      </c>
      <c r="R94" s="43" t="s">
        <v>202</v>
      </c>
      <c r="S94" s="44" t="s">
        <v>139</v>
      </c>
      <c r="T94" s="63">
        <v>3</v>
      </c>
      <c r="U94" s="63">
        <v>0</v>
      </c>
      <c r="V94" s="98" t="s">
        <v>322</v>
      </c>
      <c r="W94" s="68">
        <v>45505</v>
      </c>
      <c r="X94" s="98" t="s">
        <v>320</v>
      </c>
      <c r="Y94" s="66" t="s">
        <v>308</v>
      </c>
      <c r="Z94" s="29">
        <v>30000000</v>
      </c>
      <c r="AA94" s="24"/>
      <c r="AB94" s="24"/>
      <c r="AC94" s="24">
        <f t="shared" si="3"/>
        <v>30000000</v>
      </c>
    </row>
    <row r="95" spans="1:29" s="1" customFormat="1" ht="45" x14ac:dyDescent="0.3">
      <c r="A95" s="43" t="s">
        <v>34</v>
      </c>
      <c r="B95" s="43" t="s">
        <v>45</v>
      </c>
      <c r="C95" s="43" t="s">
        <v>73</v>
      </c>
      <c r="D95" s="44" t="s">
        <v>32</v>
      </c>
      <c r="E95" s="44">
        <v>0</v>
      </c>
      <c r="F95" s="44">
        <v>50</v>
      </c>
      <c r="G95" s="44">
        <v>0</v>
      </c>
      <c r="H95" s="65">
        <v>2023520010079</v>
      </c>
      <c r="I95" s="66" t="s">
        <v>230</v>
      </c>
      <c r="J95" s="43">
        <v>19</v>
      </c>
      <c r="K95" s="43" t="s">
        <v>81</v>
      </c>
      <c r="L95" s="43">
        <v>1905</v>
      </c>
      <c r="M95" s="43" t="s">
        <v>83</v>
      </c>
      <c r="N95" s="44">
        <v>1905008</v>
      </c>
      <c r="O95" s="43" t="s">
        <v>203</v>
      </c>
      <c r="P95" s="43" t="s">
        <v>204</v>
      </c>
      <c r="Q95" s="44">
        <v>190500800</v>
      </c>
      <c r="R95" s="43" t="s">
        <v>203</v>
      </c>
      <c r="S95" s="44" t="s">
        <v>139</v>
      </c>
      <c r="T95" s="63">
        <v>1</v>
      </c>
      <c r="U95" s="63">
        <v>0.1</v>
      </c>
      <c r="V95" s="68" t="s">
        <v>323</v>
      </c>
      <c r="W95" s="68">
        <v>45292</v>
      </c>
      <c r="X95" s="68">
        <v>45657</v>
      </c>
      <c r="Y95" s="66" t="s">
        <v>308</v>
      </c>
      <c r="Z95" s="97">
        <v>250800000</v>
      </c>
      <c r="AA95" s="24"/>
      <c r="AB95" s="24"/>
      <c r="AC95" s="24">
        <f t="shared" si="3"/>
        <v>250800000</v>
      </c>
    </row>
    <row r="96" spans="1:29" s="1" customFormat="1" ht="45" x14ac:dyDescent="0.3">
      <c r="A96" s="43" t="s">
        <v>34</v>
      </c>
      <c r="B96" s="43" t="s">
        <v>45</v>
      </c>
      <c r="C96" s="43" t="s">
        <v>73</v>
      </c>
      <c r="D96" s="44" t="s">
        <v>32</v>
      </c>
      <c r="E96" s="44">
        <v>0</v>
      </c>
      <c r="F96" s="44">
        <v>50</v>
      </c>
      <c r="G96" s="44">
        <v>0</v>
      </c>
      <c r="H96" s="65">
        <v>2023520010079</v>
      </c>
      <c r="I96" s="66" t="s">
        <v>230</v>
      </c>
      <c r="J96" s="43">
        <v>19</v>
      </c>
      <c r="K96" s="43" t="s">
        <v>81</v>
      </c>
      <c r="L96" s="43">
        <v>1905</v>
      </c>
      <c r="M96" s="43" t="s">
        <v>83</v>
      </c>
      <c r="N96" s="44">
        <v>1905008</v>
      </c>
      <c r="O96" s="43" t="s">
        <v>203</v>
      </c>
      <c r="P96" s="43" t="s">
        <v>204</v>
      </c>
      <c r="Q96" s="44">
        <v>190500800</v>
      </c>
      <c r="R96" s="43" t="s">
        <v>203</v>
      </c>
      <c r="S96" s="44" t="s">
        <v>139</v>
      </c>
      <c r="T96" s="63">
        <v>1</v>
      </c>
      <c r="U96" s="63">
        <v>0.1</v>
      </c>
      <c r="V96" s="98" t="s">
        <v>324</v>
      </c>
      <c r="W96" s="68">
        <v>45505</v>
      </c>
      <c r="X96" s="68">
        <v>45657</v>
      </c>
      <c r="Y96" s="66" t="s">
        <v>308</v>
      </c>
      <c r="Z96" s="29">
        <v>10000000</v>
      </c>
      <c r="AA96" s="24"/>
      <c r="AB96" s="24"/>
      <c r="AC96" s="24">
        <f t="shared" si="3"/>
        <v>10000000</v>
      </c>
    </row>
    <row r="97" spans="1:29" s="1" customFormat="1" ht="45" x14ac:dyDescent="0.3">
      <c r="A97" s="43" t="s">
        <v>34</v>
      </c>
      <c r="B97" s="43" t="s">
        <v>45</v>
      </c>
      <c r="C97" s="43" t="s">
        <v>73</v>
      </c>
      <c r="D97" s="44" t="s">
        <v>32</v>
      </c>
      <c r="E97" s="44">
        <v>0</v>
      </c>
      <c r="F97" s="44">
        <v>50</v>
      </c>
      <c r="G97" s="44">
        <v>0</v>
      </c>
      <c r="H97" s="65">
        <v>2023520010079</v>
      </c>
      <c r="I97" s="66" t="s">
        <v>230</v>
      </c>
      <c r="J97" s="43">
        <v>19</v>
      </c>
      <c r="K97" s="43" t="s">
        <v>81</v>
      </c>
      <c r="L97" s="43">
        <v>1905</v>
      </c>
      <c r="M97" s="43" t="s">
        <v>83</v>
      </c>
      <c r="N97" s="44">
        <v>1905008</v>
      </c>
      <c r="O97" s="43" t="s">
        <v>203</v>
      </c>
      <c r="P97" s="43" t="s">
        <v>204</v>
      </c>
      <c r="Q97" s="44">
        <v>190500800</v>
      </c>
      <c r="R97" s="43" t="s">
        <v>203</v>
      </c>
      <c r="S97" s="44" t="s">
        <v>139</v>
      </c>
      <c r="T97" s="63">
        <v>1</v>
      </c>
      <c r="U97" s="63">
        <v>0.1</v>
      </c>
      <c r="V97" s="98" t="s">
        <v>325</v>
      </c>
      <c r="W97" s="68">
        <v>45505</v>
      </c>
      <c r="X97" s="68">
        <v>45657</v>
      </c>
      <c r="Y97" s="66" t="s">
        <v>308</v>
      </c>
      <c r="Z97" s="29">
        <v>10000000</v>
      </c>
      <c r="AA97" s="24"/>
      <c r="AB97" s="24"/>
      <c r="AC97" s="24">
        <f t="shared" si="3"/>
        <v>10000000</v>
      </c>
    </row>
    <row r="98" spans="1:29" s="1" customFormat="1" ht="60" x14ac:dyDescent="0.3">
      <c r="A98" s="43" t="s">
        <v>34</v>
      </c>
      <c r="B98" s="43" t="s">
        <v>45</v>
      </c>
      <c r="C98" s="43" t="s">
        <v>73</v>
      </c>
      <c r="D98" s="44" t="s">
        <v>32</v>
      </c>
      <c r="E98" s="44">
        <v>0</v>
      </c>
      <c r="F98" s="44">
        <v>50</v>
      </c>
      <c r="G98" s="44">
        <v>0</v>
      </c>
      <c r="H98" s="65">
        <v>2023520010079</v>
      </c>
      <c r="I98" s="66" t="s">
        <v>230</v>
      </c>
      <c r="J98" s="43">
        <v>19</v>
      </c>
      <c r="K98" s="43" t="s">
        <v>81</v>
      </c>
      <c r="L98" s="43">
        <v>1905</v>
      </c>
      <c r="M98" s="43" t="s">
        <v>83</v>
      </c>
      <c r="N98" s="44">
        <v>1905053</v>
      </c>
      <c r="O98" s="43" t="s">
        <v>99</v>
      </c>
      <c r="P98" s="43" t="s">
        <v>205</v>
      </c>
      <c r="Q98" s="44">
        <v>190505300</v>
      </c>
      <c r="R98" s="44" t="s">
        <v>101</v>
      </c>
      <c r="S98" s="44" t="s">
        <v>139</v>
      </c>
      <c r="T98" s="63">
        <v>4</v>
      </c>
      <c r="U98" s="63">
        <v>1</v>
      </c>
      <c r="V98" s="98" t="s">
        <v>326</v>
      </c>
      <c r="W98" s="68">
        <v>45566</v>
      </c>
      <c r="X98" s="68">
        <v>45657</v>
      </c>
      <c r="Y98" s="66" t="s">
        <v>308</v>
      </c>
      <c r="Z98" s="97">
        <v>30831498</v>
      </c>
      <c r="AA98" s="24"/>
      <c r="AB98" s="24"/>
      <c r="AC98" s="24">
        <f t="shared" si="3"/>
        <v>30831498</v>
      </c>
    </row>
    <row r="99" spans="1:29" s="1" customFormat="1" ht="117.75" customHeight="1" x14ac:dyDescent="0.3">
      <c r="A99" s="47" t="s">
        <v>35</v>
      </c>
      <c r="B99" s="42" t="s">
        <v>43</v>
      </c>
      <c r="C99" s="43" t="s">
        <v>73</v>
      </c>
      <c r="D99" s="47" t="s">
        <v>32</v>
      </c>
      <c r="E99" s="47">
        <v>0</v>
      </c>
      <c r="F99" s="47">
        <v>50</v>
      </c>
      <c r="G99" s="47">
        <v>0</v>
      </c>
      <c r="H99" s="51">
        <v>2023520010083</v>
      </c>
      <c r="I99" s="50" t="s">
        <v>239</v>
      </c>
      <c r="J99" s="42">
        <v>19</v>
      </c>
      <c r="K99" s="42" t="s">
        <v>90</v>
      </c>
      <c r="L99" s="42">
        <v>1905</v>
      </c>
      <c r="M99" s="42" t="s">
        <v>83</v>
      </c>
      <c r="N99" s="47">
        <v>1905054</v>
      </c>
      <c r="O99" s="42" t="s">
        <v>206</v>
      </c>
      <c r="P99" s="42" t="s">
        <v>207</v>
      </c>
      <c r="Q99" s="47">
        <v>190505406</v>
      </c>
      <c r="R99" s="42" t="s">
        <v>206</v>
      </c>
      <c r="S99" s="47" t="s">
        <v>33</v>
      </c>
      <c r="T99" s="48">
        <v>4</v>
      </c>
      <c r="U99" s="48">
        <v>1</v>
      </c>
      <c r="V99" s="49" t="s">
        <v>244</v>
      </c>
      <c r="W99" s="49" t="s">
        <v>245</v>
      </c>
      <c r="X99" s="49" t="s">
        <v>242</v>
      </c>
      <c r="Y99" s="50" t="s">
        <v>243</v>
      </c>
      <c r="Z99" s="24">
        <v>20800000</v>
      </c>
      <c r="AA99" s="24"/>
      <c r="AB99" s="24"/>
      <c r="AC99" s="24">
        <f t="shared" si="3"/>
        <v>20800000</v>
      </c>
    </row>
    <row r="100" spans="1:29" s="1" customFormat="1" ht="210" x14ac:dyDescent="0.3">
      <c r="A100" s="47" t="s">
        <v>35</v>
      </c>
      <c r="B100" s="42" t="s">
        <v>43</v>
      </c>
      <c r="C100" s="43" t="s">
        <v>73</v>
      </c>
      <c r="D100" s="47" t="s">
        <v>32</v>
      </c>
      <c r="E100" s="47">
        <v>0</v>
      </c>
      <c r="F100" s="47">
        <v>50</v>
      </c>
      <c r="G100" s="47">
        <v>0</v>
      </c>
      <c r="H100" s="51">
        <v>2023520010083</v>
      </c>
      <c r="I100" s="50" t="s">
        <v>239</v>
      </c>
      <c r="J100" s="42">
        <v>19</v>
      </c>
      <c r="K100" s="42" t="s">
        <v>90</v>
      </c>
      <c r="L100" s="42">
        <v>1905</v>
      </c>
      <c r="M100" s="42" t="s">
        <v>83</v>
      </c>
      <c r="N100" s="47">
        <v>1905035</v>
      </c>
      <c r="O100" s="42" t="s">
        <v>208</v>
      </c>
      <c r="P100" s="42" t="s">
        <v>209</v>
      </c>
      <c r="Q100" s="47">
        <v>190503505</v>
      </c>
      <c r="R100" s="90" t="s">
        <v>208</v>
      </c>
      <c r="S100" s="47" t="s">
        <v>147</v>
      </c>
      <c r="T100" s="55">
        <v>8</v>
      </c>
      <c r="U100" s="55">
        <v>2</v>
      </c>
      <c r="V100" s="49" t="s">
        <v>240</v>
      </c>
      <c r="W100" s="49" t="s">
        <v>241</v>
      </c>
      <c r="X100" s="49" t="s">
        <v>242</v>
      </c>
      <c r="Y100" s="50" t="s">
        <v>243</v>
      </c>
      <c r="Z100" s="24">
        <v>114400000</v>
      </c>
      <c r="AA100" s="24"/>
      <c r="AB100" s="24"/>
      <c r="AC100" s="24">
        <f t="shared" si="3"/>
        <v>114400000</v>
      </c>
    </row>
    <row r="101" spans="1:29" s="1" customFormat="1" ht="60" x14ac:dyDescent="0.3">
      <c r="A101" s="42" t="s">
        <v>35</v>
      </c>
      <c r="B101" s="42" t="s">
        <v>46</v>
      </c>
      <c r="C101" s="43" t="s">
        <v>74</v>
      </c>
      <c r="D101" s="47" t="s">
        <v>32</v>
      </c>
      <c r="E101" s="47">
        <v>15</v>
      </c>
      <c r="F101" s="47">
        <v>30</v>
      </c>
      <c r="G101" s="47">
        <v>15</v>
      </c>
      <c r="H101" s="51">
        <v>2023520010080</v>
      </c>
      <c r="I101" s="50" t="s">
        <v>219</v>
      </c>
      <c r="J101" s="42">
        <v>19</v>
      </c>
      <c r="K101" s="42" t="s">
        <v>79</v>
      </c>
      <c r="L101" s="42">
        <v>1905</v>
      </c>
      <c r="M101" s="42" t="s">
        <v>83</v>
      </c>
      <c r="N101" s="47">
        <v>1905015</v>
      </c>
      <c r="O101" s="42" t="s">
        <v>180</v>
      </c>
      <c r="P101" s="42" t="s">
        <v>210</v>
      </c>
      <c r="Q101" s="47">
        <v>190501500</v>
      </c>
      <c r="R101" s="42" t="s">
        <v>211</v>
      </c>
      <c r="S101" s="47" t="s">
        <v>33</v>
      </c>
      <c r="T101" s="55">
        <v>1</v>
      </c>
      <c r="U101" s="55">
        <v>1</v>
      </c>
      <c r="V101" s="49" t="s">
        <v>220</v>
      </c>
      <c r="W101" s="49">
        <v>45292</v>
      </c>
      <c r="X101" s="49">
        <v>45657</v>
      </c>
      <c r="Y101" s="50" t="s">
        <v>222</v>
      </c>
      <c r="Z101" s="24">
        <v>295400000</v>
      </c>
      <c r="AA101" s="24"/>
      <c r="AB101" s="24"/>
      <c r="AC101" s="24">
        <f t="shared" si="3"/>
        <v>295400000</v>
      </c>
    </row>
    <row r="102" spans="1:29" s="1" customFormat="1" ht="60" x14ac:dyDescent="0.3">
      <c r="A102" s="42" t="s">
        <v>35</v>
      </c>
      <c r="B102" s="42" t="s">
        <v>46</v>
      </c>
      <c r="C102" s="43" t="s">
        <v>74</v>
      </c>
      <c r="D102" s="47" t="s">
        <v>32</v>
      </c>
      <c r="E102" s="47">
        <v>15</v>
      </c>
      <c r="F102" s="47">
        <v>30</v>
      </c>
      <c r="G102" s="47">
        <v>15</v>
      </c>
      <c r="H102" s="51">
        <v>2023520010080</v>
      </c>
      <c r="I102" s="50" t="s">
        <v>219</v>
      </c>
      <c r="J102" s="42">
        <v>19</v>
      </c>
      <c r="K102" s="42" t="s">
        <v>79</v>
      </c>
      <c r="L102" s="42">
        <v>1905</v>
      </c>
      <c r="M102" s="42" t="s">
        <v>83</v>
      </c>
      <c r="N102" s="47">
        <v>1905015</v>
      </c>
      <c r="O102" s="42" t="s">
        <v>180</v>
      </c>
      <c r="P102" s="42" t="s">
        <v>210</v>
      </c>
      <c r="Q102" s="47">
        <v>190501500</v>
      </c>
      <c r="R102" s="42" t="s">
        <v>211</v>
      </c>
      <c r="S102" s="47" t="s">
        <v>33</v>
      </c>
      <c r="T102" s="55">
        <v>1</v>
      </c>
      <c r="U102" s="55">
        <v>1</v>
      </c>
      <c r="V102" s="49" t="s">
        <v>220</v>
      </c>
      <c r="W102" s="49">
        <v>45292</v>
      </c>
      <c r="X102" s="49">
        <v>45657</v>
      </c>
      <c r="Y102" s="50" t="s">
        <v>222</v>
      </c>
      <c r="Z102" s="24">
        <v>197800000</v>
      </c>
      <c r="AA102" s="24"/>
      <c r="AB102" s="24"/>
      <c r="AC102" s="24">
        <f t="shared" si="3"/>
        <v>197800000</v>
      </c>
    </row>
    <row r="103" spans="1:29" s="1" customFormat="1" ht="60" x14ac:dyDescent="0.3">
      <c r="A103" s="42" t="s">
        <v>35</v>
      </c>
      <c r="B103" s="42" t="s">
        <v>46</v>
      </c>
      <c r="C103" s="43" t="s">
        <v>74</v>
      </c>
      <c r="D103" s="47" t="s">
        <v>32</v>
      </c>
      <c r="E103" s="47">
        <v>15</v>
      </c>
      <c r="F103" s="47">
        <v>30</v>
      </c>
      <c r="G103" s="47">
        <v>15</v>
      </c>
      <c r="H103" s="51">
        <v>2023520010080</v>
      </c>
      <c r="I103" s="50" t="s">
        <v>219</v>
      </c>
      <c r="J103" s="42">
        <v>19</v>
      </c>
      <c r="K103" s="42" t="s">
        <v>79</v>
      </c>
      <c r="L103" s="42">
        <v>1905</v>
      </c>
      <c r="M103" s="42" t="s">
        <v>83</v>
      </c>
      <c r="N103" s="47">
        <v>1905053</v>
      </c>
      <c r="O103" s="42" t="s">
        <v>99</v>
      </c>
      <c r="P103" s="42" t="s">
        <v>212</v>
      </c>
      <c r="Q103" s="47">
        <v>190505300</v>
      </c>
      <c r="R103" s="42" t="s">
        <v>213</v>
      </c>
      <c r="S103" s="47" t="s">
        <v>33</v>
      </c>
      <c r="T103" s="55">
        <v>16</v>
      </c>
      <c r="U103" s="55">
        <v>4</v>
      </c>
      <c r="V103" s="49" t="s">
        <v>221</v>
      </c>
      <c r="W103" s="49">
        <v>45292</v>
      </c>
      <c r="X103" s="49">
        <v>45657</v>
      </c>
      <c r="Y103" s="50" t="s">
        <v>222</v>
      </c>
      <c r="Z103" s="24">
        <v>302200000</v>
      </c>
      <c r="AA103" s="24"/>
      <c r="AB103" s="24"/>
      <c r="AC103" s="24">
        <f t="shared" si="3"/>
        <v>302200000</v>
      </c>
    </row>
    <row r="104" spans="1:29" s="1" customFormat="1" ht="60" x14ac:dyDescent="0.3">
      <c r="A104" s="42" t="s">
        <v>35</v>
      </c>
      <c r="B104" s="42" t="s">
        <v>46</v>
      </c>
      <c r="C104" s="43" t="s">
        <v>74</v>
      </c>
      <c r="D104" s="47" t="s">
        <v>32</v>
      </c>
      <c r="E104" s="47">
        <v>15</v>
      </c>
      <c r="F104" s="47">
        <v>30</v>
      </c>
      <c r="G104" s="47">
        <v>15</v>
      </c>
      <c r="H104" s="51">
        <v>2023520010080</v>
      </c>
      <c r="I104" s="50" t="s">
        <v>219</v>
      </c>
      <c r="J104" s="42">
        <v>19</v>
      </c>
      <c r="K104" s="42" t="s">
        <v>79</v>
      </c>
      <c r="L104" s="42">
        <v>1905</v>
      </c>
      <c r="M104" s="42" t="s">
        <v>83</v>
      </c>
      <c r="N104" s="47">
        <v>1905053</v>
      </c>
      <c r="O104" s="42" t="s">
        <v>99</v>
      </c>
      <c r="P104" s="42" t="s">
        <v>212</v>
      </c>
      <c r="Q104" s="47">
        <v>190505300</v>
      </c>
      <c r="R104" s="42" t="s">
        <v>213</v>
      </c>
      <c r="S104" s="47" t="s">
        <v>33</v>
      </c>
      <c r="T104" s="55">
        <v>16</v>
      </c>
      <c r="U104" s="55">
        <v>4</v>
      </c>
      <c r="V104" s="49" t="s">
        <v>221</v>
      </c>
      <c r="W104" s="49">
        <v>45292</v>
      </c>
      <c r="X104" s="49">
        <v>45657</v>
      </c>
      <c r="Y104" s="50" t="s">
        <v>222</v>
      </c>
      <c r="Z104" s="24">
        <f>32000000+118000000</f>
        <v>150000000</v>
      </c>
      <c r="AA104" s="24"/>
      <c r="AB104" s="24"/>
      <c r="AC104" s="24">
        <f t="shared" si="3"/>
        <v>150000000</v>
      </c>
    </row>
    <row r="105" spans="1:29" s="1" customFormat="1" ht="60" x14ac:dyDescent="0.3">
      <c r="A105" s="42" t="s">
        <v>35</v>
      </c>
      <c r="B105" s="42" t="s">
        <v>46</v>
      </c>
      <c r="C105" s="43" t="s">
        <v>74</v>
      </c>
      <c r="D105" s="47" t="s">
        <v>32</v>
      </c>
      <c r="E105" s="47">
        <v>15</v>
      </c>
      <c r="F105" s="47">
        <v>30</v>
      </c>
      <c r="G105" s="47">
        <v>15</v>
      </c>
      <c r="H105" s="51">
        <v>2023520010080</v>
      </c>
      <c r="I105" s="50" t="s">
        <v>219</v>
      </c>
      <c r="J105" s="42">
        <v>19</v>
      </c>
      <c r="K105" s="42" t="s">
        <v>79</v>
      </c>
      <c r="L105" s="42">
        <v>1905</v>
      </c>
      <c r="M105" s="42" t="s">
        <v>83</v>
      </c>
      <c r="N105" s="47">
        <v>1905053</v>
      </c>
      <c r="O105" s="42" t="s">
        <v>99</v>
      </c>
      <c r="P105" s="42" t="s">
        <v>212</v>
      </c>
      <c r="Q105" s="47">
        <v>190505300</v>
      </c>
      <c r="R105" s="42" t="s">
        <v>213</v>
      </c>
      <c r="S105" s="47" t="s">
        <v>33</v>
      </c>
      <c r="T105" s="55">
        <v>16</v>
      </c>
      <c r="U105" s="55">
        <v>4</v>
      </c>
      <c r="V105" s="49" t="s">
        <v>221</v>
      </c>
      <c r="W105" s="49">
        <v>45292</v>
      </c>
      <c r="X105" s="49">
        <v>45657</v>
      </c>
      <c r="Y105" s="50" t="s">
        <v>222</v>
      </c>
      <c r="Z105" s="24">
        <v>50000000</v>
      </c>
      <c r="AA105" s="24"/>
      <c r="AB105" s="24"/>
      <c r="AC105" s="24">
        <f t="shared" si="3"/>
        <v>50000000</v>
      </c>
    </row>
    <row r="106" spans="1:29" s="1" customFormat="1" ht="75" x14ac:dyDescent="0.3">
      <c r="A106" s="42" t="s">
        <v>35</v>
      </c>
      <c r="B106" s="42" t="s">
        <v>46</v>
      </c>
      <c r="C106" s="43" t="s">
        <v>74</v>
      </c>
      <c r="D106" s="47" t="s">
        <v>32</v>
      </c>
      <c r="E106" s="47">
        <v>15</v>
      </c>
      <c r="F106" s="47">
        <v>30</v>
      </c>
      <c r="G106" s="47">
        <v>15</v>
      </c>
      <c r="H106" s="51">
        <v>2023520010080</v>
      </c>
      <c r="I106" s="50" t="s">
        <v>219</v>
      </c>
      <c r="J106" s="42">
        <v>19</v>
      </c>
      <c r="K106" s="42" t="s">
        <v>79</v>
      </c>
      <c r="L106" s="42">
        <v>1999</v>
      </c>
      <c r="M106" s="42" t="s">
        <v>91</v>
      </c>
      <c r="N106" s="47">
        <v>1999061</v>
      </c>
      <c r="O106" s="42" t="s">
        <v>327</v>
      </c>
      <c r="P106" s="42" t="s">
        <v>214</v>
      </c>
      <c r="Q106" s="91">
        <v>199906100</v>
      </c>
      <c r="R106" s="71" t="s">
        <v>215</v>
      </c>
      <c r="S106" s="47" t="s">
        <v>33</v>
      </c>
      <c r="T106" s="55">
        <v>1</v>
      </c>
      <c r="U106" s="55">
        <v>1</v>
      </c>
      <c r="V106" s="49"/>
      <c r="W106" s="49">
        <v>45658</v>
      </c>
      <c r="X106" s="49">
        <v>46022</v>
      </c>
      <c r="Y106" s="50" t="s">
        <v>222</v>
      </c>
      <c r="Z106" s="24"/>
      <c r="AA106" s="24"/>
      <c r="AB106" s="24"/>
      <c r="AC106" s="24">
        <f t="shared" si="3"/>
        <v>0</v>
      </c>
    </row>
    <row r="107" spans="1:29" s="1" customFormat="1" ht="105" x14ac:dyDescent="0.3">
      <c r="A107" s="43" t="s">
        <v>35</v>
      </c>
      <c r="B107" s="43" t="s">
        <v>46</v>
      </c>
      <c r="C107" s="43" t="s">
        <v>270</v>
      </c>
      <c r="D107" s="44" t="s">
        <v>139</v>
      </c>
      <c r="E107" s="44">
        <v>0</v>
      </c>
      <c r="F107" s="44">
        <v>1</v>
      </c>
      <c r="G107" s="44">
        <v>0</v>
      </c>
      <c r="H107" s="51">
        <v>2023520010084</v>
      </c>
      <c r="I107" s="51" t="s">
        <v>247</v>
      </c>
      <c r="J107" s="43">
        <v>19</v>
      </c>
      <c r="K107" s="43" t="s">
        <v>79</v>
      </c>
      <c r="L107" s="43">
        <v>1905</v>
      </c>
      <c r="M107" s="43" t="s">
        <v>83</v>
      </c>
      <c r="N107" s="44">
        <v>1905037</v>
      </c>
      <c r="O107" s="43" t="s">
        <v>271</v>
      </c>
      <c r="P107" s="43" t="s">
        <v>272</v>
      </c>
      <c r="Q107" s="44">
        <v>190503700</v>
      </c>
      <c r="R107" s="43" t="s">
        <v>273</v>
      </c>
      <c r="S107" s="44" t="s">
        <v>33</v>
      </c>
      <c r="T107" s="52">
        <v>4</v>
      </c>
      <c r="U107" s="52">
        <v>1</v>
      </c>
      <c r="V107" s="49" t="s">
        <v>274</v>
      </c>
      <c r="W107" s="49">
        <v>45295</v>
      </c>
      <c r="X107" s="49">
        <v>45657</v>
      </c>
      <c r="Y107" s="50" t="s">
        <v>250</v>
      </c>
      <c r="Z107" s="25">
        <v>36200000</v>
      </c>
      <c r="AA107" s="24"/>
      <c r="AB107" s="24"/>
      <c r="AC107" s="24">
        <f t="shared" si="3"/>
        <v>36200000</v>
      </c>
    </row>
    <row r="108" spans="1:29" s="1" customFormat="1" x14ac:dyDescent="0.3">
      <c r="A108" s="12"/>
      <c r="B108" s="12"/>
      <c r="C108" s="12"/>
      <c r="D108" s="12"/>
      <c r="E108" s="12"/>
      <c r="F108" s="12"/>
      <c r="G108" s="12"/>
      <c r="H108" s="13"/>
      <c r="I108" s="13"/>
      <c r="J108" s="13"/>
      <c r="K108" s="14"/>
      <c r="L108" s="14"/>
      <c r="M108" s="14"/>
      <c r="N108" s="13"/>
      <c r="O108" s="13"/>
      <c r="P108" s="13"/>
      <c r="Q108" s="13"/>
      <c r="R108" s="13"/>
      <c r="S108" s="13"/>
      <c r="T108" s="12"/>
      <c r="U108" s="15"/>
      <c r="V108" s="16"/>
      <c r="W108" s="16"/>
      <c r="X108" s="16"/>
      <c r="Y108" s="13"/>
      <c r="Z108" s="18"/>
      <c r="AA108" s="17"/>
      <c r="AB108" s="17"/>
      <c r="AC108" s="17"/>
    </row>
    <row r="109" spans="1:29" s="1" customFormat="1" x14ac:dyDescent="0.3">
      <c r="A109" s="12"/>
      <c r="B109" s="12"/>
      <c r="C109" s="12"/>
      <c r="D109" s="12"/>
      <c r="E109" s="12"/>
      <c r="F109" s="12"/>
      <c r="G109" s="12"/>
      <c r="H109" s="13"/>
      <c r="I109" s="13"/>
      <c r="J109" s="13"/>
      <c r="K109" s="14"/>
      <c r="L109" s="14"/>
      <c r="M109" s="14"/>
      <c r="N109" s="13"/>
      <c r="O109" s="13"/>
      <c r="P109" s="13"/>
      <c r="Q109" s="13"/>
      <c r="R109" s="13"/>
      <c r="S109" s="13"/>
      <c r="T109" s="12"/>
      <c r="U109" s="15"/>
      <c r="V109" s="16"/>
      <c r="W109" s="16"/>
      <c r="X109" s="16"/>
      <c r="Y109" s="13"/>
      <c r="Z109" s="18"/>
      <c r="AA109" s="17"/>
      <c r="AB109" s="17"/>
      <c r="AC109" s="17"/>
    </row>
    <row r="110" spans="1:29" s="1" customFormat="1" x14ac:dyDescent="0.3">
      <c r="A110" s="12"/>
      <c r="B110" s="12"/>
      <c r="C110" s="12"/>
      <c r="D110" s="12"/>
      <c r="E110" s="12"/>
      <c r="F110" s="12"/>
      <c r="G110" s="12"/>
      <c r="H110" s="13"/>
      <c r="I110" s="13"/>
      <c r="J110" s="13"/>
      <c r="K110" s="14"/>
      <c r="L110" s="14"/>
      <c r="M110" s="14"/>
      <c r="N110" s="13"/>
      <c r="O110" s="13"/>
      <c r="P110" s="13"/>
      <c r="Q110" s="13"/>
      <c r="R110" s="13"/>
      <c r="S110" s="13"/>
      <c r="T110" s="12"/>
      <c r="U110" s="15"/>
      <c r="V110" s="16"/>
      <c r="W110" s="16"/>
      <c r="X110" s="16"/>
      <c r="Y110" s="13"/>
      <c r="Z110" s="18"/>
      <c r="AA110" s="17"/>
      <c r="AB110" s="17"/>
      <c r="AC110" s="17"/>
    </row>
    <row r="111" spans="1:29" s="1" customFormat="1" x14ac:dyDescent="0.3">
      <c r="A111" s="12"/>
      <c r="B111" s="12"/>
      <c r="C111" s="12"/>
      <c r="D111" s="12"/>
      <c r="E111" s="12"/>
      <c r="F111" s="12"/>
      <c r="G111" s="12"/>
      <c r="H111" s="13"/>
      <c r="I111" s="13"/>
      <c r="J111" s="13"/>
      <c r="K111" s="14"/>
      <c r="L111" s="14"/>
      <c r="M111" s="14"/>
      <c r="N111" s="13"/>
      <c r="O111" s="13"/>
      <c r="P111" s="13"/>
      <c r="Q111" s="13"/>
      <c r="R111" s="13"/>
      <c r="S111" s="13"/>
      <c r="T111" s="12"/>
      <c r="U111" s="15"/>
      <c r="V111" s="16"/>
      <c r="W111" s="16"/>
      <c r="X111" s="16"/>
      <c r="Y111" s="13"/>
      <c r="Z111" s="18"/>
      <c r="AA111" s="17"/>
      <c r="AB111" s="17"/>
      <c r="AC111" s="17"/>
    </row>
    <row r="112" spans="1:29" s="1" customFormat="1" x14ac:dyDescent="0.3">
      <c r="A112" s="12"/>
      <c r="B112" s="12"/>
      <c r="C112" s="12"/>
      <c r="D112" s="12"/>
      <c r="E112" s="12"/>
      <c r="F112" s="12"/>
      <c r="G112" s="12"/>
      <c r="H112" s="13"/>
      <c r="I112" s="13"/>
      <c r="J112" s="13"/>
      <c r="K112" s="14"/>
      <c r="L112" s="14"/>
      <c r="M112" s="14"/>
      <c r="N112" s="13"/>
      <c r="O112" s="13"/>
      <c r="P112" s="13"/>
      <c r="Q112" s="13"/>
      <c r="R112" s="13"/>
      <c r="S112" s="13"/>
      <c r="T112" s="12"/>
      <c r="U112" s="15"/>
      <c r="V112" s="16"/>
      <c r="W112" s="16"/>
      <c r="X112" s="16"/>
      <c r="Y112" s="13"/>
      <c r="Z112" s="18"/>
      <c r="AA112" s="17"/>
      <c r="AB112" s="17"/>
      <c r="AC112" s="17"/>
    </row>
    <row r="113" spans="1:29" s="1" customFormat="1" x14ac:dyDescent="0.3">
      <c r="A113" s="12"/>
      <c r="B113" s="12"/>
      <c r="C113" s="12"/>
      <c r="D113" s="12"/>
      <c r="E113" s="12"/>
      <c r="F113" s="12"/>
      <c r="G113" s="12"/>
      <c r="H113" s="13"/>
      <c r="I113" s="13"/>
      <c r="J113" s="13"/>
      <c r="K113" s="14"/>
      <c r="L113" s="14"/>
      <c r="M113" s="14"/>
      <c r="N113" s="13"/>
      <c r="O113" s="13"/>
      <c r="P113" s="13"/>
      <c r="Q113" s="13"/>
      <c r="R113" s="13"/>
      <c r="S113" s="13"/>
      <c r="T113" s="12"/>
      <c r="U113" s="15"/>
      <c r="V113" s="16"/>
      <c r="W113" s="16"/>
      <c r="X113" s="16"/>
      <c r="Y113" s="13"/>
      <c r="Z113" s="18"/>
      <c r="AA113" s="17"/>
      <c r="AB113" s="17"/>
      <c r="AC113" s="17"/>
    </row>
    <row r="114" spans="1:29" s="1" customFormat="1" x14ac:dyDescent="0.3">
      <c r="A114" s="12"/>
      <c r="B114" s="12"/>
      <c r="C114" s="12"/>
      <c r="D114" s="12"/>
      <c r="E114" s="12"/>
      <c r="F114" s="12"/>
      <c r="G114" s="12"/>
      <c r="H114" s="13"/>
      <c r="I114" s="13"/>
      <c r="J114" s="13"/>
      <c r="K114" s="14"/>
      <c r="L114" s="14"/>
      <c r="M114" s="14"/>
      <c r="N114" s="13"/>
      <c r="O114" s="13"/>
      <c r="P114" s="13"/>
      <c r="Q114" s="13"/>
      <c r="R114" s="13"/>
      <c r="S114" s="13"/>
      <c r="T114" s="12"/>
      <c r="U114" s="15"/>
      <c r="V114" s="16"/>
      <c r="W114" s="16"/>
      <c r="X114" s="16"/>
      <c r="Y114" s="13"/>
      <c r="Z114" s="18"/>
      <c r="AA114" s="17"/>
      <c r="AB114" s="17"/>
      <c r="AC114" s="17"/>
    </row>
    <row r="115" spans="1:29" s="1" customFormat="1" x14ac:dyDescent="0.3">
      <c r="A115" s="12"/>
      <c r="B115" s="12"/>
      <c r="C115" s="12"/>
      <c r="D115" s="12"/>
      <c r="E115" s="12"/>
      <c r="F115" s="12"/>
      <c r="G115" s="12"/>
      <c r="H115" s="13"/>
      <c r="I115" s="13"/>
      <c r="J115" s="13"/>
      <c r="K115" s="14"/>
      <c r="L115" s="14"/>
      <c r="M115" s="14"/>
      <c r="N115" s="13"/>
      <c r="O115" s="13"/>
      <c r="P115" s="13"/>
      <c r="Q115" s="13"/>
      <c r="R115" s="13"/>
      <c r="S115" s="13"/>
      <c r="T115" s="12"/>
      <c r="U115" s="15"/>
      <c r="V115" s="16"/>
      <c r="W115" s="16"/>
      <c r="X115" s="16"/>
      <c r="Y115" s="13"/>
      <c r="Z115" s="18"/>
      <c r="AA115" s="17"/>
      <c r="AB115" s="17"/>
      <c r="AC115" s="17"/>
    </row>
    <row r="116" spans="1:29" s="1" customFormat="1" x14ac:dyDescent="0.3">
      <c r="A116" s="12"/>
      <c r="B116" s="12"/>
      <c r="C116" s="12"/>
      <c r="D116" s="12"/>
      <c r="E116" s="12"/>
      <c r="F116" s="12"/>
      <c r="G116" s="12"/>
      <c r="H116" s="13"/>
      <c r="I116" s="13"/>
      <c r="J116" s="13"/>
      <c r="K116" s="14"/>
      <c r="L116" s="14"/>
      <c r="M116" s="14"/>
      <c r="N116" s="13"/>
      <c r="O116" s="13"/>
      <c r="P116" s="13"/>
      <c r="Q116" s="13"/>
      <c r="R116" s="13"/>
      <c r="S116" s="13"/>
      <c r="T116" s="12"/>
      <c r="U116" s="15"/>
      <c r="V116" s="16"/>
      <c r="W116" s="16"/>
      <c r="X116" s="16"/>
      <c r="Y116" s="13"/>
      <c r="Z116" s="18"/>
      <c r="AA116" s="17"/>
      <c r="AB116" s="17"/>
      <c r="AC116" s="17"/>
    </row>
    <row r="117" spans="1:29" s="1" customFormat="1" x14ac:dyDescent="0.3">
      <c r="A117" s="12"/>
      <c r="B117" s="12"/>
      <c r="C117" s="12"/>
      <c r="D117" s="12"/>
      <c r="E117" s="12"/>
      <c r="F117" s="12"/>
      <c r="G117" s="12"/>
      <c r="H117" s="13"/>
      <c r="I117" s="13"/>
      <c r="J117" s="13"/>
      <c r="K117" s="14"/>
      <c r="L117" s="14"/>
      <c r="M117" s="14"/>
      <c r="N117" s="13"/>
      <c r="O117" s="13"/>
      <c r="P117" s="13"/>
      <c r="Q117" s="13"/>
      <c r="R117" s="13"/>
      <c r="S117" s="13"/>
      <c r="T117" s="12"/>
      <c r="U117" s="15"/>
      <c r="V117" s="16"/>
      <c r="W117" s="16"/>
      <c r="X117" s="16"/>
      <c r="Y117" s="13"/>
      <c r="Z117" s="17"/>
      <c r="AA117" s="17"/>
      <c r="AB117" s="17"/>
      <c r="AC117" s="17"/>
    </row>
    <row r="118" spans="1:29" s="1" customFormat="1" x14ac:dyDescent="0.3">
      <c r="A118" s="12"/>
      <c r="B118" s="12"/>
      <c r="C118" s="12"/>
      <c r="D118" s="12"/>
      <c r="E118" s="12"/>
      <c r="F118" s="12"/>
      <c r="G118" s="12"/>
      <c r="H118" s="13"/>
      <c r="I118" s="13"/>
      <c r="J118" s="13"/>
      <c r="K118" s="14"/>
      <c r="L118" s="14"/>
      <c r="M118" s="14"/>
      <c r="N118" s="13"/>
      <c r="O118" s="13"/>
      <c r="P118" s="13"/>
      <c r="Q118" s="13"/>
      <c r="R118" s="13"/>
      <c r="S118" s="13"/>
      <c r="T118" s="12"/>
      <c r="U118" s="15"/>
      <c r="V118" s="16"/>
      <c r="W118" s="16"/>
      <c r="X118" s="16"/>
      <c r="Y118" s="13"/>
      <c r="Z118" s="17"/>
      <c r="AA118" s="17"/>
      <c r="AB118" s="17"/>
      <c r="AC118" s="17"/>
    </row>
    <row r="119" spans="1:29" s="1" customFormat="1" x14ac:dyDescent="0.3">
      <c r="A119" s="12"/>
      <c r="B119" s="12"/>
      <c r="C119" s="12"/>
      <c r="D119" s="12"/>
      <c r="E119" s="12"/>
      <c r="F119" s="12"/>
      <c r="G119" s="12"/>
      <c r="H119" s="13"/>
      <c r="I119" s="13"/>
      <c r="J119" s="13"/>
      <c r="K119" s="14"/>
      <c r="L119" s="14"/>
      <c r="M119" s="14"/>
      <c r="N119" s="13"/>
      <c r="O119" s="13"/>
      <c r="P119" s="13"/>
      <c r="Q119" s="13"/>
      <c r="R119" s="13"/>
      <c r="S119" s="13"/>
      <c r="T119" s="12"/>
      <c r="U119" s="15"/>
      <c r="V119" s="16"/>
      <c r="W119" s="16"/>
      <c r="X119" s="16"/>
      <c r="Y119" s="13"/>
      <c r="Z119" s="17"/>
      <c r="AA119" s="17"/>
      <c r="AB119" s="17"/>
      <c r="AC119" s="17"/>
    </row>
    <row r="120" spans="1:29" s="1" customFormat="1" x14ac:dyDescent="0.3">
      <c r="A120" s="12"/>
      <c r="B120" s="12"/>
      <c r="C120" s="12"/>
      <c r="D120" s="12"/>
      <c r="E120" s="12"/>
      <c r="F120" s="12"/>
      <c r="G120" s="12"/>
      <c r="H120" s="13"/>
      <c r="I120" s="13"/>
      <c r="J120" s="13"/>
      <c r="K120" s="14"/>
      <c r="L120" s="14"/>
      <c r="M120" s="14"/>
      <c r="N120" s="13"/>
      <c r="O120" s="13"/>
      <c r="P120" s="13"/>
      <c r="Q120" s="13"/>
      <c r="R120" s="13"/>
      <c r="S120" s="13"/>
      <c r="T120" s="12"/>
      <c r="U120" s="15"/>
      <c r="V120" s="16"/>
      <c r="W120" s="16"/>
      <c r="X120" s="16"/>
      <c r="Y120" s="13"/>
      <c r="Z120" s="17"/>
      <c r="AA120" s="17"/>
      <c r="AB120" s="17"/>
      <c r="AC120" s="17"/>
    </row>
    <row r="121" spans="1:29" s="1" customFormat="1" x14ac:dyDescent="0.3">
      <c r="A121" s="12"/>
      <c r="B121" s="12"/>
      <c r="C121" s="12"/>
      <c r="D121" s="12"/>
      <c r="E121" s="12"/>
      <c r="F121" s="12"/>
      <c r="G121" s="12"/>
      <c r="H121" s="13"/>
      <c r="I121" s="13"/>
      <c r="J121" s="13"/>
      <c r="K121" s="14"/>
      <c r="L121" s="14"/>
      <c r="M121" s="14"/>
      <c r="N121" s="13"/>
      <c r="O121" s="13"/>
      <c r="P121" s="13"/>
      <c r="Q121" s="13"/>
      <c r="R121" s="13"/>
      <c r="S121" s="13"/>
      <c r="T121" s="12"/>
      <c r="U121" s="15"/>
      <c r="V121" s="16"/>
      <c r="W121" s="16"/>
      <c r="X121" s="16"/>
      <c r="Y121" s="13"/>
      <c r="Z121" s="17"/>
      <c r="AA121" s="17"/>
      <c r="AB121" s="17"/>
      <c r="AC121" s="17"/>
    </row>
    <row r="122" spans="1:29" s="1" customFormat="1" x14ac:dyDescent="0.3">
      <c r="A122" s="12"/>
      <c r="B122" s="12"/>
      <c r="C122" s="12"/>
      <c r="D122" s="12"/>
      <c r="E122" s="12"/>
      <c r="F122" s="12"/>
      <c r="G122" s="12"/>
      <c r="H122" s="13"/>
      <c r="I122" s="13"/>
      <c r="J122" s="13"/>
      <c r="K122" s="14"/>
      <c r="L122" s="14"/>
      <c r="M122" s="14"/>
      <c r="N122" s="13"/>
      <c r="O122" s="13"/>
      <c r="P122" s="13"/>
      <c r="Q122" s="13"/>
      <c r="R122" s="13"/>
      <c r="S122" s="13"/>
      <c r="T122" s="12"/>
      <c r="U122" s="15"/>
      <c r="V122" s="16"/>
      <c r="W122" s="16"/>
      <c r="X122" s="16"/>
      <c r="Y122" s="13"/>
      <c r="Z122" s="18"/>
      <c r="AA122" s="17"/>
      <c r="AB122" s="17"/>
      <c r="AC122" s="17"/>
    </row>
    <row r="123" spans="1:29" s="1" customFormat="1" x14ac:dyDescent="0.3">
      <c r="A123" s="12"/>
      <c r="B123" s="12"/>
      <c r="C123" s="12"/>
      <c r="D123" s="12"/>
      <c r="E123" s="12"/>
      <c r="F123" s="12"/>
      <c r="G123" s="12"/>
      <c r="H123" s="13"/>
      <c r="I123" s="13"/>
      <c r="J123" s="13"/>
      <c r="K123" s="14"/>
      <c r="L123" s="14"/>
      <c r="M123" s="14"/>
      <c r="N123" s="13"/>
      <c r="O123" s="13"/>
      <c r="P123" s="13"/>
      <c r="Q123" s="13"/>
      <c r="R123" s="13"/>
      <c r="S123" s="13"/>
      <c r="T123" s="12"/>
      <c r="U123" s="15"/>
      <c r="V123" s="16"/>
      <c r="W123" s="16"/>
      <c r="X123" s="16"/>
      <c r="Y123" s="13"/>
      <c r="Z123" s="18"/>
      <c r="AA123" s="17"/>
      <c r="AB123" s="17"/>
      <c r="AC123" s="17"/>
    </row>
    <row r="124" spans="1:29" s="1" customFormat="1" x14ac:dyDescent="0.3">
      <c r="A124" s="12"/>
      <c r="B124" s="12"/>
      <c r="C124" s="12"/>
      <c r="D124" s="12"/>
      <c r="E124" s="12"/>
      <c r="F124" s="12"/>
      <c r="G124" s="12"/>
      <c r="H124" s="13"/>
      <c r="I124" s="13"/>
      <c r="J124" s="13"/>
      <c r="K124" s="14"/>
      <c r="L124" s="14"/>
      <c r="M124" s="14"/>
      <c r="N124" s="13"/>
      <c r="O124" s="13"/>
      <c r="P124" s="13"/>
      <c r="Q124" s="13"/>
      <c r="R124" s="13"/>
      <c r="S124" s="13"/>
      <c r="T124" s="12"/>
      <c r="U124" s="15"/>
      <c r="V124" s="16"/>
      <c r="W124" s="16"/>
      <c r="X124" s="16"/>
      <c r="Y124" s="13"/>
      <c r="Z124" s="18"/>
      <c r="AA124" s="17"/>
      <c r="AB124" s="17"/>
      <c r="AC124" s="17"/>
    </row>
    <row r="125" spans="1:29" s="1" customFormat="1" x14ac:dyDescent="0.3">
      <c r="A125" s="12"/>
      <c r="B125" s="12"/>
      <c r="C125" s="12"/>
      <c r="D125" s="12"/>
      <c r="E125" s="12"/>
      <c r="F125" s="12"/>
      <c r="G125" s="12"/>
      <c r="H125" s="13"/>
      <c r="I125" s="13"/>
      <c r="J125" s="13"/>
      <c r="K125" s="14"/>
      <c r="L125" s="14"/>
      <c r="M125" s="14"/>
      <c r="N125" s="13"/>
      <c r="O125" s="13"/>
      <c r="P125" s="13"/>
      <c r="Q125" s="13"/>
      <c r="R125" s="13"/>
      <c r="S125" s="13"/>
      <c r="T125" s="12"/>
      <c r="U125" s="15"/>
      <c r="V125" s="16"/>
      <c r="W125" s="16"/>
      <c r="X125" s="16"/>
      <c r="Y125" s="13"/>
      <c r="Z125" s="18"/>
      <c r="AA125" s="17"/>
      <c r="AB125" s="17"/>
      <c r="AC125" s="17"/>
    </row>
    <row r="126" spans="1:29" s="1" customFormat="1" x14ac:dyDescent="0.3">
      <c r="A126" s="12"/>
      <c r="B126" s="12"/>
      <c r="C126" s="12"/>
      <c r="D126" s="12"/>
      <c r="E126" s="12"/>
      <c r="F126" s="12"/>
      <c r="G126" s="12"/>
      <c r="H126" s="13"/>
      <c r="I126" s="13"/>
      <c r="J126" s="13"/>
      <c r="K126" s="14"/>
      <c r="L126" s="14"/>
      <c r="M126" s="14"/>
      <c r="N126" s="13"/>
      <c r="O126" s="13"/>
      <c r="P126" s="13"/>
      <c r="Q126" s="13"/>
      <c r="R126" s="13"/>
      <c r="S126" s="13"/>
      <c r="T126" s="12"/>
      <c r="U126" s="15"/>
      <c r="V126" s="16"/>
      <c r="W126" s="16"/>
      <c r="X126" s="16"/>
      <c r="Y126" s="13"/>
      <c r="Z126" s="18"/>
      <c r="AA126" s="17"/>
      <c r="AB126" s="17"/>
      <c r="AC126" s="17"/>
    </row>
    <row r="127" spans="1:29" s="1" customFormat="1" x14ac:dyDescent="0.3">
      <c r="A127" s="12"/>
      <c r="B127" s="12"/>
      <c r="C127" s="12"/>
      <c r="D127" s="12"/>
      <c r="E127" s="12"/>
      <c r="F127" s="12"/>
      <c r="G127" s="12"/>
      <c r="H127" s="13"/>
      <c r="I127" s="13"/>
      <c r="J127" s="13"/>
      <c r="K127" s="14"/>
      <c r="L127" s="14"/>
      <c r="M127" s="14"/>
      <c r="N127" s="13"/>
      <c r="O127" s="13"/>
      <c r="P127" s="13"/>
      <c r="Q127" s="13"/>
      <c r="R127" s="13"/>
      <c r="S127" s="13"/>
      <c r="T127" s="12"/>
      <c r="U127" s="15"/>
      <c r="V127" s="16"/>
      <c r="W127" s="16"/>
      <c r="X127" s="16"/>
      <c r="Y127" s="13"/>
      <c r="Z127" s="18"/>
      <c r="AA127" s="17"/>
      <c r="AB127" s="17"/>
      <c r="AC127" s="17"/>
    </row>
    <row r="128" spans="1:29" s="1" customFormat="1" x14ac:dyDescent="0.3">
      <c r="A128" s="12"/>
      <c r="B128" s="12"/>
      <c r="C128" s="12"/>
      <c r="D128" s="12"/>
      <c r="E128" s="12"/>
      <c r="F128" s="12"/>
      <c r="G128" s="12"/>
      <c r="H128" s="13"/>
      <c r="I128" s="13"/>
      <c r="J128" s="13"/>
      <c r="K128" s="14"/>
      <c r="L128" s="14"/>
      <c r="M128" s="14"/>
      <c r="N128" s="13"/>
      <c r="O128" s="13"/>
      <c r="P128" s="13"/>
      <c r="Q128" s="13"/>
      <c r="R128" s="13"/>
      <c r="S128" s="13"/>
      <c r="T128" s="12"/>
      <c r="U128" s="15"/>
      <c r="V128" s="16"/>
      <c r="W128" s="16"/>
      <c r="X128" s="16"/>
      <c r="Y128" s="13"/>
      <c r="Z128" s="18"/>
      <c r="AA128" s="17"/>
      <c r="AB128" s="17"/>
      <c r="AC128" s="17"/>
    </row>
    <row r="129" spans="1:29" s="1" customFormat="1" x14ac:dyDescent="0.3">
      <c r="A129" s="12"/>
      <c r="B129" s="12"/>
      <c r="C129" s="12"/>
      <c r="D129" s="12"/>
      <c r="E129" s="12"/>
      <c r="F129" s="12"/>
      <c r="G129" s="12"/>
      <c r="H129" s="13"/>
      <c r="I129" s="13"/>
      <c r="J129" s="13"/>
      <c r="K129" s="14"/>
      <c r="L129" s="14"/>
      <c r="M129" s="14"/>
      <c r="N129" s="13"/>
      <c r="O129" s="13"/>
      <c r="P129" s="13"/>
      <c r="Q129" s="13"/>
      <c r="R129" s="13"/>
      <c r="S129" s="13"/>
      <c r="T129" s="12"/>
      <c r="U129" s="15"/>
      <c r="V129" s="16"/>
      <c r="W129" s="16"/>
      <c r="X129" s="16"/>
      <c r="Y129" s="13"/>
      <c r="Z129" s="18"/>
      <c r="AA129" s="17"/>
      <c r="AB129" s="17"/>
      <c r="AC129" s="17"/>
    </row>
    <row r="130" spans="1:29" s="1" customFormat="1" x14ac:dyDescent="0.3">
      <c r="A130" s="12"/>
      <c r="B130" s="12"/>
      <c r="C130" s="12"/>
      <c r="D130" s="12"/>
      <c r="E130" s="12"/>
      <c r="F130" s="12"/>
      <c r="G130" s="12"/>
      <c r="H130" s="13"/>
      <c r="I130" s="13"/>
      <c r="J130" s="13"/>
      <c r="K130" s="14"/>
      <c r="L130" s="14"/>
      <c r="M130" s="14"/>
      <c r="N130" s="13"/>
      <c r="O130" s="13"/>
      <c r="P130" s="13"/>
      <c r="Q130" s="13"/>
      <c r="R130" s="13"/>
      <c r="S130" s="13"/>
      <c r="T130" s="12"/>
      <c r="U130" s="15"/>
      <c r="V130" s="16"/>
      <c r="W130" s="16"/>
      <c r="X130" s="16"/>
      <c r="Y130" s="13"/>
      <c r="Z130" s="18"/>
      <c r="AA130" s="17"/>
      <c r="AB130" s="17"/>
      <c r="AC130" s="17"/>
    </row>
    <row r="131" spans="1:29" s="1" customFormat="1" x14ac:dyDescent="0.3">
      <c r="A131" s="12"/>
      <c r="B131" s="12"/>
      <c r="C131" s="12"/>
      <c r="D131" s="12"/>
      <c r="E131" s="12"/>
      <c r="F131" s="12"/>
      <c r="G131" s="12"/>
      <c r="H131" s="13"/>
      <c r="I131" s="13"/>
      <c r="J131" s="13"/>
      <c r="K131" s="14"/>
      <c r="L131" s="14"/>
      <c r="M131" s="14"/>
      <c r="N131" s="13"/>
      <c r="O131" s="13"/>
      <c r="P131" s="13"/>
      <c r="Q131" s="13"/>
      <c r="R131" s="13"/>
      <c r="S131" s="13"/>
      <c r="T131" s="12"/>
      <c r="U131" s="15"/>
      <c r="V131" s="16"/>
      <c r="W131" s="16"/>
      <c r="X131" s="16"/>
      <c r="Y131" s="13"/>
      <c r="Z131" s="18"/>
      <c r="AA131" s="17"/>
      <c r="AB131" s="17"/>
      <c r="AC131" s="17"/>
    </row>
    <row r="132" spans="1:29" s="1" customFormat="1" x14ac:dyDescent="0.3">
      <c r="A132" s="12"/>
      <c r="B132" s="12"/>
      <c r="C132" s="12"/>
      <c r="D132" s="12"/>
      <c r="E132" s="12"/>
      <c r="F132" s="12"/>
      <c r="G132" s="12"/>
      <c r="H132" s="13"/>
      <c r="I132" s="13"/>
      <c r="J132" s="13"/>
      <c r="K132" s="14"/>
      <c r="L132" s="14"/>
      <c r="M132" s="14"/>
      <c r="N132" s="13"/>
      <c r="O132" s="13"/>
      <c r="P132" s="13"/>
      <c r="Q132" s="13"/>
      <c r="R132" s="13"/>
      <c r="S132" s="13"/>
      <c r="T132" s="12"/>
      <c r="U132" s="15"/>
      <c r="V132" s="16"/>
      <c r="W132" s="16"/>
      <c r="X132" s="16"/>
      <c r="Y132" s="13"/>
      <c r="Z132" s="18"/>
      <c r="AA132" s="17"/>
      <c r="AB132" s="17"/>
      <c r="AC132" s="17"/>
    </row>
    <row r="133" spans="1:29" s="1" customFormat="1" x14ac:dyDescent="0.3">
      <c r="A133" s="12"/>
      <c r="B133" s="12"/>
      <c r="C133" s="12"/>
      <c r="D133" s="12"/>
      <c r="E133" s="12"/>
      <c r="F133" s="12"/>
      <c r="G133" s="12"/>
      <c r="H133" s="13"/>
      <c r="I133" s="13"/>
      <c r="J133" s="13"/>
      <c r="K133" s="14"/>
      <c r="L133" s="14"/>
      <c r="M133" s="14"/>
      <c r="N133" s="13"/>
      <c r="O133" s="13"/>
      <c r="P133" s="13"/>
      <c r="Q133" s="13"/>
      <c r="R133" s="13"/>
      <c r="S133" s="13"/>
      <c r="T133" s="12"/>
      <c r="U133" s="15"/>
      <c r="V133" s="16"/>
      <c r="W133" s="16"/>
      <c r="X133" s="16"/>
      <c r="Y133" s="13"/>
      <c r="Z133" s="18"/>
      <c r="AA133" s="17"/>
      <c r="AB133" s="17"/>
      <c r="AC133" s="17"/>
    </row>
    <row r="134" spans="1:29" s="1" customFormat="1" x14ac:dyDescent="0.3">
      <c r="A134" s="12"/>
      <c r="B134" s="12"/>
      <c r="C134" s="12"/>
      <c r="D134" s="12"/>
      <c r="E134" s="12"/>
      <c r="F134" s="12"/>
      <c r="G134" s="12"/>
      <c r="H134" s="13"/>
      <c r="I134" s="13"/>
      <c r="J134" s="13"/>
      <c r="K134" s="14"/>
      <c r="L134" s="14"/>
      <c r="M134" s="14"/>
      <c r="N134" s="13"/>
      <c r="O134" s="13"/>
      <c r="P134" s="13"/>
      <c r="Q134" s="13"/>
      <c r="R134" s="13"/>
      <c r="S134" s="13"/>
      <c r="T134" s="12"/>
      <c r="U134" s="15"/>
      <c r="V134" s="16"/>
      <c r="W134" s="16"/>
      <c r="X134" s="16"/>
      <c r="Y134" s="13"/>
      <c r="Z134" s="18"/>
      <c r="AA134" s="17"/>
      <c r="AB134" s="17"/>
      <c r="AC134" s="17"/>
    </row>
    <row r="135" spans="1:29" s="1" customFormat="1" x14ac:dyDescent="0.3">
      <c r="A135" s="12"/>
      <c r="B135" s="12"/>
      <c r="C135" s="12"/>
      <c r="D135" s="12"/>
      <c r="E135" s="12"/>
      <c r="F135" s="12"/>
      <c r="G135" s="12"/>
      <c r="H135" s="13"/>
      <c r="I135" s="13"/>
      <c r="J135" s="13"/>
      <c r="K135" s="14"/>
      <c r="L135" s="14"/>
      <c r="M135" s="14"/>
      <c r="N135" s="13"/>
      <c r="O135" s="13"/>
      <c r="P135" s="13"/>
      <c r="Q135" s="13"/>
      <c r="R135" s="13"/>
      <c r="S135" s="13"/>
      <c r="T135" s="12"/>
      <c r="U135" s="15"/>
      <c r="V135" s="16"/>
      <c r="W135" s="16"/>
      <c r="X135" s="16"/>
      <c r="Y135" s="13"/>
      <c r="Z135" s="18"/>
      <c r="AA135" s="17"/>
      <c r="AB135" s="17"/>
      <c r="AC135" s="17"/>
    </row>
    <row r="136" spans="1:29" s="1" customFormat="1" x14ac:dyDescent="0.3">
      <c r="A136" s="12"/>
      <c r="B136" s="12"/>
      <c r="C136" s="12"/>
      <c r="D136" s="12"/>
      <c r="E136" s="12"/>
      <c r="F136" s="12"/>
      <c r="G136" s="12"/>
      <c r="H136" s="13"/>
      <c r="I136" s="13"/>
      <c r="J136" s="13"/>
      <c r="K136" s="14"/>
      <c r="L136" s="14"/>
      <c r="M136" s="14"/>
      <c r="N136" s="13"/>
      <c r="O136" s="13"/>
      <c r="P136" s="13"/>
      <c r="Q136" s="13"/>
      <c r="R136" s="13"/>
      <c r="S136" s="13"/>
      <c r="T136" s="12"/>
      <c r="U136" s="15"/>
      <c r="V136" s="16"/>
      <c r="W136" s="16"/>
      <c r="X136" s="16"/>
      <c r="Y136" s="13"/>
      <c r="Z136" s="18"/>
      <c r="AA136" s="17"/>
      <c r="AB136" s="17"/>
      <c r="AC136" s="17"/>
    </row>
    <row r="137" spans="1:29" s="1" customFormat="1" x14ac:dyDescent="0.3">
      <c r="A137" s="12"/>
      <c r="B137" s="12"/>
      <c r="C137" s="12"/>
      <c r="D137" s="12"/>
      <c r="E137" s="12"/>
      <c r="F137" s="12"/>
      <c r="G137" s="12"/>
      <c r="H137" s="13"/>
      <c r="I137" s="13"/>
      <c r="J137" s="13"/>
      <c r="K137" s="14"/>
      <c r="L137" s="14"/>
      <c r="M137" s="14"/>
      <c r="N137" s="13"/>
      <c r="O137" s="13"/>
      <c r="P137" s="13"/>
      <c r="Q137" s="13"/>
      <c r="R137" s="13"/>
      <c r="S137" s="13"/>
      <c r="T137" s="12"/>
      <c r="U137" s="15"/>
      <c r="V137" s="16"/>
      <c r="W137" s="16"/>
      <c r="X137" s="16"/>
      <c r="Y137" s="13"/>
      <c r="Z137" s="18"/>
      <c r="AA137" s="17"/>
      <c r="AB137" s="17"/>
      <c r="AC137" s="17"/>
    </row>
    <row r="138" spans="1:29" s="1" customFormat="1" x14ac:dyDescent="0.3">
      <c r="A138" s="12"/>
      <c r="B138" s="12"/>
      <c r="C138" s="12"/>
      <c r="D138" s="12"/>
      <c r="E138" s="12"/>
      <c r="F138" s="12"/>
      <c r="G138" s="12"/>
      <c r="H138" s="13"/>
      <c r="I138" s="13"/>
      <c r="J138" s="13"/>
      <c r="K138" s="14"/>
      <c r="L138" s="14"/>
      <c r="M138" s="14"/>
      <c r="N138" s="13"/>
      <c r="O138" s="13"/>
      <c r="P138" s="13"/>
      <c r="Q138" s="13"/>
      <c r="R138" s="13"/>
      <c r="S138" s="13"/>
      <c r="T138" s="12"/>
      <c r="U138" s="15"/>
      <c r="V138" s="16"/>
      <c r="W138" s="16"/>
      <c r="X138" s="16"/>
      <c r="Y138" s="13"/>
      <c r="Z138" s="18"/>
      <c r="AA138" s="17"/>
      <c r="AB138" s="17"/>
      <c r="AC138" s="17"/>
    </row>
    <row r="139" spans="1:29" s="1" customFormat="1" x14ac:dyDescent="0.3">
      <c r="A139" s="12"/>
      <c r="B139" s="12"/>
      <c r="C139" s="12"/>
      <c r="D139" s="12"/>
      <c r="E139" s="12"/>
      <c r="F139" s="12"/>
      <c r="G139" s="12"/>
      <c r="H139" s="13"/>
      <c r="I139" s="13"/>
      <c r="J139" s="13"/>
      <c r="K139" s="14"/>
      <c r="L139" s="14"/>
      <c r="M139" s="14"/>
      <c r="N139" s="13"/>
      <c r="O139" s="13"/>
      <c r="P139" s="13"/>
      <c r="Q139" s="13"/>
      <c r="R139" s="13"/>
      <c r="S139" s="13"/>
      <c r="T139" s="12"/>
      <c r="U139" s="15"/>
      <c r="V139" s="16"/>
      <c r="W139" s="16"/>
      <c r="X139" s="16"/>
      <c r="Y139" s="13"/>
      <c r="Z139" s="18"/>
      <c r="AA139" s="17"/>
      <c r="AB139" s="17"/>
      <c r="AC139" s="17"/>
    </row>
    <row r="140" spans="1:29" s="1" customFormat="1" x14ac:dyDescent="0.3">
      <c r="A140" s="12"/>
      <c r="B140" s="12"/>
      <c r="C140" s="12"/>
      <c r="D140" s="12"/>
      <c r="E140" s="12"/>
      <c r="F140" s="12"/>
      <c r="G140" s="12"/>
      <c r="H140" s="13"/>
      <c r="I140" s="13"/>
      <c r="J140" s="13"/>
      <c r="K140" s="14"/>
      <c r="L140" s="14"/>
      <c r="M140" s="14"/>
      <c r="N140" s="13"/>
      <c r="O140" s="13"/>
      <c r="P140" s="13"/>
      <c r="Q140" s="13"/>
      <c r="R140" s="13"/>
      <c r="S140" s="13"/>
      <c r="T140" s="12"/>
      <c r="U140" s="15"/>
      <c r="V140" s="16"/>
      <c r="W140" s="16"/>
      <c r="X140" s="16"/>
      <c r="Y140" s="13"/>
      <c r="Z140" s="18"/>
      <c r="AA140" s="17"/>
      <c r="AB140" s="17"/>
      <c r="AC140" s="17"/>
    </row>
    <row r="141" spans="1:29" s="1" customFormat="1" x14ac:dyDescent="0.3">
      <c r="A141" s="12"/>
      <c r="B141" s="12"/>
      <c r="C141" s="12"/>
      <c r="D141" s="12"/>
      <c r="E141" s="12"/>
      <c r="F141" s="12"/>
      <c r="G141" s="12"/>
      <c r="H141" s="13"/>
      <c r="I141" s="13"/>
      <c r="J141" s="13"/>
      <c r="K141" s="14"/>
      <c r="L141" s="14"/>
      <c r="M141" s="14"/>
      <c r="N141" s="13"/>
      <c r="O141" s="13"/>
      <c r="P141" s="13"/>
      <c r="Q141" s="13"/>
      <c r="R141" s="13"/>
      <c r="S141" s="13"/>
      <c r="T141" s="12"/>
      <c r="U141" s="15"/>
      <c r="V141" s="16"/>
      <c r="W141" s="16"/>
      <c r="X141" s="16"/>
      <c r="Y141" s="13"/>
      <c r="Z141" s="18"/>
      <c r="AA141" s="17"/>
      <c r="AB141" s="17"/>
      <c r="AC141" s="17"/>
    </row>
    <row r="142" spans="1:29" s="1" customFormat="1" x14ac:dyDescent="0.3">
      <c r="A142" s="12"/>
      <c r="B142" s="12"/>
      <c r="C142" s="12"/>
      <c r="D142" s="12"/>
      <c r="E142" s="12"/>
      <c r="F142" s="12"/>
      <c r="G142" s="12"/>
      <c r="H142" s="13"/>
      <c r="I142" s="13"/>
      <c r="J142" s="13"/>
      <c r="K142" s="14"/>
      <c r="L142" s="14"/>
      <c r="M142" s="14"/>
      <c r="N142" s="13"/>
      <c r="O142" s="13"/>
      <c r="P142" s="13"/>
      <c r="Q142" s="13"/>
      <c r="R142" s="13"/>
      <c r="S142" s="13"/>
      <c r="T142" s="12"/>
      <c r="U142" s="15"/>
      <c r="V142" s="16"/>
      <c r="W142" s="16"/>
      <c r="X142" s="16"/>
      <c r="Y142" s="13"/>
      <c r="Z142" s="18"/>
      <c r="AA142" s="17"/>
      <c r="AB142" s="17"/>
      <c r="AC142" s="17"/>
    </row>
    <row r="143" spans="1:29" s="1" customFormat="1" x14ac:dyDescent="0.3">
      <c r="A143" s="12"/>
      <c r="B143" s="12"/>
      <c r="C143" s="12"/>
      <c r="D143" s="12"/>
      <c r="E143" s="12"/>
      <c r="F143" s="12"/>
      <c r="G143" s="12"/>
      <c r="H143" s="13"/>
      <c r="I143" s="13"/>
      <c r="J143" s="13"/>
      <c r="K143" s="14"/>
      <c r="L143" s="14"/>
      <c r="M143" s="14"/>
      <c r="N143" s="13"/>
      <c r="O143" s="13"/>
      <c r="P143" s="13"/>
      <c r="Q143" s="13"/>
      <c r="R143" s="13"/>
      <c r="S143" s="13"/>
      <c r="T143" s="12"/>
      <c r="U143" s="15"/>
      <c r="V143" s="16"/>
      <c r="W143" s="16"/>
      <c r="X143" s="16"/>
      <c r="Y143" s="13"/>
      <c r="Z143" s="18"/>
      <c r="AA143" s="17"/>
      <c r="AB143" s="17"/>
      <c r="AC143" s="17"/>
    </row>
    <row r="144" spans="1:29" s="1" customFormat="1" x14ac:dyDescent="0.3">
      <c r="A144" s="12"/>
      <c r="B144" s="12"/>
      <c r="C144" s="12"/>
      <c r="D144" s="12"/>
      <c r="E144" s="12"/>
      <c r="F144" s="12"/>
      <c r="G144" s="12"/>
      <c r="H144" s="13"/>
      <c r="I144" s="13"/>
      <c r="J144" s="13"/>
      <c r="K144" s="14"/>
      <c r="L144" s="14"/>
      <c r="M144" s="14"/>
      <c r="N144" s="13"/>
      <c r="O144" s="13"/>
      <c r="P144" s="13"/>
      <c r="Q144" s="13"/>
      <c r="R144" s="13"/>
      <c r="S144" s="13"/>
      <c r="T144" s="12"/>
      <c r="U144" s="15"/>
      <c r="V144" s="16"/>
      <c r="W144" s="16"/>
      <c r="X144" s="16"/>
      <c r="Y144" s="13"/>
      <c r="Z144" s="18"/>
      <c r="AA144" s="17"/>
      <c r="AB144" s="17"/>
      <c r="AC144" s="17"/>
    </row>
    <row r="145" spans="1:29" s="1" customFormat="1" x14ac:dyDescent="0.3">
      <c r="A145" s="12"/>
      <c r="B145" s="12"/>
      <c r="C145" s="12"/>
      <c r="D145" s="12"/>
      <c r="E145" s="12"/>
      <c r="F145" s="12"/>
      <c r="G145" s="12"/>
      <c r="H145" s="13"/>
      <c r="I145" s="13"/>
      <c r="J145" s="13"/>
      <c r="K145" s="14"/>
      <c r="L145" s="14"/>
      <c r="M145" s="14"/>
      <c r="N145" s="13"/>
      <c r="O145" s="13"/>
      <c r="P145" s="13"/>
      <c r="Q145" s="13"/>
      <c r="R145" s="13"/>
      <c r="S145" s="13"/>
      <c r="T145" s="12"/>
      <c r="U145" s="15"/>
      <c r="V145" s="16"/>
      <c r="W145" s="16"/>
      <c r="X145" s="16"/>
      <c r="Y145" s="13"/>
      <c r="Z145" s="18"/>
      <c r="AA145" s="17"/>
      <c r="AB145" s="17"/>
      <c r="AC145" s="17"/>
    </row>
    <row r="146" spans="1:29" s="1" customFormat="1" x14ac:dyDescent="0.3">
      <c r="A146" s="12"/>
      <c r="B146" s="12"/>
      <c r="C146" s="12"/>
      <c r="D146" s="12"/>
      <c r="E146" s="12"/>
      <c r="F146" s="12"/>
      <c r="G146" s="12"/>
      <c r="H146" s="13"/>
      <c r="I146" s="13"/>
      <c r="J146" s="13"/>
      <c r="K146" s="14"/>
      <c r="L146" s="14"/>
      <c r="M146" s="14"/>
      <c r="N146" s="13"/>
      <c r="O146" s="13"/>
      <c r="P146" s="13"/>
      <c r="Q146" s="13"/>
      <c r="R146" s="13"/>
      <c r="S146" s="13"/>
      <c r="T146" s="12"/>
      <c r="U146" s="15"/>
      <c r="V146" s="16"/>
      <c r="W146" s="16"/>
      <c r="X146" s="16"/>
      <c r="Y146" s="13"/>
      <c r="Z146" s="18"/>
      <c r="AA146" s="17"/>
      <c r="AB146" s="17"/>
      <c r="AC146" s="17"/>
    </row>
  </sheetData>
  <sheetProtection autoFilter="0"/>
  <autoFilter ref="A13:AC146" xr:uid="{00000000-0009-0000-0000-000001000000}"/>
  <dataConsolidate/>
  <mergeCells count="16">
    <mergeCell ref="B10:I10"/>
    <mergeCell ref="A12:F12"/>
    <mergeCell ref="H12:Y12"/>
    <mergeCell ref="AA12:AC12"/>
    <mergeCell ref="V6:AC6"/>
    <mergeCell ref="B8:F8"/>
    <mergeCell ref="B9:I9"/>
    <mergeCell ref="A2:A6"/>
    <mergeCell ref="B2:AC2"/>
    <mergeCell ref="B3:AC3"/>
    <mergeCell ref="B4:AC4"/>
    <mergeCell ref="B5:I5"/>
    <mergeCell ref="K5:U5"/>
    <mergeCell ref="V5:AC5"/>
    <mergeCell ref="B6:I6"/>
    <mergeCell ref="K6:U6"/>
  </mergeCells>
  <dataValidations count="3">
    <dataValidation type="list" allowBlank="1" showInputMessage="1" showErrorMessage="1" sqref="B10:J10" xr:uid="{79AEB2DD-E774-4E64-80EE-B552D3C7A522}">
      <formula1>dependencias</formula1>
    </dataValidation>
    <dataValidation allowBlank="1" showInputMessage="1" showErrorMessage="1" promptTitle="Redacción" prompt="Las actividades se deben redactar en infinitivo. Por ejemplo: RealizAR, elaborAR, implementAR, adecuAR, etc." sqref="V88:V91 V18:X18 V24:X24 W25:X25 W19:X23" xr:uid="{D31B1B82-1A97-4B3C-9615-F45939A88CEE}"/>
    <dataValidation allowBlank="1" showInputMessage="1" showErrorMessage="1" promptTitle="Código producto MGA" prompt="Registrar el código de acuerdo al catálogo de productos de la MGA homologado." sqref="N70:N71" xr:uid="{4421F8E3-5A25-464B-9647-DD1CA5863F35}"/>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PE_F_012_PLANDEACCION</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PC-701572</cp:lastModifiedBy>
  <dcterms:created xsi:type="dcterms:W3CDTF">2024-07-08T15:19:38Z</dcterms:created>
  <dcterms:modified xsi:type="dcterms:W3CDTF">2024-10-11T16:09:45Z</dcterms:modified>
</cp:coreProperties>
</file>