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PRM 2010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K9" authorId="0">
      <text>
        <r>
          <rPr>
            <b/>
            <sz val="9"/>
            <rFont val="Tahoma"/>
            <family val="2"/>
          </rPr>
          <t>CABILDOS EMPOPASTO</t>
        </r>
      </text>
    </comment>
  </commentList>
</comments>
</file>

<file path=xl/sharedStrings.xml><?xml version="1.0" encoding="utf-8"?>
<sst xmlns="http://schemas.openxmlformats.org/spreadsheetml/2006/main" count="76" uniqueCount="63">
  <si>
    <t>PLAN DE DESARROLLO  QUEREMOS MAS PODEMOS MAS 2008-2011</t>
  </si>
  <si>
    <t>EJE ESTRATEGICO EQUIDAD Y HUMANIDAD</t>
  </si>
  <si>
    <t>PROGRAMA JOVENES EN LA JUGADA</t>
  </si>
  <si>
    <t>Problema a resolver</t>
  </si>
  <si>
    <t>Objetivo del programa</t>
  </si>
  <si>
    <t xml:space="preserve">Línea de intervención
</t>
  </si>
  <si>
    <t xml:space="preserve">Metas Cuatrienio (2008-2011)
</t>
  </si>
  <si>
    <t>Indicador</t>
  </si>
  <si>
    <t>NOMBRE PROYECTO</t>
  </si>
  <si>
    <t xml:space="preserve">COSTO </t>
  </si>
  <si>
    <t>RESPONSABLE POR PROYECTO</t>
  </si>
  <si>
    <t>NIVEL CENTRAL</t>
  </si>
  <si>
    <t>OTRO</t>
  </si>
  <si>
    <t>Nombre Indicador</t>
  </si>
  <si>
    <t>VALOR</t>
  </si>
  <si>
    <t>NOMBRE FUENTE</t>
  </si>
  <si>
    <t>Exclusión de la población adolescente y joven para participar proactivamente  en los procesos sociales, económicos, políticos y culturales del municipio y desarrollarse de manera integral. Vulnerabilidad en el ejercicio de sus derechos</t>
  </si>
  <si>
    <t>Incluir  a la  población  adolescente y joven y promover  espacios para que participe activa y corresponsablemente en su propio desarrollo y  en el de su comunidad.</t>
  </si>
  <si>
    <t>Fortalecer los mecanismos mediante los cuales los adolescentes y  jóvenes ejercen de manera efectiva su derecho a participar.</t>
  </si>
  <si>
    <t>Se realizaran cabildos juveniles articulados al proceso de  presupuestacion participativa</t>
  </si>
  <si>
    <t>Se capacitará a 2000 jóvenes para la conformación del Consejo Municipal de Juventud.</t>
  </si>
  <si>
    <t>Jóvenes capacitados para la conformación del Consejo Municipal de Juventud</t>
  </si>
  <si>
    <t>Se reactivará el Consejo Municipal de Juventud para que ejerza sus funciones.</t>
  </si>
  <si>
    <t>Consejo Municipal de Juventud ejerciendo  sus funciones</t>
  </si>
  <si>
    <t>Se Implementará la Política pública de infancia, adolescencia y juventud con la aprobación del Concejo Municipal.</t>
  </si>
  <si>
    <t>Política pública de infancia, adolescencia y juventud aprobada e implementada.</t>
  </si>
  <si>
    <t>Se creará espacios de participación para niños, niñas, adolescentes y jóvenes en diferentes medios de comunicación (radio, prensa y televisión)</t>
  </si>
  <si>
    <t>Fortalecer mecanismos que promuevan los entornos de protección y factores de protección tanto internos como externos a los niños, niñas, adolescentes y jóvenes con el propósito de prevenir problemáticas sociales y atenuar el riesgo al que se encuentran</t>
  </si>
  <si>
    <t>Se capacitará a 10.000 niños, niñas, adolescentes y jóvenes en resiliencia y habilidades para la vida.</t>
  </si>
  <si>
    <t>Niños, niñas, adolescentes y jóvenes capacitados en resiliencia y habilidades para la vida.</t>
  </si>
  <si>
    <t>Se capacitará a 5.000 jóvenes multiplicadores en temas de prevención relacionado con salud sexual y reproductiva, VIH SIDA, maternidad y paternidad a temprana edad.</t>
  </si>
  <si>
    <t>Jóvenes capacitados en temas de prevención relacionados con salud sexual y reproductiva, VIH SIDA, maternidad  y paternidad a temprana edad, para multiplicarlo a niños, niñas adolescentes y jóvenes del Municipio de Pasto.</t>
  </si>
  <si>
    <t>Se realizaran acciones preventivas para evitar el consumo de alcohol y sustancias psicoactivas con  la participación de 20.000 niños, niñas, adolescentes y jóvenes.</t>
  </si>
  <si>
    <t>Niños, niñas, adolescentes y jóvenes vinculados a acciones preventivas para evitar el consumo de alcohol y sustancias psicoactivas.</t>
  </si>
  <si>
    <t>Se realizará prevención en la vinculación a grupos armados, pandillas y se capacitará en habilidades para la convivencia pacífica, con 5.000 jóvenes multiplicadores.</t>
  </si>
  <si>
    <t>Niños, niñas, adolescentes y jóvenes capacitados para  prevenir problemáticas sociales como el pandillismo y la violencia en las comunas y corregimientos del municipio de Pasto.</t>
  </si>
  <si>
    <t>Se sensibilizará  y capacitará 5.000 habitantes de comunas y corregimientos para generar entornos  protectores para los niños, niñas, adolescentes y jóvenes.</t>
  </si>
  <si>
    <t>Habitantes  que participan en procesos de sensibilización y capacitación para generar  entornos protectores para los niños, niñas, adolescentes y jóvenes.</t>
  </si>
  <si>
    <t>Promover el desarrollo integral del joven, teniendo  en cuenta el talento cultural, artístico, científico, tecnológico, deportivo, empresarial y de liderazgo.</t>
  </si>
  <si>
    <t>Se realizarán 32 encuentros de intercambio cultural en todas las comunas y corregimientos con la participación de las tribus urbanas, jóvenes artesanos, jóvenes empresarios, jóvenes que  practican deportes extremos, grupos de teatro juvenil, grupos de danzas juveniles y en general jóvenes  con diferentes habilidades y talentos.</t>
  </si>
  <si>
    <t>Jóvenes participando en encuentros de intercambio cultural como alternativa para el uso adecuado del tiempo libre, recreación, expresión cultura.</t>
  </si>
  <si>
    <t>Se gestionarán 300 cupos para formación técnica y para el trabajo  para jóvenes de escasos recursos.</t>
  </si>
  <si>
    <t>Jóvenes  de escasos recursos acceden a formación técnica y para el trabajo.</t>
  </si>
  <si>
    <t>Se realizarán  una feria anual para identificar y promover el talento joven en lo cultural, artístico, deportivo, tecnológico y empresarial.</t>
  </si>
  <si>
    <t>Ferias realizadas para identificar y promover el talento  joven en lo cultura, artístico, deportivo, tecnológico y  empresarial.</t>
  </si>
  <si>
    <t>Se fortalecerán redes, clubes y organizaciones juveniles para su efectiva proyección.</t>
  </si>
  <si>
    <t>Redes, clubes y organizaciones juveniles fortalecidos para su efectiva proyección.</t>
  </si>
  <si>
    <t>OBSERVACIONES</t>
  </si>
  <si>
    <t>Cabildos juveniles realizados</t>
  </si>
  <si>
    <t>T  O  T  A  L</t>
  </si>
  <si>
    <t>META PROGRAMADA 2011</t>
  </si>
  <si>
    <t>Presupuesto por Resultados. Municipio de Pasto.  2011</t>
  </si>
  <si>
    <t>Ejecución proyecto</t>
  </si>
  <si>
    <t>Fecha inicio</t>
  </si>
  <si>
    <t>Fecha terminación</t>
  </si>
  <si>
    <t>RECURSOS ASIGNADOS</t>
  </si>
  <si>
    <t>Espacios de participación para niños, niñas, adolescentes y jóvenes en diferentes medios de comunicación creados.</t>
  </si>
  <si>
    <t>DIANA DE LOS RIOS HIDALGO</t>
  </si>
  <si>
    <t>Cabildos para jóvenes</t>
  </si>
  <si>
    <t>TOTAL META</t>
  </si>
  <si>
    <t>COSTO POR PROYECTO</t>
  </si>
  <si>
    <t>$400,000,000 (Incluye $300 millones cabildos).</t>
  </si>
  <si>
    <r>
      <t xml:space="preserve">Implementación del proegrama de protección integral para adolescentes en alto riesgo del Municipio de Pasto.
</t>
    </r>
    <r>
      <rPr>
        <b/>
        <sz val="14"/>
        <color indexed="10"/>
        <rFont val="Arial Narrow"/>
        <family val="2"/>
      </rPr>
      <t>2011520010037</t>
    </r>
    <r>
      <rPr>
        <b/>
        <sz val="14"/>
        <rFont val="Arial Narrow"/>
        <family val="2"/>
      </rPr>
      <t xml:space="preserve">
</t>
    </r>
  </si>
</sst>
</file>

<file path=xl/styles.xml><?xml version="1.0" encoding="utf-8"?>
<styleSheet xmlns="http://schemas.openxmlformats.org/spreadsheetml/2006/main">
  <numFmts count="3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/.&quot;\ #,##0_);\(&quot;S/.&quot;\ #,##0\)"/>
    <numFmt numFmtId="181" formatCode="&quot;S/.&quot;\ #,##0_);[Red]\(&quot;S/.&quot;\ #,##0\)"/>
    <numFmt numFmtId="182" formatCode="&quot;S/.&quot;\ #,##0.00_);\(&quot;S/.&quot;\ #,##0.00\)"/>
    <numFmt numFmtId="183" formatCode="&quot;S/.&quot;\ #,##0.00_);[Red]\(&quot;S/.&quot;\ #,##0.00\)"/>
    <numFmt numFmtId="184" formatCode="_(&quot;S/.&quot;\ * #,##0_);_(&quot;S/.&quot;\ * \(#,##0\);_(&quot;S/.&quot;\ * &quot;-&quot;_);_(@_)"/>
    <numFmt numFmtId="185" formatCode="_(&quot;S/.&quot;\ * #,##0.00_);_(&quot;S/.&quot;\ * \(#,##0.00\);_(&quot;S/.&quot;\ * &quot;-&quot;??_);_(@_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[$-2C0A]dddd\,\ dd&quot; de &quot;mmmm&quot; de &quot;yyyy"/>
    <numFmt numFmtId="191" formatCode="_ * #,##0_ ;_ * \-#,##0_ ;_ * &quot;-&quot;??_ ;_ @_ "/>
  </numFmts>
  <fonts count="50">
    <font>
      <sz val="10"/>
      <name val="Arial"/>
      <family val="0"/>
    </font>
    <font>
      <sz val="8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12"/>
      <name val="Arial Narrow"/>
      <family val="2"/>
    </font>
    <font>
      <sz val="12"/>
      <name val="Arial"/>
      <family val="2"/>
    </font>
    <font>
      <sz val="11"/>
      <name val="Arial"/>
      <family val="2"/>
    </font>
    <font>
      <sz val="14"/>
      <name val="Arial Narrow"/>
      <family val="2"/>
    </font>
    <font>
      <b/>
      <sz val="9"/>
      <name val="Tahoma"/>
      <family val="2"/>
    </font>
    <font>
      <sz val="11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2" fillId="33" borderId="0" xfId="0" applyFont="1" applyFill="1" applyAlignment="1">
      <alignment horizontal="left" vertical="center" wrapText="1"/>
    </xf>
    <xf numFmtId="0" fontId="3" fillId="0" borderId="0" xfId="0" applyFont="1" applyAlignment="1">
      <alignment wrapText="1"/>
    </xf>
    <xf numFmtId="0" fontId="2" fillId="33" borderId="0" xfId="0" applyFont="1" applyFill="1" applyBorder="1" applyAlignment="1">
      <alignment vertical="center" wrapText="1"/>
    </xf>
    <xf numFmtId="0" fontId="3" fillId="33" borderId="0" xfId="0" applyFont="1" applyFill="1" applyAlignment="1">
      <alignment vertical="center" wrapText="1"/>
    </xf>
    <xf numFmtId="0" fontId="2" fillId="0" borderId="0" xfId="0" applyFont="1" applyAlignment="1">
      <alignment wrapText="1"/>
    </xf>
    <xf numFmtId="0" fontId="3" fillId="34" borderId="0" xfId="0" applyFont="1" applyFill="1" applyAlignment="1">
      <alignment horizontal="center" vertical="center" wrapText="1"/>
    </xf>
    <xf numFmtId="0" fontId="3" fillId="34" borderId="0" xfId="0" applyFont="1" applyFill="1" applyAlignment="1">
      <alignment wrapText="1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justify" vertical="center" wrapText="1"/>
    </xf>
    <xf numFmtId="0" fontId="0" fillId="0" borderId="11" xfId="0" applyFont="1" applyFill="1" applyBorder="1" applyAlignment="1">
      <alignment horizontal="justify" vertical="center" wrapText="1"/>
    </xf>
    <xf numFmtId="3" fontId="0" fillId="0" borderId="11" xfId="0" applyNumberFormat="1" applyFont="1" applyFill="1" applyBorder="1" applyAlignment="1">
      <alignment horizontal="center" vertical="center"/>
    </xf>
    <xf numFmtId="17" fontId="3" fillId="34" borderId="11" xfId="0" applyNumberFormat="1" applyFont="1" applyFill="1" applyBorder="1" applyAlignment="1">
      <alignment horizontal="center" vertical="center" wrapText="1"/>
    </xf>
    <xf numFmtId="17" fontId="3" fillId="34" borderId="12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justify" vertical="center" wrapText="1"/>
    </xf>
    <xf numFmtId="3" fontId="0" fillId="0" borderId="13" xfId="0" applyNumberFormat="1" applyFill="1" applyBorder="1" applyAlignment="1">
      <alignment horizontal="center" vertical="center"/>
    </xf>
    <xf numFmtId="3" fontId="10" fillId="34" borderId="11" xfId="0" applyNumberFormat="1" applyFont="1" applyFill="1" applyBorder="1" applyAlignment="1">
      <alignment horizontal="center" vertical="center" wrapText="1"/>
    </xf>
    <xf numFmtId="191" fontId="5" fillId="0" borderId="11" xfId="46" applyNumberFormat="1" applyFont="1" applyFill="1" applyBorder="1" applyAlignment="1">
      <alignment horizontal="center" vertical="center" wrapText="1"/>
    </xf>
    <xf numFmtId="3" fontId="7" fillId="34" borderId="11" xfId="0" applyNumberFormat="1" applyFont="1" applyFill="1" applyBorder="1" applyAlignment="1">
      <alignment horizontal="center" vertical="center" wrapText="1"/>
    </xf>
    <xf numFmtId="3" fontId="4" fillId="35" borderId="14" xfId="0" applyNumberFormat="1" applyFont="1" applyFill="1" applyBorder="1" applyAlignment="1">
      <alignment wrapText="1"/>
    </xf>
    <xf numFmtId="0" fontId="4" fillId="35" borderId="14" xfId="0" applyFont="1" applyFill="1" applyBorder="1" applyAlignment="1">
      <alignment wrapText="1"/>
    </xf>
    <xf numFmtId="3" fontId="4" fillId="35" borderId="15" xfId="0" applyNumberFormat="1" applyFont="1" applyFill="1" applyBorder="1" applyAlignment="1">
      <alignment wrapText="1"/>
    </xf>
    <xf numFmtId="17" fontId="9" fillId="34" borderId="1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11" fillId="33" borderId="0" xfId="0" applyFont="1" applyFill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11" fillId="36" borderId="16" xfId="0" applyFont="1" applyFill="1" applyBorder="1" applyAlignment="1">
      <alignment horizontal="center" vertical="center" wrapText="1"/>
    </xf>
    <xf numFmtId="49" fontId="11" fillId="37" borderId="16" xfId="0" applyNumberFormat="1" applyFont="1" applyFill="1" applyBorder="1" applyAlignment="1">
      <alignment horizontal="center" vertical="center" wrapText="1"/>
    </xf>
    <xf numFmtId="49" fontId="12" fillId="37" borderId="16" xfId="0" applyNumberFormat="1" applyFont="1" applyFill="1" applyBorder="1" applyAlignment="1">
      <alignment horizontal="center" vertical="center" wrapText="1"/>
    </xf>
    <xf numFmtId="0" fontId="10" fillId="38" borderId="10" xfId="0" applyFont="1" applyFill="1" applyBorder="1" applyAlignment="1">
      <alignment horizontal="center" vertical="center" wrapText="1"/>
    </xf>
    <xf numFmtId="3" fontId="10" fillId="38" borderId="10" xfId="0" applyNumberFormat="1" applyFont="1" applyFill="1" applyBorder="1" applyAlignment="1">
      <alignment horizontal="center" vertical="center" wrapText="1"/>
    </xf>
    <xf numFmtId="3" fontId="10" fillId="38" borderId="10" xfId="0" applyNumberFormat="1" applyFont="1" applyFill="1" applyBorder="1" applyAlignment="1">
      <alignment horizontal="center" vertical="center" wrapText="1"/>
    </xf>
    <xf numFmtId="3" fontId="10" fillId="38" borderId="13" xfId="0" applyNumberFormat="1" applyFont="1" applyFill="1" applyBorder="1" applyAlignment="1">
      <alignment horizontal="center" vertical="center" wrapText="1"/>
    </xf>
    <xf numFmtId="0" fontId="10" fillId="38" borderId="13" xfId="0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wrapText="1"/>
    </xf>
    <xf numFmtId="0" fontId="4" fillId="35" borderId="14" xfId="0" applyFont="1" applyFill="1" applyBorder="1" applyAlignment="1">
      <alignment horizontal="center" wrapText="1"/>
    </xf>
    <xf numFmtId="0" fontId="11" fillId="37" borderId="12" xfId="0" applyFont="1" applyFill="1" applyBorder="1" applyAlignment="1">
      <alignment horizontal="center" vertical="center" wrapText="1"/>
    </xf>
    <xf numFmtId="0" fontId="11" fillId="37" borderId="18" xfId="0" applyFont="1" applyFill="1" applyBorder="1" applyAlignment="1">
      <alignment horizontal="center" vertical="center" wrapText="1"/>
    </xf>
    <xf numFmtId="0" fontId="11" fillId="37" borderId="1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 wrapText="1"/>
    </xf>
    <xf numFmtId="49" fontId="11" fillId="37" borderId="11" xfId="0" applyNumberFormat="1" applyFont="1" applyFill="1" applyBorder="1" applyAlignment="1">
      <alignment horizontal="center" vertical="center" wrapText="1"/>
    </xf>
    <xf numFmtId="0" fontId="11" fillId="37" borderId="11" xfId="0" applyFont="1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center" vertical="center" wrapText="1"/>
    </xf>
    <xf numFmtId="0" fontId="11" fillId="37" borderId="16" xfId="0" applyFont="1" applyFill="1" applyBorder="1" applyAlignment="1">
      <alignment horizontal="center" vertical="center" wrapText="1"/>
    </xf>
    <xf numFmtId="49" fontId="11" fillId="37" borderId="10" xfId="0" applyNumberFormat="1" applyFont="1" applyFill="1" applyBorder="1" applyAlignment="1">
      <alignment horizontal="center" vertical="center" wrapText="1"/>
    </xf>
    <xf numFmtId="49" fontId="11" fillId="37" borderId="16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justify" vertical="center" wrapText="1"/>
    </xf>
    <xf numFmtId="0" fontId="2" fillId="39" borderId="20" xfId="0" applyFont="1" applyFill="1" applyBorder="1" applyAlignment="1">
      <alignment horizontal="center" vertical="center" wrapText="1"/>
    </xf>
    <xf numFmtId="0" fontId="2" fillId="39" borderId="11" xfId="0" applyFont="1" applyFill="1" applyBorder="1" applyAlignment="1">
      <alignment horizontal="center" vertical="center" wrapText="1"/>
    </xf>
    <xf numFmtId="0" fontId="2" fillId="39" borderId="12" xfId="0" applyFont="1" applyFill="1" applyBorder="1" applyAlignment="1">
      <alignment horizontal="center" vertical="center" wrapText="1"/>
    </xf>
    <xf numFmtId="0" fontId="2" fillId="39" borderId="21" xfId="0" applyFont="1" applyFill="1" applyBorder="1" applyAlignment="1">
      <alignment horizontal="center" vertical="center" wrapText="1"/>
    </xf>
    <xf numFmtId="0" fontId="2" fillId="39" borderId="10" xfId="0" applyFont="1" applyFill="1" applyBorder="1" applyAlignment="1">
      <alignment horizontal="center" vertical="center" wrapText="1"/>
    </xf>
    <xf numFmtId="0" fontId="2" fillId="39" borderId="18" xfId="0" applyFont="1" applyFill="1" applyBorder="1" applyAlignment="1">
      <alignment horizontal="center" vertical="center" wrapText="1"/>
    </xf>
    <xf numFmtId="0" fontId="2" fillId="40" borderId="21" xfId="0" applyFont="1" applyFill="1" applyBorder="1" applyAlignment="1">
      <alignment horizontal="center" vertical="center"/>
    </xf>
    <xf numFmtId="0" fontId="2" fillId="40" borderId="10" xfId="0" applyFont="1" applyFill="1" applyBorder="1" applyAlignment="1">
      <alignment horizontal="center" vertical="center"/>
    </xf>
    <xf numFmtId="0" fontId="2" fillId="40" borderId="18" xfId="0" applyFont="1" applyFill="1" applyBorder="1" applyAlignment="1">
      <alignment horizontal="center" vertical="center"/>
    </xf>
    <xf numFmtId="0" fontId="2" fillId="41" borderId="22" xfId="0" applyFont="1" applyFill="1" applyBorder="1" applyAlignment="1">
      <alignment horizontal="center" vertical="center"/>
    </xf>
    <xf numFmtId="0" fontId="2" fillId="41" borderId="13" xfId="0" applyFont="1" applyFill="1" applyBorder="1" applyAlignment="1">
      <alignment horizontal="center" vertical="center"/>
    </xf>
    <xf numFmtId="0" fontId="2" fillId="41" borderId="23" xfId="0" applyFont="1" applyFill="1" applyBorder="1" applyAlignment="1">
      <alignment horizontal="center" vertical="center"/>
    </xf>
    <xf numFmtId="0" fontId="11" fillId="42" borderId="20" xfId="0" applyFont="1" applyFill="1" applyBorder="1" applyAlignment="1">
      <alignment horizontal="center" vertical="center" wrapText="1"/>
    </xf>
    <xf numFmtId="0" fontId="11" fillId="42" borderId="21" xfId="0" applyFont="1" applyFill="1" applyBorder="1" applyAlignment="1">
      <alignment horizontal="center" vertical="center" wrapText="1"/>
    </xf>
    <xf numFmtId="0" fontId="11" fillId="42" borderId="24" xfId="0" applyFont="1" applyFill="1" applyBorder="1" applyAlignment="1">
      <alignment horizontal="center" vertical="center" wrapText="1"/>
    </xf>
    <xf numFmtId="0" fontId="11" fillId="42" borderId="11" xfId="0" applyFont="1" applyFill="1" applyBorder="1" applyAlignment="1">
      <alignment horizontal="center" vertical="center" wrapText="1"/>
    </xf>
    <xf numFmtId="0" fontId="11" fillId="42" borderId="10" xfId="0" applyFont="1" applyFill="1" applyBorder="1" applyAlignment="1">
      <alignment horizontal="center" vertical="center" wrapText="1"/>
    </xf>
    <xf numFmtId="0" fontId="11" fillId="42" borderId="1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justify" vertical="center" wrapText="1"/>
    </xf>
    <xf numFmtId="0" fontId="5" fillId="0" borderId="21" xfId="0" applyFont="1" applyFill="1" applyBorder="1" applyAlignment="1">
      <alignment horizontal="justify" vertical="center" wrapText="1"/>
    </xf>
    <xf numFmtId="0" fontId="5" fillId="0" borderId="22" xfId="0" applyFont="1" applyFill="1" applyBorder="1" applyAlignment="1">
      <alignment horizontal="justify" vertical="center" wrapText="1"/>
    </xf>
    <xf numFmtId="0" fontId="5" fillId="0" borderId="11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3" xfId="0" applyFont="1" applyFill="1" applyBorder="1" applyAlignment="1">
      <alignment horizontal="justify" vertical="center" wrapText="1"/>
    </xf>
    <xf numFmtId="0" fontId="12" fillId="37" borderId="11" xfId="0" applyFont="1" applyFill="1" applyBorder="1" applyAlignment="1">
      <alignment horizontal="center" vertical="center" wrapText="1"/>
    </xf>
    <xf numFmtId="0" fontId="12" fillId="37" borderId="10" xfId="0" applyFont="1" applyFill="1" applyBorder="1" applyAlignment="1">
      <alignment horizontal="center" vertical="center" wrapText="1"/>
    </xf>
    <xf numFmtId="0" fontId="12" fillId="37" borderId="16" xfId="0" applyFont="1" applyFill="1" applyBorder="1" applyAlignment="1">
      <alignment horizontal="center" vertical="center" wrapText="1"/>
    </xf>
    <xf numFmtId="49" fontId="12" fillId="37" borderId="11" xfId="0" applyNumberFormat="1" applyFont="1" applyFill="1" applyBorder="1" applyAlignment="1">
      <alignment horizontal="center" vertical="center" wrapText="1"/>
    </xf>
    <xf numFmtId="49" fontId="12" fillId="37" borderId="10" xfId="0" applyNumberFormat="1" applyFont="1" applyFill="1" applyBorder="1" applyAlignment="1">
      <alignment horizontal="center" vertical="center" wrapText="1"/>
    </xf>
    <xf numFmtId="49" fontId="12" fillId="37" borderId="16" xfId="0" applyNumberFormat="1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center" vertical="center" wrapText="1"/>
    </xf>
    <xf numFmtId="0" fontId="11" fillId="36" borderId="16" xfId="0" applyFont="1" applyFill="1" applyBorder="1" applyAlignment="1">
      <alignment horizontal="center" vertical="center" wrapText="1"/>
    </xf>
    <xf numFmtId="3" fontId="7" fillId="34" borderId="11" xfId="0" applyNumberFormat="1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center" wrapText="1"/>
    </xf>
    <xf numFmtId="3" fontId="7" fillId="34" borderId="13" xfId="0" applyNumberFormat="1" applyFont="1" applyFill="1" applyBorder="1" applyAlignment="1">
      <alignment horizontal="center" vertical="center" wrapText="1"/>
    </xf>
    <xf numFmtId="3" fontId="7" fillId="38" borderId="10" xfId="0" applyNumberFormat="1" applyFont="1" applyFill="1" applyBorder="1" applyAlignment="1">
      <alignment horizontal="center" vertical="center" wrapText="1"/>
    </xf>
    <xf numFmtId="3" fontId="7" fillId="38" borderId="13" xfId="0" applyNumberFormat="1" applyFont="1" applyFill="1" applyBorder="1" applyAlignment="1">
      <alignment horizontal="center" vertical="center" wrapText="1"/>
    </xf>
    <xf numFmtId="3" fontId="10" fillId="38" borderId="10" xfId="0" applyNumberFormat="1" applyFont="1" applyFill="1" applyBorder="1" applyAlignment="1">
      <alignment horizontal="center" vertical="center" wrapText="1"/>
    </xf>
    <xf numFmtId="3" fontId="10" fillId="38" borderId="13" xfId="0" applyNumberFormat="1" applyFont="1" applyFill="1" applyBorder="1" applyAlignment="1">
      <alignment horizontal="center" vertical="center" wrapText="1"/>
    </xf>
    <xf numFmtId="17" fontId="9" fillId="38" borderId="10" xfId="0" applyNumberFormat="1" applyFont="1" applyFill="1" applyBorder="1" applyAlignment="1">
      <alignment horizontal="center" vertical="center" wrapText="1"/>
    </xf>
    <xf numFmtId="17" fontId="9" fillId="38" borderId="13" xfId="0" applyNumberFormat="1" applyFont="1" applyFill="1" applyBorder="1" applyAlignment="1">
      <alignment horizontal="center" vertical="center" wrapText="1"/>
    </xf>
    <xf numFmtId="17" fontId="3" fillId="38" borderId="10" xfId="0" applyNumberFormat="1" applyFont="1" applyFill="1" applyBorder="1" applyAlignment="1">
      <alignment horizontal="center" vertical="center" wrapText="1"/>
    </xf>
    <xf numFmtId="17" fontId="3" fillId="38" borderId="13" xfId="0" applyNumberFormat="1" applyFont="1" applyFill="1" applyBorder="1" applyAlignment="1">
      <alignment horizontal="center" vertical="center" wrapText="1"/>
    </xf>
    <xf numFmtId="17" fontId="3" fillId="38" borderId="18" xfId="0" applyNumberFormat="1" applyFont="1" applyFill="1" applyBorder="1" applyAlignment="1">
      <alignment horizontal="center" vertical="center" wrapText="1"/>
    </xf>
    <xf numFmtId="17" fontId="3" fillId="38" borderId="2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23"/>
  <sheetViews>
    <sheetView tabSelected="1" zoomScale="85" zoomScaleNormal="85" zoomScalePageLayoutView="0" workbookViewId="0" topLeftCell="A10">
      <selection activeCell="L14" sqref="L14"/>
    </sheetView>
  </sheetViews>
  <sheetFormatPr defaultColWidth="11.421875" defaultRowHeight="12.75"/>
  <cols>
    <col min="1" max="1" width="14.8515625" style="2" customWidth="1"/>
    <col min="2" max="2" width="20.421875" style="2" customWidth="1"/>
    <col min="3" max="3" width="28.00390625" style="2" customWidth="1"/>
    <col min="4" max="4" width="27.140625" style="2" customWidth="1"/>
    <col min="5" max="5" width="28.28125" style="2" customWidth="1"/>
    <col min="6" max="6" width="11.28125" style="2" customWidth="1"/>
    <col min="7" max="7" width="15.140625" style="2" customWidth="1"/>
    <col min="8" max="8" width="17.00390625" style="2" customWidth="1"/>
    <col min="9" max="9" width="11.7109375" style="2" bestFit="1" customWidth="1"/>
    <col min="10" max="10" width="11.140625" style="2" bestFit="1" customWidth="1"/>
    <col min="11" max="11" width="9.140625" style="2" customWidth="1"/>
    <col min="12" max="12" width="13.421875" style="2" bestFit="1" customWidth="1"/>
    <col min="13" max="13" width="13.421875" style="2" customWidth="1"/>
    <col min="14" max="14" width="10.421875" style="2" bestFit="1" customWidth="1"/>
    <col min="15" max="15" width="13.00390625" style="2" customWidth="1"/>
    <col min="16" max="16" width="16.28125" style="2" customWidth="1"/>
    <col min="17" max="17" width="15.421875" style="2" customWidth="1"/>
    <col min="18" max="16384" width="11.421875" style="2" customWidth="1"/>
  </cols>
  <sheetData>
    <row r="1" spans="1:7" ht="12.75">
      <c r="A1" s="49" t="s">
        <v>0</v>
      </c>
      <c r="B1" s="50"/>
      <c r="C1" s="51"/>
      <c r="D1" s="3"/>
      <c r="E1" s="3"/>
      <c r="F1" s="3"/>
      <c r="G1" s="3"/>
    </row>
    <row r="2" spans="1:7" ht="12.75">
      <c r="A2" s="52" t="s">
        <v>51</v>
      </c>
      <c r="B2" s="53"/>
      <c r="C2" s="54"/>
      <c r="D2" s="3"/>
      <c r="E2" s="3"/>
      <c r="F2" s="3"/>
      <c r="G2" s="3"/>
    </row>
    <row r="3" spans="1:7" ht="12.75">
      <c r="A3" s="55" t="s">
        <v>1</v>
      </c>
      <c r="B3" s="56"/>
      <c r="C3" s="57"/>
      <c r="D3" s="3"/>
      <c r="E3" s="1"/>
      <c r="F3" s="1"/>
      <c r="G3" s="1"/>
    </row>
    <row r="4" spans="1:67" s="4" customFormat="1" ht="13.5" thickBot="1">
      <c r="A4" s="58" t="s">
        <v>2</v>
      </c>
      <c r="B4" s="59"/>
      <c r="C4" s="60"/>
      <c r="D4" s="3"/>
      <c r="E4" s="1"/>
      <c r="F4" s="1"/>
      <c r="G4" s="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</row>
    <row r="5" spans="1:67" s="4" customFormat="1" ht="13.5" thickBot="1">
      <c r="A5" s="1"/>
      <c r="C5" s="1"/>
      <c r="D5" s="1"/>
      <c r="E5" s="1"/>
      <c r="F5" s="1"/>
      <c r="G5" s="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</row>
    <row r="6" spans="1:76" s="25" customFormat="1" ht="12.75">
      <c r="A6" s="61" t="s">
        <v>3</v>
      </c>
      <c r="B6" s="64" t="s">
        <v>4</v>
      </c>
      <c r="C6" s="64" t="s">
        <v>5</v>
      </c>
      <c r="D6" s="79" t="s">
        <v>6</v>
      </c>
      <c r="E6" s="79" t="s">
        <v>7</v>
      </c>
      <c r="F6" s="42" t="s">
        <v>50</v>
      </c>
      <c r="G6" s="76" t="s">
        <v>55</v>
      </c>
      <c r="H6" s="42" t="s">
        <v>8</v>
      </c>
      <c r="I6" s="42" t="s">
        <v>9</v>
      </c>
      <c r="J6" s="42"/>
      <c r="K6" s="42"/>
      <c r="L6" s="42"/>
      <c r="M6" s="73" t="s">
        <v>60</v>
      </c>
      <c r="N6" s="76" t="s">
        <v>52</v>
      </c>
      <c r="O6" s="76"/>
      <c r="P6" s="43" t="s">
        <v>10</v>
      </c>
      <c r="Q6" s="37" t="s">
        <v>47</v>
      </c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</row>
    <row r="7" spans="1:76" s="26" customFormat="1" ht="12.75">
      <c r="A7" s="62"/>
      <c r="B7" s="65"/>
      <c r="C7" s="65"/>
      <c r="D7" s="80"/>
      <c r="E7" s="80"/>
      <c r="F7" s="46"/>
      <c r="G7" s="77"/>
      <c r="H7" s="46"/>
      <c r="I7" s="46" t="s">
        <v>11</v>
      </c>
      <c r="J7" s="46" t="s">
        <v>12</v>
      </c>
      <c r="K7" s="46"/>
      <c r="L7" s="46" t="s">
        <v>59</v>
      </c>
      <c r="M7" s="74"/>
      <c r="N7" s="77"/>
      <c r="O7" s="77"/>
      <c r="P7" s="44"/>
      <c r="Q7" s="38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</row>
    <row r="8" spans="1:76" s="26" customFormat="1" ht="39" thickBot="1">
      <c r="A8" s="63"/>
      <c r="B8" s="66"/>
      <c r="C8" s="66"/>
      <c r="D8" s="81"/>
      <c r="E8" s="27" t="s">
        <v>13</v>
      </c>
      <c r="F8" s="47"/>
      <c r="G8" s="78"/>
      <c r="H8" s="47"/>
      <c r="I8" s="47"/>
      <c r="J8" s="28" t="s">
        <v>14</v>
      </c>
      <c r="K8" s="28" t="s">
        <v>15</v>
      </c>
      <c r="L8" s="47"/>
      <c r="M8" s="75"/>
      <c r="N8" s="29" t="s">
        <v>53</v>
      </c>
      <c r="O8" s="29" t="s">
        <v>54</v>
      </c>
      <c r="P8" s="45"/>
      <c r="Q8" s="39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</row>
    <row r="9" spans="1:17" s="6" customFormat="1" ht="63.75">
      <c r="A9" s="67" t="s">
        <v>16</v>
      </c>
      <c r="B9" s="70" t="s">
        <v>17</v>
      </c>
      <c r="C9" s="40" t="s">
        <v>18</v>
      </c>
      <c r="D9" s="11" t="s">
        <v>19</v>
      </c>
      <c r="E9" s="11" t="s">
        <v>48</v>
      </c>
      <c r="F9" s="12">
        <v>1</v>
      </c>
      <c r="G9" s="82" t="s">
        <v>61</v>
      </c>
      <c r="H9" s="19" t="s">
        <v>58</v>
      </c>
      <c r="I9" s="17">
        <v>250000000</v>
      </c>
      <c r="J9" s="17"/>
      <c r="K9" s="18"/>
      <c r="L9" s="17">
        <f>J9+I9</f>
        <v>250000000</v>
      </c>
      <c r="M9" s="17">
        <f>L9</f>
        <v>250000000</v>
      </c>
      <c r="N9" s="23">
        <v>40544</v>
      </c>
      <c r="O9" s="23">
        <v>40908</v>
      </c>
      <c r="P9" s="13" t="s">
        <v>57</v>
      </c>
      <c r="Q9" s="14"/>
    </row>
    <row r="10" spans="1:17" s="6" customFormat="1" ht="51">
      <c r="A10" s="68"/>
      <c r="B10" s="71"/>
      <c r="C10" s="41"/>
      <c r="D10" s="10" t="s">
        <v>20</v>
      </c>
      <c r="E10" s="10" t="s">
        <v>21</v>
      </c>
      <c r="F10" s="8">
        <v>0</v>
      </c>
      <c r="G10" s="83"/>
      <c r="H10" s="85" t="s">
        <v>62</v>
      </c>
      <c r="I10" s="32">
        <v>50000000</v>
      </c>
      <c r="J10" s="32"/>
      <c r="K10" s="30"/>
      <c r="L10" s="32">
        <f aca="true" t="shared" si="0" ref="L10:L22">J10+I10</f>
        <v>50000000</v>
      </c>
      <c r="M10" s="87">
        <f>SUM(L10:L22)</f>
        <v>150000000</v>
      </c>
      <c r="N10" s="89">
        <v>40544</v>
      </c>
      <c r="O10" s="89">
        <v>40908</v>
      </c>
      <c r="P10" s="91" t="s">
        <v>57</v>
      </c>
      <c r="Q10" s="93"/>
    </row>
    <row r="11" spans="1:17" s="6" customFormat="1" ht="38.25">
      <c r="A11" s="68"/>
      <c r="B11" s="71"/>
      <c r="C11" s="41"/>
      <c r="D11" s="10" t="s">
        <v>22</v>
      </c>
      <c r="E11" s="10" t="s">
        <v>23</v>
      </c>
      <c r="F11" s="8">
        <v>1</v>
      </c>
      <c r="G11" s="83"/>
      <c r="H11" s="85"/>
      <c r="I11" s="31">
        <v>25000000</v>
      </c>
      <c r="J11" s="31"/>
      <c r="K11" s="30"/>
      <c r="L11" s="31">
        <f t="shared" si="0"/>
        <v>25000000</v>
      </c>
      <c r="M11" s="87"/>
      <c r="N11" s="89">
        <v>40544</v>
      </c>
      <c r="O11" s="89">
        <v>40908</v>
      </c>
      <c r="P11" s="91" t="s">
        <v>57</v>
      </c>
      <c r="Q11" s="93"/>
    </row>
    <row r="12" spans="1:17" s="6" customFormat="1" ht="63.75">
      <c r="A12" s="68"/>
      <c r="B12" s="71"/>
      <c r="C12" s="41"/>
      <c r="D12" s="10" t="s">
        <v>24</v>
      </c>
      <c r="E12" s="10" t="s">
        <v>25</v>
      </c>
      <c r="F12" s="8">
        <v>1</v>
      </c>
      <c r="G12" s="83"/>
      <c r="H12" s="85"/>
      <c r="I12" s="31">
        <v>15000000</v>
      </c>
      <c r="J12" s="31"/>
      <c r="K12" s="30"/>
      <c r="L12" s="31">
        <f t="shared" si="0"/>
        <v>15000000</v>
      </c>
      <c r="M12" s="87"/>
      <c r="N12" s="89">
        <v>40544</v>
      </c>
      <c r="O12" s="89">
        <v>40908</v>
      </c>
      <c r="P12" s="91" t="s">
        <v>57</v>
      </c>
      <c r="Q12" s="93"/>
    </row>
    <row r="13" spans="1:17" s="6" customFormat="1" ht="76.5">
      <c r="A13" s="68"/>
      <c r="B13" s="71"/>
      <c r="C13" s="41"/>
      <c r="D13" s="10" t="s">
        <v>26</v>
      </c>
      <c r="E13" s="10" t="s">
        <v>56</v>
      </c>
      <c r="F13" s="8">
        <v>2</v>
      </c>
      <c r="G13" s="83"/>
      <c r="H13" s="85"/>
      <c r="I13" s="31">
        <v>11000000</v>
      </c>
      <c r="J13" s="31"/>
      <c r="K13" s="30"/>
      <c r="L13" s="31">
        <f t="shared" si="0"/>
        <v>11000000</v>
      </c>
      <c r="M13" s="87"/>
      <c r="N13" s="89">
        <v>40544</v>
      </c>
      <c r="O13" s="89">
        <v>40908</v>
      </c>
      <c r="P13" s="91" t="s">
        <v>57</v>
      </c>
      <c r="Q13" s="93"/>
    </row>
    <row r="14" spans="1:17" s="6" customFormat="1" ht="51">
      <c r="A14" s="68"/>
      <c r="B14" s="71"/>
      <c r="C14" s="41" t="s">
        <v>27</v>
      </c>
      <c r="D14" s="10" t="s">
        <v>28</v>
      </c>
      <c r="E14" s="10" t="s">
        <v>29</v>
      </c>
      <c r="F14" s="8">
        <v>2500</v>
      </c>
      <c r="G14" s="83"/>
      <c r="H14" s="85"/>
      <c r="I14" s="31">
        <v>2000000</v>
      </c>
      <c r="J14" s="31"/>
      <c r="K14" s="30"/>
      <c r="L14" s="31">
        <f t="shared" si="0"/>
        <v>2000000</v>
      </c>
      <c r="M14" s="87"/>
      <c r="N14" s="89">
        <v>40544</v>
      </c>
      <c r="O14" s="89">
        <v>40908</v>
      </c>
      <c r="P14" s="91" t="s">
        <v>57</v>
      </c>
      <c r="Q14" s="93"/>
    </row>
    <row r="15" spans="1:17" s="6" customFormat="1" ht="102">
      <c r="A15" s="68"/>
      <c r="B15" s="71"/>
      <c r="C15" s="41"/>
      <c r="D15" s="10" t="s">
        <v>30</v>
      </c>
      <c r="E15" s="10" t="s">
        <v>31</v>
      </c>
      <c r="F15" s="8">
        <v>1500</v>
      </c>
      <c r="G15" s="83"/>
      <c r="H15" s="85"/>
      <c r="I15" s="31">
        <v>2500000</v>
      </c>
      <c r="J15" s="31"/>
      <c r="K15" s="30"/>
      <c r="L15" s="31">
        <f t="shared" si="0"/>
        <v>2500000</v>
      </c>
      <c r="M15" s="87"/>
      <c r="N15" s="89">
        <v>40544</v>
      </c>
      <c r="O15" s="89">
        <v>40908</v>
      </c>
      <c r="P15" s="91" t="s">
        <v>57</v>
      </c>
      <c r="Q15" s="93"/>
    </row>
    <row r="16" spans="1:17" s="6" customFormat="1" ht="89.25">
      <c r="A16" s="68"/>
      <c r="B16" s="71"/>
      <c r="C16" s="41"/>
      <c r="D16" s="10" t="s">
        <v>32</v>
      </c>
      <c r="E16" s="10" t="s">
        <v>33</v>
      </c>
      <c r="F16" s="8">
        <v>5000</v>
      </c>
      <c r="G16" s="83"/>
      <c r="H16" s="85"/>
      <c r="I16" s="31">
        <v>3200000</v>
      </c>
      <c r="J16" s="31"/>
      <c r="K16" s="30"/>
      <c r="L16" s="31">
        <f t="shared" si="0"/>
        <v>3200000</v>
      </c>
      <c r="M16" s="87"/>
      <c r="N16" s="89">
        <v>40544</v>
      </c>
      <c r="O16" s="89">
        <v>40908</v>
      </c>
      <c r="P16" s="91" t="s">
        <v>57</v>
      </c>
      <c r="Q16" s="93"/>
    </row>
    <row r="17" spans="1:17" s="6" customFormat="1" ht="89.25">
      <c r="A17" s="68"/>
      <c r="B17" s="71"/>
      <c r="C17" s="41"/>
      <c r="D17" s="10" t="s">
        <v>34</v>
      </c>
      <c r="E17" s="10" t="s">
        <v>35</v>
      </c>
      <c r="F17" s="9">
        <v>1500</v>
      </c>
      <c r="G17" s="83"/>
      <c r="H17" s="85"/>
      <c r="I17" s="31">
        <v>2500000</v>
      </c>
      <c r="J17" s="31"/>
      <c r="K17" s="30"/>
      <c r="L17" s="31">
        <f t="shared" si="0"/>
        <v>2500000</v>
      </c>
      <c r="M17" s="87"/>
      <c r="N17" s="89">
        <v>40544</v>
      </c>
      <c r="O17" s="89">
        <v>40908</v>
      </c>
      <c r="P17" s="91" t="s">
        <v>57</v>
      </c>
      <c r="Q17" s="93"/>
    </row>
    <row r="18" spans="1:17" s="6" customFormat="1" ht="76.5">
      <c r="A18" s="68"/>
      <c r="B18" s="71"/>
      <c r="C18" s="41"/>
      <c r="D18" s="10" t="s">
        <v>36</v>
      </c>
      <c r="E18" s="10" t="s">
        <v>37</v>
      </c>
      <c r="F18" s="9">
        <v>1500</v>
      </c>
      <c r="G18" s="83"/>
      <c r="H18" s="85"/>
      <c r="I18" s="31">
        <v>2500000</v>
      </c>
      <c r="J18" s="31"/>
      <c r="K18" s="30"/>
      <c r="L18" s="31">
        <f t="shared" si="0"/>
        <v>2500000</v>
      </c>
      <c r="M18" s="87"/>
      <c r="N18" s="89">
        <v>40544</v>
      </c>
      <c r="O18" s="89">
        <v>40908</v>
      </c>
      <c r="P18" s="91" t="s">
        <v>57</v>
      </c>
      <c r="Q18" s="93"/>
    </row>
    <row r="19" spans="1:17" s="6" customFormat="1" ht="153">
      <c r="A19" s="68"/>
      <c r="B19" s="71"/>
      <c r="C19" s="41" t="s">
        <v>38</v>
      </c>
      <c r="D19" s="10" t="s">
        <v>39</v>
      </c>
      <c r="E19" s="10" t="s">
        <v>40</v>
      </c>
      <c r="F19" s="9">
        <v>8</v>
      </c>
      <c r="G19" s="83"/>
      <c r="H19" s="85"/>
      <c r="I19" s="31">
        <v>20000000</v>
      </c>
      <c r="J19" s="31"/>
      <c r="K19" s="30"/>
      <c r="L19" s="31">
        <f t="shared" si="0"/>
        <v>20000000</v>
      </c>
      <c r="M19" s="87"/>
      <c r="N19" s="89">
        <v>40544</v>
      </c>
      <c r="O19" s="89">
        <v>40908</v>
      </c>
      <c r="P19" s="91" t="s">
        <v>57</v>
      </c>
      <c r="Q19" s="93"/>
    </row>
    <row r="20" spans="1:17" s="6" customFormat="1" ht="51">
      <c r="A20" s="68"/>
      <c r="B20" s="71"/>
      <c r="C20" s="41"/>
      <c r="D20" s="10" t="s">
        <v>41</v>
      </c>
      <c r="E20" s="10" t="s">
        <v>42</v>
      </c>
      <c r="F20" s="9">
        <v>100</v>
      </c>
      <c r="G20" s="83"/>
      <c r="H20" s="85"/>
      <c r="I20" s="31">
        <v>12000000</v>
      </c>
      <c r="J20" s="31"/>
      <c r="K20" s="30"/>
      <c r="L20" s="31">
        <f t="shared" si="0"/>
        <v>12000000</v>
      </c>
      <c r="M20" s="87"/>
      <c r="N20" s="89">
        <v>40544</v>
      </c>
      <c r="O20" s="89">
        <v>40908</v>
      </c>
      <c r="P20" s="91" t="s">
        <v>57</v>
      </c>
      <c r="Q20" s="93"/>
    </row>
    <row r="21" spans="1:17" s="7" customFormat="1" ht="63.75">
      <c r="A21" s="68"/>
      <c r="B21" s="71"/>
      <c r="C21" s="41"/>
      <c r="D21" s="10" t="s">
        <v>43</v>
      </c>
      <c r="E21" s="10" t="s">
        <v>44</v>
      </c>
      <c r="F21" s="9">
        <v>1</v>
      </c>
      <c r="G21" s="83"/>
      <c r="H21" s="85"/>
      <c r="I21" s="31">
        <v>2300000</v>
      </c>
      <c r="J21" s="31"/>
      <c r="K21" s="30"/>
      <c r="L21" s="31">
        <f t="shared" si="0"/>
        <v>2300000</v>
      </c>
      <c r="M21" s="87"/>
      <c r="N21" s="89">
        <v>40544</v>
      </c>
      <c r="O21" s="89">
        <v>40908</v>
      </c>
      <c r="P21" s="91" t="s">
        <v>57</v>
      </c>
      <c r="Q21" s="93"/>
    </row>
    <row r="22" spans="1:17" s="7" customFormat="1" ht="39" thickBot="1">
      <c r="A22" s="69"/>
      <c r="B22" s="72"/>
      <c r="C22" s="48"/>
      <c r="D22" s="15" t="s">
        <v>45</v>
      </c>
      <c r="E22" s="15" t="s">
        <v>46</v>
      </c>
      <c r="F22" s="16">
        <v>20</v>
      </c>
      <c r="G22" s="84"/>
      <c r="H22" s="86"/>
      <c r="I22" s="33">
        <v>2000000</v>
      </c>
      <c r="J22" s="33"/>
      <c r="K22" s="34"/>
      <c r="L22" s="33">
        <f t="shared" si="0"/>
        <v>2000000</v>
      </c>
      <c r="M22" s="88"/>
      <c r="N22" s="90">
        <v>40544</v>
      </c>
      <c r="O22" s="90">
        <v>40908</v>
      </c>
      <c r="P22" s="92" t="s">
        <v>57</v>
      </c>
      <c r="Q22" s="94"/>
    </row>
    <row r="23" spans="1:17" s="5" customFormat="1" ht="16.5" thickBot="1">
      <c r="A23" s="35" t="s">
        <v>49</v>
      </c>
      <c r="B23" s="36"/>
      <c r="C23" s="36"/>
      <c r="D23" s="36"/>
      <c r="E23" s="36"/>
      <c r="F23" s="36"/>
      <c r="G23" s="36"/>
      <c r="H23" s="36"/>
      <c r="I23" s="20">
        <f>SUM(I9:I22)</f>
        <v>400000000</v>
      </c>
      <c r="J23" s="20">
        <f>SUM(J9:J22)</f>
        <v>0</v>
      </c>
      <c r="K23" s="21"/>
      <c r="L23" s="20">
        <f>SUM(L9:L22)</f>
        <v>400000000</v>
      </c>
      <c r="M23" s="22">
        <f>SUM(M9:M22)</f>
        <v>400000000</v>
      </c>
      <c r="N23" s="2"/>
      <c r="O23" s="2"/>
      <c r="P23" s="2"/>
      <c r="Q23" s="2"/>
    </row>
  </sheetData>
  <sheetProtection/>
  <mergeCells count="33">
    <mergeCell ref="H10:H22"/>
    <mergeCell ref="M10:M22"/>
    <mergeCell ref="N10:N22"/>
    <mergeCell ref="O10:O22"/>
    <mergeCell ref="P10:P22"/>
    <mergeCell ref="Q10:Q22"/>
    <mergeCell ref="A9:A22"/>
    <mergeCell ref="B9:B22"/>
    <mergeCell ref="M6:M8"/>
    <mergeCell ref="N6:O7"/>
    <mergeCell ref="G6:G8"/>
    <mergeCell ref="E6:E7"/>
    <mergeCell ref="F6:F8"/>
    <mergeCell ref="H6:H8"/>
    <mergeCell ref="D6:D8"/>
    <mergeCell ref="G9:G22"/>
    <mergeCell ref="A1:C1"/>
    <mergeCell ref="A2:C2"/>
    <mergeCell ref="A3:C3"/>
    <mergeCell ref="A4:C4"/>
    <mergeCell ref="A6:A8"/>
    <mergeCell ref="B6:B8"/>
    <mergeCell ref="C6:C8"/>
    <mergeCell ref="A23:H23"/>
    <mergeCell ref="Q6:Q8"/>
    <mergeCell ref="C9:C13"/>
    <mergeCell ref="C14:C18"/>
    <mergeCell ref="I6:L6"/>
    <mergeCell ref="P6:P8"/>
    <mergeCell ref="I7:I8"/>
    <mergeCell ref="J7:K7"/>
    <mergeCell ref="L7:L8"/>
    <mergeCell ref="C19:C22"/>
  </mergeCells>
  <printOptions/>
  <pageMargins left="0.75" right="0.75" top="1" bottom="1" header="0" footer="0"/>
  <pageSetup horizontalDpi="600" verticalDpi="60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planeacion04</dc:creator>
  <cp:keywords/>
  <dc:description/>
  <cp:lastModifiedBy>USER</cp:lastModifiedBy>
  <cp:lastPrinted>2009-11-18T23:50:30Z</cp:lastPrinted>
  <dcterms:created xsi:type="dcterms:W3CDTF">2009-09-17T13:10:12Z</dcterms:created>
  <dcterms:modified xsi:type="dcterms:W3CDTF">2011-03-14T15:17:45Z</dcterms:modified>
  <cp:category/>
  <cp:version/>
  <cp:contentType/>
  <cp:contentStatus/>
</cp:coreProperties>
</file>