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0">'4'!$A$1:$H$23</definedName>
    <definedName name="_xlnm.Print_Area" localSheetId="1">'4A'!$A$1:$I$25</definedName>
    <definedName name="MARIA" localSheetId="0">'4'!#REF!</definedName>
    <definedName name="_xlnm.Print_Titles" localSheetId="2">'11'!$7:$9</definedName>
    <definedName name="_xlnm.Print_Titles" localSheetId="3">'11a'!$7:$10</definedName>
    <definedName name="_xlnm.Print_Titles" localSheetId="0">'4'!$6:$8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<sst xmlns="http://schemas.openxmlformats.org/spreadsheetml/2006/main" count="202" uniqueCount="123">
  <si>
    <r>
      <t>MEDIOS DE VERIFICACION</t>
    </r>
    <r>
      <rPr>
        <sz val="10"/>
        <rFont val="Arial"/>
        <family val="2"/>
      </rPr>
      <t xml:space="preserve">:  A través de las bases de datos que envia Acción Social cada dos meses, las cuales hacen referencia al componente de salud y educación discriminadas en población Nivel 1 SISBEN y Familias en condición de desplazamiento. </t>
    </r>
    <r>
      <rPr>
        <b/>
        <sz val="9"/>
        <rFont val="Arial"/>
        <family val="2"/>
      </rPr>
      <t>RESULTADOS</t>
    </r>
    <r>
      <rPr>
        <sz val="9"/>
        <rFont val="Arial"/>
        <family val="2"/>
      </rPr>
      <t xml:space="preserve">: </t>
    </r>
    <r>
      <rPr>
        <sz val="10"/>
        <rFont val="Arial"/>
        <family val="2"/>
      </rPr>
      <t>Se atendieron al 100% de la población que se acerca en cada ciclo, para hacer entrega de las constancias correspondientes al ciclo solicitado por Acción Social. A corte de Noviembre se encuentran inscritas 18.600 familias en el municipio, de las cuales aproximadamente 17.000 son madres/padres titulares quienes accedieron a los subsidios de educación y salud otorgados por el Gobierno Nacional. Por otra parte, posterior a los ciclos de pago, se atiende a la comunidad en reclamos en donde se da información acerca de las liquidaciones recibidas por cada familia. Adicionalmente, en el mes de diciembre se incribieron 6.200  nuevas personas al programa referenciado.</t>
    </r>
  </si>
  <si>
    <r>
      <t>MEDIOS DE VERIFICACION</t>
    </r>
    <r>
      <rPr>
        <sz val="10"/>
        <rFont val="Arial"/>
        <family val="2"/>
      </rPr>
      <t xml:space="preserve">: listados de asistencia, informes y grupos asociados. </t>
    </r>
    <r>
      <rPr>
        <b/>
        <sz val="10"/>
        <rFont val="Arial"/>
        <family val="2"/>
      </rPr>
      <t>RESULTADOS</t>
    </r>
    <r>
      <rPr>
        <sz val="10"/>
        <rFont val="Arial"/>
        <family val="2"/>
      </rPr>
      <t>:  Se vinculó 90 personas a los Centros Vida, que se encuentran ubicados en los barrios de Pandiaco, Carolina y Santa Matilde. La poblacion se benefició con talleres de ocio ocupacional, apoyo terapéutico y actividades lúdico-recreativas.</t>
    </r>
  </si>
  <si>
    <r>
      <t>MEDIOS DE VERIFICACION</t>
    </r>
    <r>
      <rPr>
        <sz val="10"/>
        <rFont val="Arial"/>
        <family val="2"/>
      </rPr>
      <t xml:space="preserve">: Listados de asistencia, contratos, informes audiovisuales y gráficos. </t>
    </r>
    <r>
      <rPr>
        <b/>
        <sz val="10"/>
        <rFont val="Arial"/>
        <family val="2"/>
      </rPr>
      <t>RESULTADOS</t>
    </r>
    <r>
      <rPr>
        <sz val="10"/>
        <rFont val="Arial"/>
        <family val="2"/>
      </rPr>
      <t>:  En el año 2008 se trabajó con 300 personas vinculadas a procesos de ocio ocupacional (manualidades, títeres, talleres psicosociales, actividades ludicorecreativas) y rehabilitacion basada en comunidad. De manera complementaria se beneficiaron  180 personas con procesos de habilitación, rehabilitación, formación, educación formal, educación para el trabajo, atención psicosocial, ayudas técnicas y atención especializada en fonoaudiología, neuropediatría, terapia ocupacional de lenguaje y capacitación para la atención primaria de la discapacidad. Se atienden a través de las fundaciones Luna Arte (50 personas), Luna Crearte (50 personas) y CEHANI (80 personas).</t>
    </r>
  </si>
  <si>
    <r>
      <t>MEDIOS DE VERIFICACION</t>
    </r>
    <r>
      <rPr>
        <sz val="10"/>
        <rFont val="Arial"/>
        <family val="2"/>
      </rPr>
      <t xml:space="preserve">: Informe mensual, seguimiento y visitas tecnicas. </t>
    </r>
    <r>
      <rPr>
        <b/>
        <sz val="10"/>
        <rFont val="Arial"/>
        <family val="2"/>
      </rPr>
      <t>RESULTADOS</t>
    </r>
    <r>
      <rPr>
        <sz val="10"/>
        <rFont val="Arial"/>
        <family val="2"/>
      </rPr>
      <t>: Se trabajó con 100 personas de forma permanente, a quienes se brindó alimentacion, aseo, hospedaje y talleres de reflexion espiritual, en articulacion con la fundación Rosa Mística.</t>
    </r>
  </si>
  <si>
    <r>
      <t>MEDIOS DE VERIFICACION</t>
    </r>
    <r>
      <rPr>
        <sz val="10"/>
        <rFont val="Arial"/>
        <family val="2"/>
      </rPr>
      <t xml:space="preserve">: Base de datos que envia Acción Social cada dos meses, las cuales hacen referencia al componente de salud y educación discriminadas en población Nivel 1 SISBEN y Familias en condición de desplazamiento.
</t>
    </r>
    <r>
      <rPr>
        <b/>
        <sz val="10"/>
        <rFont val="Arial"/>
        <family val="2"/>
      </rPr>
      <t>RESULTADOS</t>
    </r>
    <r>
      <rPr>
        <sz val="10"/>
        <rFont val="Arial"/>
        <family val="2"/>
      </rPr>
      <t>: Se atendió al 100% de la población que se acerca en cada ciclo, para hacer entrega de las constancias correspondientes al ciclo solicitado por Acción Social. Con corte a noviembre de 2008 se encuentraban inscritas 18.600 familias en el municipio de los cuales aproximadamente 17.000  son madres/padres  titulares. Esta población fue orientada y acompañada con el objeto de facilitar su acceso a los subsidios de educación y salud otorgados por el Gobierno Nacional. En el mes de diciembre se inscribieron 6200 nuevas personas.</t>
    </r>
  </si>
  <si>
    <r>
      <t>MEDIOS DE VERIFICACION</t>
    </r>
    <r>
      <rPr>
        <sz val="10"/>
        <rFont val="Arial"/>
        <family val="2"/>
      </rPr>
      <t xml:space="preserve">: listados de asistencia, informes de ejecución. </t>
    </r>
    <r>
      <rPr>
        <b/>
        <sz val="10"/>
        <rFont val="Arial"/>
        <family val="2"/>
      </rPr>
      <t>RESULTADOS</t>
    </r>
    <r>
      <rPr>
        <sz val="10"/>
        <rFont val="Arial"/>
        <family val="2"/>
      </rPr>
      <t>: En articulación con el el centro de protección que pertenece a la fundación Sol de Invierno,  el cual esta ubicado en el barrio Loma del Carmen, se beneficiaron 150  niños, niñas y adolescentes que presentaban problemática de calle.</t>
    </r>
  </si>
  <si>
    <r>
      <t>MEDIOS DE VERIFICACION</t>
    </r>
    <r>
      <rPr>
        <sz val="10"/>
        <rFont val="Arial"/>
        <family val="2"/>
      </rPr>
      <t xml:space="preserve">: Actas de entrega, contratos de compra venta. </t>
    </r>
    <r>
      <rPr>
        <b/>
        <sz val="10"/>
        <rFont val="Arial"/>
        <family val="2"/>
      </rPr>
      <t>RESULTADOS</t>
    </r>
    <r>
      <rPr>
        <sz val="10"/>
        <rFont val="Arial"/>
        <family val="2"/>
      </rPr>
      <t xml:space="preserve">:  El 100% de los eventos demandados a la secretaria de Desarrollo Social durante todo el año se han atendido. La poblacion vuñnerable se ha beneficiado con la entrega de cajas funebres, bobedas y servicos de inhumacion, mercados y tiquetes terrestres. </t>
    </r>
  </si>
  <si>
    <r>
      <t>MEDIOS DE VERIFICACION</t>
    </r>
    <r>
      <rPr>
        <sz val="10"/>
        <rFont val="Arial"/>
        <family val="2"/>
      </rPr>
      <t xml:space="preserve">: visitas domiciliarias, listados de verificación, listados de asistencia, informes de gestión, jornadas de capacitación, base de datos y grupos asociados. </t>
    </r>
    <r>
      <rPr>
        <b/>
        <sz val="10"/>
        <rFont val="Arial"/>
        <family val="2"/>
      </rPr>
      <t xml:space="preserve">RESULTADOS: </t>
    </r>
    <r>
      <rPr>
        <sz val="10"/>
        <rFont val="Arial"/>
        <family val="2"/>
      </rPr>
      <t>Se atendieron 2.194 personas a quienes se les suministró servicios básicos y complementarios, garantía de derechos en salud, paquete alimentario y subsidio económico. Igualmente, esta población fué vinculada a los 9 comedores que tiene implementado el Municipio (Quillotocto, Corazón de Jesús, Miraflores, Nueva Colombia, Simó Bolívar, José Antonio Galán, Panorámico, Tamasagra y San Martín). Por otro lado, para 170 adultos mayores en materia de salud se logró la consecución de prótesis auditivas, sillas de ruedas, pañales desechables, internación en instituciones psiquiátricas y en unidades de cuidados paliativos, acceso a  medicamentos, exámenes diagnósticos y tratamientos de alta complejidad en Cali y Bogota. Finalmente, 500 adultos mayores fueron beneficiados con el programa de Discapacidad. De manera complementaria, se atendieron 1.850 adultos mayores a través de la estrategia TULPA DEL AFECTO.</t>
    </r>
  </si>
  <si>
    <t>No se ejecutó</t>
  </si>
  <si>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</si>
  <si>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</si>
  <si>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</si>
  <si>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</si>
  <si>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</si>
  <si>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</si>
  <si>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</si>
  <si>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</si>
  <si>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</si>
  <si>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</si>
  <si>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</si>
  <si>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</si>
  <si>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</si>
  <si>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</si>
  <si>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r>
      <t>MEDIOS DE VERIFICACION</t>
    </r>
    <r>
      <rPr>
        <sz val="10"/>
        <rFont val="Arial"/>
        <family val="2"/>
      </rPr>
      <t xml:space="preserve">: 
</t>
    </r>
    <r>
      <rPr>
        <b/>
        <sz val="10"/>
        <rFont val="Arial"/>
        <family val="2"/>
      </rPr>
      <t>RESULTADOS</t>
    </r>
    <r>
      <rPr>
        <sz val="10"/>
        <rFont val="Arial"/>
        <family val="2"/>
      </rPr>
      <t xml:space="preserve">:  </t>
    </r>
  </si>
  <si>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</si>
  <si>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</si>
  <si>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</si>
  <si>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</si>
  <si>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</si>
  <si>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</si>
  <si>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</si>
  <si>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</si>
  <si>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</si>
  <si>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r>
      <t>PROGRAMA</t>
    </r>
    <r>
      <rPr>
        <sz val="10"/>
        <rFont val="Arial"/>
        <family val="0"/>
      </rPr>
      <t>:  Servicios básicos y complementarios</t>
    </r>
  </si>
  <si>
    <r>
      <t>PROGRAMA</t>
    </r>
    <r>
      <rPr>
        <sz val="10"/>
        <rFont val="Arial"/>
        <family val="0"/>
      </rPr>
      <t>: Servicios básicos y complementarios</t>
    </r>
  </si>
  <si>
    <t>Secretaría de Desarrollo Social.</t>
  </si>
  <si>
    <t>FUENTE: Secretaría de Desarrollo Social.</t>
  </si>
  <si>
    <t>María Antonia Velasco - Secretaría de Desarrollo Social.</t>
  </si>
  <si>
    <t>Se vinculará como minimo 300 personas  en situación de discapacidad a procesos de ocio ocupacional y rehabilitación basada en comunidad.</t>
  </si>
  <si>
    <t>Personas  en situación de discapacidad vinculadas a procesos de ocio ocupacional y rehabilitación basada en comunidad.</t>
  </si>
  <si>
    <t xml:space="preserve">Se vinculará 150 personas en situación de discapacidad y sus familias  a procesos  de habilitación, rehabilitación, formación, educación formal, educación para el trabajo, atención psicosocial y ayudas técnicas. </t>
  </si>
  <si>
    <t>Personas en situación de discapacidad y sus familias  a procesos  de habilitación, rehabilitación, formación, educación formal, educación para el trabajo, atención psicosocial y ayudas técnicas vinculada.</t>
  </si>
  <si>
    <t>Se atenderá 400 personas en condición de calle e indigencia con servicios básicos y complementarios.</t>
  </si>
  <si>
    <t>Personas en condición de calle e indigencia con servicios básicos y complementarios.</t>
  </si>
  <si>
    <t>Centro de orientación integral para la población vulnerable y en alto riesgo creado.</t>
  </si>
  <si>
    <t>Se brindará apoyo operativo para que el 100% de las familias vinculadas al programa de familias en acción reciban los subsidios respectivos.</t>
  </si>
  <si>
    <t>Porcentaje de familias vinculadas al programa  Familias en acción que reciben subsidios.</t>
  </si>
  <si>
    <t>Se atenderá 600 niños, niñas y adolescentes con problemática de calle con servicios básicos y complementarios.</t>
  </si>
  <si>
    <t>Niños, niñas y adolescentes con problemática de calle con servicios básicos y complementarios.</t>
  </si>
  <si>
    <t>Se atenderá el 100% de los eventos de extrema urgencia y de necesidades inmediatas que presente la población vulnerable.</t>
  </si>
  <si>
    <t>Porcentaje de eventos de extrema urgencia y de necesidades inmediatas que presente la población vulnerable atendidos.</t>
  </si>
  <si>
    <t>Se atenderá  180 niños, niñas y adolescentes trabajadores con servicios básicos y complementarios.</t>
  </si>
  <si>
    <t>Niños, niñas, adolescentes  trabajadores con atención en servicios básicos y complementarios.</t>
  </si>
  <si>
    <t>Se promoverá la permanencia escolar de 300 niños niñas y adolescentes con problemáticas de calle vinculados a programas   como zonas futuro, entre otros, mediante  procesos solidarios  y participativos de emprendimiento  que involucra a los padres de familia</t>
  </si>
  <si>
    <t>niños niñas y adolescentes con problemáticas de calle vinculados a programas   como zonas futuro, entre otros, mediante  procesos solidarios  y participativos de emprendimiento  que involucra a los padres de familia</t>
  </si>
  <si>
    <t>Proyecto ocio productivo sostenible para adulto mayor implementado.</t>
  </si>
  <si>
    <t>Centro vida creado.</t>
  </si>
  <si>
    <t>Se vinculará 200 familias a procesos de fortalecimiento intergeneracional.</t>
  </si>
  <si>
    <t>Familias vinculadas a procesos fortalecimiento intergeneracional.</t>
  </si>
  <si>
    <t>Se vinculará 100 familias a procesos de atención domiciliaria para adultos mayores en condición de dependencia</t>
  </si>
  <si>
    <t>Familias vinculadas a procesos de atención domiciliaria para adultos mayores en condición de dependencia.</t>
  </si>
  <si>
    <t>Se vinculará a cada centro vida  60 adultos mayores a procesos de ocio ocupacional y asistencia social complementaria.</t>
  </si>
  <si>
    <t>Adultos mayores vinculados a cada centro vida a  procesos de ocio ocupacional y asistencia social complementaria.</t>
  </si>
  <si>
    <t>Se vinculará 5.100 adultos mayores en situación de vulnerabilidad o en condiciones de pobreza o extrema pobreza  a servicios sociales básicos y/o complementarios: subsidio económico,  programa de alimentación,  actividades de ocio ocupacional, asistencia institucionalizada, con acompañamiento  psicosocial, ayudas técnicas y/o complementarias.</t>
  </si>
  <si>
    <t>Adultos mayores en situación de vulnerabilidad o en condiciones de pobreza o extrema pobreza  vinculados a servicios sociales básicos y/o complementarios.</t>
  </si>
  <si>
    <t>Se brindará asistencia humanitaria de emergencia al 100% de la población desplazada que la solicite</t>
  </si>
  <si>
    <t>Porcentaje de población desplazada atendida con asistencia humanitaria de emergencia.</t>
  </si>
  <si>
    <t>Se ofertará servicios básicos y o complementarios para el 100% de la población desplazada identificada a través de la UAO</t>
  </si>
  <si>
    <t>Porcentaje de la población desplazada identificada a través de la UAO que recibe servicios básicos y/o complementarios.</t>
  </si>
  <si>
    <t>Proyectos productivos implementados para población en situación de desplazamiento.</t>
  </si>
  <si>
    <t>SGP - Recursos propios</t>
  </si>
  <si>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</si>
  <si>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</si>
  <si>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</si>
  <si>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</si>
  <si>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</si>
  <si>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</si>
  <si>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</si>
  <si>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</si>
  <si>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</si>
  <si>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</si>
  <si>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</si>
  <si>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</si>
  <si>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</si>
  <si>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</si>
  <si>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</si>
  <si>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</si>
  <si>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</si>
  <si>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</si>
  <si>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r>
      <t xml:space="preserve">PERIODO INFORMADO:      </t>
    </r>
    <r>
      <rPr>
        <sz val="10"/>
        <rFont val="Arial"/>
        <family val="2"/>
      </rPr>
      <t>2008</t>
    </r>
  </si>
  <si>
    <t>Apoyo a programa de atencion integral a niños y niñas con problemática de calle , comuna 3 y 10 del municipio de Pasto</t>
  </si>
  <si>
    <t>Maria Antonia Velasco - Secretaría de Desarrollo Social.</t>
  </si>
  <si>
    <t>Recursos propios - SGP</t>
  </si>
  <si>
    <t>Pasto</t>
  </si>
  <si>
    <r>
      <t>MEDIOS DE VERIFICACION</t>
    </r>
    <r>
      <rPr>
        <sz val="10"/>
        <rFont val="Arial"/>
        <family val="2"/>
      </rPr>
      <t xml:space="preserve">:Actas de entrega, verificacion de situacion escolar, informes de asesoria a la organización productiva. 
</t>
    </r>
    <r>
      <rPr>
        <b/>
        <sz val="10"/>
        <rFont val="Arial"/>
        <family val="2"/>
      </rPr>
      <t>RESULTADOS</t>
    </r>
    <r>
      <rPr>
        <sz val="10"/>
        <rFont val="Arial"/>
        <family val="2"/>
      </rPr>
      <t>:  Se ha contratado el componente administrativo, la poblacion objeto se encuentra vinculada al proyecto porque quiero que tengas futuro, el cual biene funcionando de manera permanente. al proyecto se encuentran vinculadas 74 familias, beneficiando a una poblacion total de 280 personas, de las cuales 175 son niños y niñas. A la fecha se esta realizando la auditoria para determinar el futuro de la precooperativa. Se han entregado 165 kits escolares, 150 uniformes escolares y 70 chaquetas de dotacion para los beneficiarios del proyecto</t>
    </r>
  </si>
  <si>
    <t>Además a lo largo de la vigencia 2008, se realizó la inscripción de población en situación de desplazamiento, socialización del programa y encuentros de cuidado a los que se les hace el respectivo seguimiento y monitoreo. Igualmente, se capacitó a las madres líderes en temas relacionados con los  compromisos y funcionamiento del Programa. El Municipio atendió diariamente al público en donde se les aclara todos los aspectos relacionados con la corresponsabildiad como beneficiarios de Familias en Acción.</t>
  </si>
  <si>
    <r>
      <t>MEDIOS DE VERIFICACION</t>
    </r>
    <r>
      <rPr>
        <sz val="10"/>
        <rFont val="Arial"/>
        <family val="2"/>
      </rPr>
      <t xml:space="preserve">: listados de asistencia, informes de ejecución. </t>
    </r>
    <r>
      <rPr>
        <b/>
        <sz val="10"/>
        <rFont val="Arial"/>
        <family val="2"/>
      </rPr>
      <t>RESULTADOS</t>
    </r>
    <r>
      <rPr>
        <sz val="10"/>
        <rFont val="Arial"/>
        <family val="2"/>
      </rPr>
      <t>:  En el centro de protección que pertenece a la fundación Sol de Invierno - SISAYAY el cual está ubicado en el barrio Loma del Carmen, se atendieron 150 beneficiarios entre niños, niñas y adolescentes, quienes presentaban problemática de calle. Esta población fué beneficiada con servicios de alimentación, pedagogia y procesos psicosociales.</t>
    </r>
  </si>
  <si>
    <r>
      <t>MEDIOS DE VERIFICACION</t>
    </r>
    <r>
      <rPr>
        <sz val="10"/>
        <rFont val="Arial"/>
        <family val="2"/>
      </rPr>
      <t xml:space="preserve">: Visitas domiciliarias, listados de verificación. </t>
    </r>
    <r>
      <rPr>
        <b/>
        <sz val="10"/>
        <rFont val="Arial"/>
        <family val="2"/>
      </rPr>
      <t>RESULTADOS</t>
    </r>
    <r>
      <rPr>
        <sz val="10"/>
        <rFont val="Arial"/>
        <family val="2"/>
      </rPr>
      <t>: Se focalizaron y se vincularon 50 cupos en el área urbana. De manera complementaria, se atendieron en el área rural 1.800 adultos mayores a través de la estrategia TULPA DEL AFECTO.</t>
    </r>
  </si>
  <si>
    <r>
      <t>MEDIOS DE VERIFICACION</t>
    </r>
    <r>
      <rPr>
        <sz val="10"/>
        <rFont val="Arial"/>
        <family val="2"/>
      </rPr>
      <t xml:space="preserve">: listados de personas beneficiadas.
</t>
    </r>
    <r>
      <rPr>
        <b/>
        <sz val="10"/>
        <rFont val="Arial"/>
        <family val="2"/>
      </rPr>
      <t>RESULTADOS</t>
    </r>
    <r>
      <rPr>
        <sz val="10"/>
        <rFont val="Arial"/>
        <family val="2"/>
      </rPr>
      <t>:  Se entregaron Kids escolares, Leches, regalos navideños, paquetes alimentarios.</t>
    </r>
  </si>
  <si>
    <r>
      <t>MEDIOS DE VERIFICACION</t>
    </r>
    <r>
      <rPr>
        <sz val="10"/>
        <rFont val="Arial"/>
        <family val="2"/>
      </rPr>
      <t xml:space="preserve">: Listados de asistencia, contratos, informes audiovisuales y gráficos.  </t>
    </r>
    <r>
      <rPr>
        <b/>
        <sz val="10"/>
        <rFont val="Arial"/>
        <family val="2"/>
      </rPr>
      <t>RESULTADOS:</t>
    </r>
    <r>
      <rPr>
        <sz val="10"/>
        <rFont val="Arial"/>
        <family val="2"/>
      </rPr>
      <t xml:space="preserve"> en el 2008, fueron vinculadas 300 personas  a procesos de ocio ocupacional (manualidades, títeres, talleres psicosociales y actividades ludicorecreativas) y rehabilitación basada en comunidad. Se prestó asesoría a través de planes caseros a nivel domicilario. Esta población fué atendida conjuntamente con la entidad COORDINAR.</t>
    </r>
  </si>
  <si>
    <r>
      <t>MEDIOS DE VERIFICACION</t>
    </r>
    <r>
      <rPr>
        <sz val="10"/>
        <rFont val="Arial"/>
        <family val="2"/>
      </rPr>
      <t xml:space="preserve">: informes gráficos , audiovisuales, listados de asistencias, contratos. </t>
    </r>
    <r>
      <rPr>
        <b/>
        <sz val="10"/>
        <rFont val="Arial"/>
        <family val="2"/>
      </rPr>
      <t>RESULTADOS</t>
    </r>
    <r>
      <rPr>
        <sz val="10"/>
        <rFont val="Arial"/>
        <family val="2"/>
      </rPr>
      <t>:  Se logró en el año 2008 vincular a 180 personas en situación de discapacidad a procesos de habilitación,formación, educación formal y para el trabajo, atención psicosocial, ayudas técnicas y  atención especializada en fonoaudiología, neuropediatría, terapia ocupacional de lenguaje, fisica, especial, exámenes de apoyo diagnóstico audiología - EEG y capacitación para la atención primaria de la discapacidad. Se atienden a través de las fundaciones Luna Arte (50 personas), Luna Crearte (50 personas) y CEHANI (80 personas).</t>
    </r>
  </si>
  <si>
    <r>
      <t>MEDIOS DE VERIFICACION</t>
    </r>
    <r>
      <rPr>
        <sz val="10"/>
        <rFont val="Arial"/>
        <family val="2"/>
      </rPr>
      <t xml:space="preserve">: Informe mensual, seguimiento y visitas tecnicas. </t>
    </r>
    <r>
      <rPr>
        <b/>
        <sz val="10"/>
        <rFont val="Arial"/>
        <family val="2"/>
      </rPr>
      <t>RESULTADOS</t>
    </r>
    <r>
      <rPr>
        <sz val="10"/>
        <rFont val="Arial"/>
        <family val="2"/>
      </rPr>
      <t>: Se atendieron 100 personas de forma permanente, a los cuales se les brindó alimentación, aseo, hospedaje y talleres de reflexión espiritual. Estos procesos se desarrollaron en articulación con la fundación Rosa Mística.</t>
    </r>
  </si>
  <si>
    <r>
      <t>MEDIOS DE VERIFICACION</t>
    </r>
    <r>
      <rPr>
        <sz val="10"/>
        <rFont val="Arial"/>
        <family val="2"/>
      </rPr>
      <t xml:space="preserve">: Actas de entrega, contratos de compra venta y listados de personas que reciben el beneficio. </t>
    </r>
    <r>
      <rPr>
        <b/>
        <sz val="10"/>
        <rFont val="Arial"/>
        <family val="2"/>
      </rPr>
      <t>RESULTADOS</t>
    </r>
    <r>
      <rPr>
        <sz val="10"/>
        <rFont val="Arial"/>
        <family val="2"/>
      </rPr>
      <t xml:space="preserve">:  El 100% de los eventos demandados a la Secretaria de Desarrollo Social fueron atendidos. La población vulnerable que se atendió se benefició con la entrega de cajas fúnebres, bóvedas y servicios de inhumación, mercados y tiquetes terrestres. </t>
    </r>
  </si>
  <si>
    <r>
      <t>MEDIOS DE VERIFICACION</t>
    </r>
    <r>
      <rPr>
        <sz val="10"/>
        <rFont val="Arial"/>
        <family val="2"/>
      </rPr>
      <t xml:space="preserve">: Actas de entrega, verificación de situación escolar, informes de asesoría a la organización productiva.
</t>
    </r>
    <r>
      <rPr>
        <b/>
        <sz val="10"/>
        <rFont val="Arial"/>
        <family val="2"/>
      </rPr>
      <t>RESULTADOS</t>
    </r>
    <r>
      <rPr>
        <sz val="10"/>
        <rFont val="Arial"/>
        <family val="2"/>
      </rPr>
      <t>: Se contrató el componente administrativo, la población objeto se encuentra vinculada al proyecto "Porque quiero que tengas futuro", el cual viene funcionando de manera permanente. Al proyecto se encuentran vinculadas 74 familias, beneficiando a una población total de 280 personas, de las cuales 165 son niños y niñas. Se han ejecutado los componentes que pertenecen al proyecto, como es el componente educativo donde se entregó 150 uniformes escolares, apoyo administrativo y se dotó a los beneficiarios de la precoopertiva 70 chaquetas para su trabajo.</t>
    </r>
  </si>
  <si>
    <r>
      <t>MEDIOS DE VERIFICACION</t>
    </r>
    <r>
      <rPr>
        <sz val="10"/>
        <rFont val="Arial"/>
        <family val="2"/>
      </rPr>
      <t xml:space="preserve">: listados de asistencia, personal en capacitación. </t>
    </r>
    <r>
      <rPr>
        <b/>
        <sz val="10"/>
        <rFont val="Arial"/>
        <family val="2"/>
      </rPr>
      <t>RESULTADOS</t>
    </r>
    <r>
      <rPr>
        <sz val="10"/>
        <rFont val="Arial"/>
        <family val="2"/>
      </rPr>
      <t>:  Se realizó la capacitación del personal cuidador que prestará el servicio domiciliario y se focalizaron 25 familias las cuales se beneficiaran del servicio de atención domiciliaria.</t>
    </r>
  </si>
  <si>
    <r>
      <t>MEDIOS DE VERIFICACION</t>
    </r>
    <r>
      <rPr>
        <sz val="10"/>
        <rFont val="Arial"/>
        <family val="2"/>
      </rPr>
      <t xml:space="preserve">: Bases de datos, informes. </t>
    </r>
    <r>
      <rPr>
        <b/>
        <sz val="10"/>
        <rFont val="Arial"/>
        <family val="2"/>
      </rPr>
      <t>RESULTADOS</t>
    </r>
    <r>
      <rPr>
        <sz val="10"/>
        <rFont val="Arial"/>
        <family val="2"/>
      </rPr>
      <t xml:space="preserve">:  Se atendieron 2.194 personas a quienes se les suministró servicios básicos y complementarios, garantía de derechos en salud, paquete alimentario y subsidio económico. Igualmente, esta población fué vinculada a los 9 comedores que tiene implementado el Municipio (Quillotocto, Corazón de Jesús, Miraflores, Nueva Colombia, Simó Bolívar, José Antonio Galán, Panorámico, Tamasagra y San Martín). Por otro lado, para 170 adultos mayores en materia de salud se logró la consecución de prótesis auditivas, sillas de ruedas, pañales desechables, internación en instituciones psiquiátricas y en unidades de cuidados paliativos, acceso a  medicamentos, exámenes diagnósticos y tratamientos de alta complejidad en Cali y Bogota. Finalmente, 500 adultos mayores fueron beneficiados con el programa de discapacidad. </t>
    </r>
  </si>
  <si>
    <r>
      <t>MEDIOS DE VERIFICACION</t>
    </r>
    <r>
      <rPr>
        <sz val="10"/>
        <rFont val="Arial"/>
        <family val="2"/>
      </rPr>
      <t xml:space="preserve">: Informes, actas. </t>
    </r>
    <r>
      <rPr>
        <b/>
        <sz val="10"/>
        <rFont val="Arial"/>
        <family val="2"/>
      </rPr>
      <t>RESULTADOS</t>
    </r>
    <r>
      <rPr>
        <sz val="10"/>
        <rFont val="Arial"/>
        <family val="2"/>
      </rPr>
      <t>:  Se atendió el 100% de las personas que acudieron a la UAO, equivalente a 1720 familias asistidas humanitariamente que se encuentran en situacion de desplazamiento.</t>
    </r>
  </si>
  <si>
    <t>Apoyo a programa de atencion integral a niños y niñas con problemática de calle, comuna 3 y 10 del municipio de Pasto</t>
  </si>
  <si>
    <r>
      <t>MEDIOS DE VERIFICACION</t>
    </r>
    <r>
      <rPr>
        <sz val="10"/>
        <rFont val="Arial"/>
        <family val="2"/>
      </rPr>
      <t xml:space="preserve">: Informes - listados. </t>
    </r>
    <r>
      <rPr>
        <b/>
        <sz val="10"/>
        <rFont val="Arial"/>
        <family val="2"/>
      </rPr>
      <t>RESULTADOS</t>
    </r>
    <r>
      <rPr>
        <sz val="10"/>
        <rFont val="Arial"/>
        <family val="2"/>
      </rPr>
      <t xml:space="preserve">:  El 100% (19,430 personas)  de la población desplazada identificada a través de la UAO fue orientada para que reciba servicios básicos y/o complementarios </t>
    </r>
  </si>
  <si>
    <t>Atención psicosocial y psicopedagógica a niños y niñas menores de 6 años en situación de desplazamiento en etapa de urgencia y emergencia. Municipio de pasto.</t>
  </si>
  <si>
    <t>Fuente:</t>
  </si>
  <si>
    <r>
      <t>MEDIOS DE VERIFICACION</t>
    </r>
    <r>
      <rPr>
        <sz val="10"/>
        <rFont val="Arial"/>
        <family val="2"/>
      </rPr>
      <t xml:space="preserve">:Listados de asistencia, Informes, actas. </t>
    </r>
    <r>
      <rPr>
        <b/>
        <sz val="10"/>
        <rFont val="Arial"/>
        <family val="2"/>
      </rPr>
      <t>RESULTADOS</t>
    </r>
    <r>
      <rPr>
        <sz val="10"/>
        <rFont val="Arial"/>
        <family val="2"/>
      </rPr>
      <t>: Se realizó 2 talleres con población desplazada, se trabajó a través de mesas temáticas y se realizó el borrador del PIU. Se atendió el 100% de las personas que acudieron a la UAO, equivalente a 1720 familias asistidas humanitariamente que se encuentran en situación de desplazamiento.</t>
    </r>
  </si>
  <si>
    <r>
      <t>MEDIOS DE VERIFICACION</t>
    </r>
    <r>
      <rPr>
        <sz val="10"/>
        <rFont val="Arial"/>
        <family val="2"/>
      </rPr>
      <t xml:space="preserve">: Informes, seguimiento y visitas tecnicas, listados de asistencias. </t>
    </r>
    <r>
      <rPr>
        <b/>
        <sz val="10"/>
        <rFont val="Arial"/>
        <family val="2"/>
      </rPr>
      <t>RESULTADOS</t>
    </r>
    <r>
      <rPr>
        <sz val="10"/>
        <rFont val="Arial"/>
        <family val="2"/>
      </rPr>
      <t>: Se atendieron 100 niños, niñas menores de 5 años de forma permanente, a los cuales se les brindó alimentación diaria, ademas un paquete alimentario, procesos psicosociales y productivos donde se involucraron a las familias de los beneficiarios.</t>
    </r>
  </si>
  <si>
    <r>
      <t>PROGRAMA</t>
    </r>
    <r>
      <rPr>
        <sz val="10"/>
        <rFont val="Arial"/>
        <family val="2"/>
      </rPr>
      <t>:  Servicios básicos y complementarios</t>
    </r>
  </si>
  <si>
    <t xml:space="preserve">Asistencia a poblacion en situacion de Discapacidad. Municipio de Pasto. </t>
  </si>
  <si>
    <t xml:space="preserve">Asistencia a población indigente del Municipio de Pasto.  </t>
  </si>
  <si>
    <t xml:space="preserve">Acompañamiento a la gestión social para la población de escasos recursos del Municipio de Pasto.  </t>
  </si>
  <si>
    <t xml:space="preserve">Apoyo y atención a la población en condición de indigencia - "Entre todos". Municipio de Pasto.  </t>
  </si>
  <si>
    <t xml:space="preserve">Apoyo a la implementacion del programa de Familias en accion en el municipio de Pasto. </t>
  </si>
  <si>
    <t xml:space="preserve">Apoyo a poblacion vulnerable en condicion de emergencia social. Municipio de Pasto. </t>
  </si>
  <si>
    <t xml:space="preserve">Por que quiero que tengas futuro </t>
  </si>
  <si>
    <t xml:space="preserve">fortalecimiento plan de envejecimiento alianza entre lo publico y lo privado </t>
  </si>
  <si>
    <t xml:space="preserve">Unidad de Atencion y Orientacion a poblacion en situacion de desplazamiento.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</si>
</sst>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ddd\,\ dd&quot; de &quot;mmmm&quot; de &quot;yyyy"/>
    <numFmt numFmtId="199" formatCode="[$-C0A]d\-mmm\-yy;@"/>
  </numFmts>
  <fonts count="32">
    <font>
      <sz val="10"/>
      <name val="Arial"/>
      <family val="0"/>
    </font>
    <font>
      <b/>
      <sz val="10"/>
      <name val="Arial"/>
      <family val="2"/>
    </font>
    <font>
      <u val="single"/>
      <sz val="7.5"/>
      <color indexed="12"/>
      <name val="Arial"/>
      <family val="0"/>
    </font>
    <font>
      <u val="single"/>
      <sz val="7.5"/>
      <color indexed="36"/>
      <name val="Arial"/>
      <family val="0"/>
    </font>
    <font>
      <sz val="8"/>
      <name val="Arial"/>
      <family val="2"/>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b/>
      <sz val="11"/>
      <name val="Arial"/>
      <family val="2"/>
    </font>
    <font>
      <sz val="11"/>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medium"/>
      <bottom style="thin"/>
    </border>
    <border>
      <left style="thin"/>
      <right style="medium"/>
      <top style="thin"/>
      <bottom>
        <color indexed="63"/>
      </bottom>
    </border>
    <border>
      <left style="thin"/>
      <right style="thin"/>
      <top style="thin"/>
      <bottom style="medium"/>
    </border>
    <border>
      <left style="thin"/>
      <right style="thin"/>
      <top style="thin"/>
      <bottom>
        <color indexed="63"/>
      </bottom>
    </border>
    <border>
      <left style="medium"/>
      <right style="thin"/>
      <top style="thin"/>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9" fillId="4" borderId="0" applyNumberFormat="0" applyBorder="0" applyAlignment="0" applyProtection="0"/>
    <xf numFmtId="0" fontId="24" fillId="16" borderId="1" applyNumberFormat="0" applyAlignment="0" applyProtection="0"/>
    <xf numFmtId="0" fontId="26" fillId="17" borderId="2" applyNumberFormat="0" applyAlignment="0" applyProtection="0"/>
    <xf numFmtId="0" fontId="25" fillId="0" borderId="3" applyNumberFormat="0" applyFill="0" applyAlignment="0" applyProtection="0"/>
    <xf numFmtId="0" fontId="18" fillId="0" borderId="0" applyNumberForma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2"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0"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29" fillId="0" borderId="9" applyNumberFormat="0" applyFill="0" applyAlignment="0" applyProtection="0"/>
  </cellStyleXfs>
  <cellXfs count="147">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6" xfId="0" applyFont="1" applyBorder="1" applyAlignment="1">
      <alignment horizontal="justify" vertical="center"/>
    </xf>
    <xf numFmtId="0" fontId="0" fillId="0" borderId="16" xfId="0" applyFont="1" applyBorder="1" applyAlignment="1">
      <alignment/>
    </xf>
    <xf numFmtId="0" fontId="0" fillId="0" borderId="16" xfId="0" applyFont="1" applyBorder="1" applyAlignment="1">
      <alignment vertical="center" wrapText="1"/>
    </xf>
    <xf numFmtId="0" fontId="0" fillId="0" borderId="17" xfId="0" applyFont="1" applyBorder="1" applyAlignment="1">
      <alignment/>
    </xf>
    <xf numFmtId="1" fontId="0" fillId="0" borderId="18" xfId="0" applyNumberFormat="1" applyFont="1" applyBorder="1" applyAlignment="1">
      <alignment horizontal="center" vertical="center"/>
    </xf>
    <xf numFmtId="9" fontId="0" fillId="0" borderId="18" xfId="0" applyNumberFormat="1" applyFont="1" applyBorder="1" applyAlignment="1">
      <alignment horizontal="center" vertical="center"/>
    </xf>
    <xf numFmtId="0" fontId="0" fillId="0" borderId="19" xfId="0" applyFont="1" applyBorder="1" applyAlignment="1">
      <alignment horizontal="justify" vertical="center" wrapText="1"/>
    </xf>
    <xf numFmtId="1" fontId="0" fillId="0" borderId="19" xfId="0" applyNumberFormat="1" applyFont="1" applyBorder="1" applyAlignment="1">
      <alignment horizontal="center" vertical="center"/>
    </xf>
    <xf numFmtId="0" fontId="0" fillId="0" borderId="18" xfId="0" applyFont="1" applyBorder="1" applyAlignment="1">
      <alignment horizontal="justify" vertical="center" wrapText="1"/>
    </xf>
    <xf numFmtId="9" fontId="0" fillId="0" borderId="18" xfId="54" applyFont="1" applyBorder="1" applyAlignment="1">
      <alignment horizontal="center" vertical="center"/>
    </xf>
    <xf numFmtId="0" fontId="0" fillId="0" borderId="20" xfId="0" applyFont="1" applyBorder="1" applyAlignment="1">
      <alignment/>
    </xf>
    <xf numFmtId="0" fontId="8" fillId="0" borderId="21" xfId="0" applyFont="1" applyFill="1" applyBorder="1" applyAlignment="1">
      <alignment horizontal="center" vertical="center" wrapText="1"/>
    </xf>
    <xf numFmtId="0" fontId="1" fillId="0" borderId="0" xfId="0" applyFont="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12" fillId="0" borderId="0" xfId="0" applyFont="1" applyFill="1" applyBorder="1" applyAlignment="1">
      <alignment horizontal="right"/>
    </xf>
    <xf numFmtId="0" fontId="8" fillId="0" borderId="22" xfId="0" applyFont="1" applyBorder="1" applyAlignment="1">
      <alignment horizontal="center" vertical="center" wrapText="1"/>
    </xf>
    <xf numFmtId="0" fontId="12" fillId="0" borderId="0" xfId="0" applyFont="1" applyFill="1" applyBorder="1" applyAlignment="1">
      <alignment horizontal="justify" vertical="center"/>
    </xf>
    <xf numFmtId="0" fontId="12"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1" fontId="6" fillId="0" borderId="19" xfId="0" applyNumberFormat="1" applyFont="1" applyBorder="1" applyAlignment="1">
      <alignment horizontal="justify" vertical="center" wrapText="1"/>
    </xf>
    <xf numFmtId="1" fontId="6" fillId="0" borderId="18" xfId="0" applyNumberFormat="1" applyFont="1" applyBorder="1" applyAlignment="1">
      <alignment horizontal="justify" vertical="center" wrapText="1"/>
    </xf>
    <xf numFmtId="3" fontId="0" fillId="0" borderId="18" xfId="0" applyNumberFormat="1" applyFont="1" applyBorder="1" applyAlignment="1">
      <alignment horizontal="center" vertical="center"/>
    </xf>
    <xf numFmtId="0" fontId="6" fillId="0" borderId="18" xfId="0" applyNumberFormat="1" applyFont="1" applyBorder="1" applyAlignment="1">
      <alignment horizontal="justify" vertical="center" wrapText="1"/>
    </xf>
    <xf numFmtId="1" fontId="0" fillId="0" borderId="18" xfId="0" applyNumberFormat="1" applyFont="1" applyBorder="1" applyAlignment="1">
      <alignment horizontal="justify" vertical="center" wrapText="1"/>
    </xf>
    <xf numFmtId="1" fontId="0" fillId="0" borderId="18" xfId="0" applyNumberFormat="1" applyFont="1" applyFill="1" applyBorder="1" applyAlignment="1">
      <alignment horizontal="justify" vertical="center" wrapText="1"/>
    </xf>
    <xf numFmtId="3" fontId="0" fillId="0" borderId="18"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1" fontId="0" fillId="0" borderId="11" xfId="0" applyNumberFormat="1" applyFont="1" applyFill="1" applyBorder="1" applyAlignment="1">
      <alignment horizontal="center" vertical="center" wrapText="1"/>
    </xf>
    <xf numFmtId="1" fontId="0" fillId="0" borderId="23" xfId="0" applyNumberFormat="1" applyFont="1" applyBorder="1" applyAlignment="1">
      <alignment horizontal="center" vertical="center" wrapText="1"/>
    </xf>
    <xf numFmtId="0" fontId="1" fillId="0" borderId="18" xfId="0" applyFont="1" applyFill="1" applyBorder="1" applyAlignment="1">
      <alignment horizontal="justify" vertical="center" wrapText="1"/>
    </xf>
    <xf numFmtId="9" fontId="1" fillId="0" borderId="18" xfId="0" applyNumberFormat="1"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0" fontId="0" fillId="0" borderId="18" xfId="0" applyFont="1" applyFill="1" applyBorder="1" applyAlignment="1">
      <alignment horizontal="justify" vertical="center" wrapText="1"/>
    </xf>
    <xf numFmtId="9" fontId="1" fillId="0" borderId="22" xfId="0" applyNumberFormat="1" applyFont="1" applyFill="1" applyBorder="1" applyAlignment="1">
      <alignment horizontal="center" vertical="center" wrapText="1"/>
    </xf>
    <xf numFmtId="0" fontId="1" fillId="0" borderId="19" xfId="0" applyFont="1" applyFill="1" applyBorder="1" applyAlignment="1">
      <alignment horizontal="justify" vertical="center" wrapText="1"/>
    </xf>
    <xf numFmtId="9" fontId="1" fillId="0" borderId="19" xfId="0" applyNumberFormat="1"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0" fontId="1" fillId="0" borderId="24" xfId="0" applyFont="1" applyFill="1" applyBorder="1" applyAlignment="1">
      <alignment horizontal="justify" vertical="center" wrapText="1"/>
    </xf>
    <xf numFmtId="9" fontId="0" fillId="0" borderId="19" xfId="0" applyNumberFormat="1" applyFont="1" applyFill="1" applyBorder="1" applyAlignment="1">
      <alignment horizontal="center" vertical="center"/>
    </xf>
    <xf numFmtId="0" fontId="4" fillId="0" borderId="0" xfId="0" applyFont="1" applyAlignment="1">
      <alignment/>
    </xf>
    <xf numFmtId="0" fontId="1" fillId="0" borderId="22" xfId="0" applyFont="1" applyBorder="1" applyAlignment="1">
      <alignment horizontal="justify" wrapText="1"/>
    </xf>
    <xf numFmtId="0" fontId="0" fillId="0" borderId="24" xfId="0" applyBorder="1" applyAlignment="1">
      <alignment horizontal="justify" vertical="center" wrapText="1"/>
    </xf>
    <xf numFmtId="0" fontId="1" fillId="0" borderId="18" xfId="0" applyFont="1" applyFill="1" applyBorder="1" applyAlignment="1" applyProtection="1">
      <alignment horizontal="justify" vertical="center" wrapText="1" readingOrder="1"/>
      <protection locked="0"/>
    </xf>
    <xf numFmtId="9" fontId="0" fillId="0" borderId="18" xfId="54" applyFont="1" applyFill="1" applyBorder="1" applyAlignment="1">
      <alignment horizontal="center" vertical="center"/>
    </xf>
    <xf numFmtId="0" fontId="1" fillId="0" borderId="21" xfId="0" applyFont="1" applyFill="1" applyBorder="1" applyAlignment="1">
      <alignment horizontal="justify" vertical="center" wrapText="1"/>
    </xf>
    <xf numFmtId="199" fontId="0" fillId="0" borderId="18" xfId="0" applyNumberFormat="1" applyFont="1" applyFill="1" applyBorder="1" applyAlignment="1">
      <alignment horizontal="center" vertical="center"/>
    </xf>
    <xf numFmtId="0" fontId="0" fillId="0" borderId="21" xfId="0" applyFont="1" applyBorder="1" applyAlignment="1">
      <alignment horizontal="justify"/>
    </xf>
    <xf numFmtId="0" fontId="1" fillId="0" borderId="0" xfId="0" applyFont="1" applyAlignment="1">
      <alignment horizontal="right"/>
    </xf>
    <xf numFmtId="1" fontId="6" fillId="0" borderId="23" xfId="0" applyNumberFormat="1" applyFont="1" applyBorder="1" applyAlignment="1">
      <alignment horizontal="center" vertical="center" wrapText="1"/>
    </xf>
    <xf numFmtId="0" fontId="0" fillId="0" borderId="21" xfId="0" applyFont="1" applyBorder="1" applyAlignment="1">
      <alignment horizontal="justify" vertical="center"/>
    </xf>
    <xf numFmtId="9" fontId="0" fillId="0" borderId="25" xfId="0" applyNumberFormat="1" applyFont="1" applyBorder="1" applyAlignment="1">
      <alignment horizontal="center" vertical="center"/>
    </xf>
    <xf numFmtId="0" fontId="8"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9" xfId="0" applyFont="1" applyBorder="1" applyAlignment="1">
      <alignment horizontal="center"/>
    </xf>
    <xf numFmtId="3" fontId="8" fillId="0" borderId="15"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1" fillId="0" borderId="22" xfId="0" applyFont="1" applyFill="1" applyBorder="1" applyAlignment="1">
      <alignment horizontal="justify" vertical="center" wrapText="1"/>
    </xf>
    <xf numFmtId="0" fontId="1" fillId="0" borderId="24" xfId="0" applyFont="1" applyFill="1" applyBorder="1" applyAlignment="1">
      <alignment horizontal="justify" vertical="center" wrapText="1"/>
    </xf>
    <xf numFmtId="9" fontId="1" fillId="0" borderId="22" xfId="0" applyNumberFormat="1" applyFont="1" applyFill="1" applyBorder="1" applyAlignment="1">
      <alignment horizontal="center" vertical="center" wrapText="1"/>
    </xf>
    <xf numFmtId="9" fontId="1" fillId="0" borderId="24" xfId="0" applyNumberFormat="1" applyFont="1" applyFill="1" applyBorder="1" applyAlignment="1">
      <alignment horizontal="center" vertical="center" wrapText="1"/>
    </xf>
    <xf numFmtId="15" fontId="0" fillId="0" borderId="21" xfId="0" applyNumberFormat="1" applyFont="1" applyBorder="1" applyAlignment="1">
      <alignment horizontal="center" vertical="center"/>
    </xf>
    <xf numFmtId="3" fontId="0" fillId="24" borderId="21"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1" fontId="0" fillId="0" borderId="16" xfId="0" applyNumberFormat="1" applyFont="1" applyBorder="1" applyAlignment="1">
      <alignment horizontal="justify" vertical="center" wrapText="1"/>
    </xf>
    <xf numFmtId="0" fontId="0" fillId="0" borderId="0" xfId="0" applyFont="1" applyBorder="1" applyAlignment="1">
      <alignment/>
    </xf>
    <xf numFmtId="9" fontId="0" fillId="0" borderId="21" xfId="0" applyNumberFormat="1" applyFont="1" applyFill="1" applyBorder="1" applyAlignment="1">
      <alignment horizontal="center" vertical="center"/>
    </xf>
    <xf numFmtId="0" fontId="0" fillId="0" borderId="17" xfId="0" applyFont="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 fillId="0" borderId="0" xfId="0" applyFont="1" applyAlignment="1">
      <alignment horizontal="left"/>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97" fontId="0" fillId="0" borderId="19" xfId="0" applyNumberFormat="1" applyFont="1" applyBorder="1" applyAlignment="1">
      <alignment horizontal="center" vertical="center" wrapText="1"/>
    </xf>
    <xf numFmtId="197" fontId="0" fillId="0" borderId="18" xfId="0" applyNumberFormat="1" applyFont="1" applyBorder="1" applyAlignment="1">
      <alignment horizontal="center" vertical="center" wrapText="1"/>
    </xf>
    <xf numFmtId="1" fontId="0" fillId="0" borderId="18" xfId="0" applyNumberFormat="1" applyFont="1" applyBorder="1" applyAlignment="1">
      <alignment horizontal="center" vertical="center"/>
    </xf>
    <xf numFmtId="0" fontId="9" fillId="0" borderId="0" xfId="0" applyFont="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9" xfId="0" applyFont="1" applyFill="1" applyBorder="1" applyAlignment="1">
      <alignment horizontal="center" vertical="center" wrapText="1"/>
    </xf>
    <xf numFmtId="9" fontId="0" fillId="0" borderId="30" xfId="0" applyNumberFormat="1" applyFont="1" applyBorder="1" applyAlignment="1">
      <alignment horizontal="center" vertical="center"/>
    </xf>
    <xf numFmtId="9" fontId="1" fillId="0" borderId="31" xfId="0" applyNumberFormat="1" applyFont="1" applyFill="1" applyBorder="1" applyAlignment="1">
      <alignment horizontal="center" vertical="center" wrapText="1"/>
    </xf>
    <xf numFmtId="9" fontId="1" fillId="0" borderId="32" xfId="0" applyNumberFormat="1" applyFont="1" applyFill="1" applyBorder="1" applyAlignment="1">
      <alignment horizontal="center" vertical="center" wrapText="1"/>
    </xf>
    <xf numFmtId="9" fontId="0" fillId="0" borderId="22" xfId="0" applyNumberFormat="1" applyFont="1" applyFill="1" applyBorder="1" applyAlignment="1">
      <alignment horizontal="center" vertical="center" wrapText="1"/>
    </xf>
    <xf numFmtId="9" fontId="0" fillId="0" borderId="24"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1" fontId="0" fillId="0" borderId="11" xfId="0" applyNumberFormat="1" applyFont="1" applyBorder="1" applyAlignment="1">
      <alignment horizontal="center" vertical="center" wrapText="1"/>
    </xf>
    <xf numFmtId="199" fontId="0" fillId="0" borderId="18" xfId="0" applyNumberFormat="1" applyFont="1" applyFill="1" applyBorder="1" applyAlignment="1">
      <alignment horizontal="center" vertical="center"/>
    </xf>
    <xf numFmtId="0" fontId="12" fillId="0" borderId="0" xfId="0" applyFont="1" applyFill="1" applyBorder="1" applyAlignment="1">
      <alignment horizontal="center"/>
    </xf>
    <xf numFmtId="1" fontId="6" fillId="0" borderId="19" xfId="0" applyNumberFormat="1" applyFont="1" applyBorder="1" applyAlignment="1">
      <alignment horizontal="justify" vertical="center" wrapText="1"/>
    </xf>
    <xf numFmtId="1" fontId="6" fillId="0" borderId="18" xfId="0" applyNumberFormat="1" applyFont="1" applyBorder="1" applyAlignment="1">
      <alignment horizontal="justify" vertical="center" wrapText="1"/>
    </xf>
    <xf numFmtId="0" fontId="0" fillId="0" borderId="16" xfId="0" applyFont="1" applyBorder="1" applyAlignment="1">
      <alignment horizontal="justify" vertical="center" wrapText="1"/>
    </xf>
    <xf numFmtId="3" fontId="0" fillId="0" borderId="19" xfId="0" applyNumberFormat="1" applyFont="1" applyBorder="1" applyAlignment="1">
      <alignment horizontal="center" vertical="center"/>
    </xf>
    <xf numFmtId="3" fontId="0" fillId="0" borderId="18" xfId="0" applyNumberFormat="1" applyFont="1" applyBorder="1" applyAlignment="1">
      <alignment horizontal="center" vertical="center"/>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1" fontId="0" fillId="0" borderId="18" xfId="0" applyNumberFormat="1" applyFont="1" applyBorder="1" applyAlignment="1">
      <alignment horizontal="justify" vertical="center" wrapText="1"/>
    </xf>
    <xf numFmtId="1"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99" fontId="0" fillId="0" borderId="19" xfId="0" applyNumberFormat="1" applyFont="1" applyFill="1" applyBorder="1" applyAlignment="1">
      <alignment horizontal="center" vertical="center"/>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22" xfId="0" applyFont="1" applyFill="1" applyBorder="1" applyAlignment="1">
      <alignment horizontal="center"/>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5"/>
  <sheetViews>
    <sheetView view="pageBreakPreview" zoomScale="60" zoomScaleNormal="70" zoomScalePageLayoutView="0" workbookViewId="0" topLeftCell="A1">
      <selection activeCell="A23" sqref="A23:H23"/>
    </sheetView>
  </sheetViews>
  <sheetFormatPr defaultColWidth="11.421875" defaultRowHeight="12.75"/>
  <cols>
    <col min="1" max="1" width="4.8515625" style="1" bestFit="1" customWidth="1"/>
    <col min="2" max="2" width="16.140625" style="1" customWidth="1"/>
    <col min="3" max="3" width="34.8515625" style="1" customWidth="1"/>
    <col min="4" max="4" width="32.28125" style="1" customWidth="1"/>
    <col min="5" max="5" width="22.57421875" style="1" customWidth="1"/>
    <col min="6" max="6" width="14.421875" style="5" customWidth="1"/>
    <col min="7" max="7" width="22.140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114" t="s">
        <v>18</v>
      </c>
      <c r="B1" s="114"/>
      <c r="C1" s="114"/>
      <c r="D1" s="114"/>
      <c r="E1" s="114"/>
      <c r="F1" s="114"/>
      <c r="G1" s="114"/>
      <c r="H1" s="114"/>
    </row>
    <row r="2" spans="1:8" ht="15.75">
      <c r="A2" s="114" t="s">
        <v>9</v>
      </c>
      <c r="B2" s="114"/>
      <c r="C2" s="114"/>
      <c r="D2" s="114"/>
      <c r="E2" s="114"/>
      <c r="F2" s="114"/>
      <c r="G2" s="114"/>
      <c r="H2" s="114"/>
    </row>
    <row r="3" spans="1:8" ht="12.75">
      <c r="A3"/>
      <c r="B3" s="8"/>
      <c r="C3" s="8"/>
      <c r="D3" s="8"/>
      <c r="E3" s="8"/>
      <c r="F3" s="8"/>
      <c r="G3" s="8"/>
      <c r="H3" s="8"/>
    </row>
    <row r="4" spans="1:8" ht="12.75">
      <c r="A4" s="106" t="s">
        <v>10</v>
      </c>
      <c r="B4" s="106"/>
      <c r="C4" s="106"/>
      <c r="D4" s="106"/>
      <c r="E4" s="8"/>
      <c r="F4" s="9"/>
      <c r="G4" s="8"/>
      <c r="H4" s="8"/>
    </row>
    <row r="5" spans="1:8" ht="12.75">
      <c r="A5" s="106" t="s">
        <v>19</v>
      </c>
      <c r="B5" s="106"/>
      <c r="C5" s="106"/>
      <c r="D5" s="106"/>
      <c r="E5" s="106"/>
      <c r="F5" s="106"/>
      <c r="G5" s="8"/>
      <c r="H5" s="8"/>
    </row>
    <row r="6" spans="1:8" ht="12.75">
      <c r="A6" s="36" t="s">
        <v>33</v>
      </c>
      <c r="B6" s="36"/>
      <c r="C6" s="36"/>
      <c r="D6" s="36"/>
      <c r="E6" s="36"/>
      <c r="F6" s="36"/>
      <c r="G6" s="106" t="s">
        <v>89</v>
      </c>
      <c r="H6" s="106"/>
    </row>
    <row r="7" spans="1:8" ht="13.5" thickBot="1">
      <c r="A7"/>
      <c r="B7"/>
      <c r="C7"/>
      <c r="D7"/>
      <c r="E7" s="11"/>
      <c r="F7" s="10"/>
      <c r="G7"/>
      <c r="H7" s="11"/>
    </row>
    <row r="8" spans="1:8" ht="39" thickBot="1">
      <c r="A8" s="12" t="s">
        <v>11</v>
      </c>
      <c r="B8" s="13" t="s">
        <v>12</v>
      </c>
      <c r="C8" s="13" t="s">
        <v>20</v>
      </c>
      <c r="D8" s="13" t="s">
        <v>22</v>
      </c>
      <c r="E8" s="14" t="s">
        <v>16</v>
      </c>
      <c r="F8" s="13" t="s">
        <v>13</v>
      </c>
      <c r="G8" s="13" t="s">
        <v>14</v>
      </c>
      <c r="H8" s="13" t="s">
        <v>15</v>
      </c>
    </row>
    <row r="9" spans="1:8" ht="51">
      <c r="A9" s="6">
        <v>1</v>
      </c>
      <c r="B9" s="107" t="s">
        <v>35</v>
      </c>
      <c r="C9" s="27" t="s">
        <v>38</v>
      </c>
      <c r="D9" s="27" t="s">
        <v>39</v>
      </c>
      <c r="E9" s="28">
        <v>300</v>
      </c>
      <c r="F9" s="111" t="s">
        <v>70</v>
      </c>
      <c r="G9" s="107" t="s">
        <v>37</v>
      </c>
      <c r="H9" s="109" t="s">
        <v>17</v>
      </c>
    </row>
    <row r="10" spans="1:8" ht="89.25">
      <c r="A10" s="7">
        <v>2</v>
      </c>
      <c r="B10" s="108"/>
      <c r="C10" s="29" t="s">
        <v>40</v>
      </c>
      <c r="D10" s="29" t="s">
        <v>41</v>
      </c>
      <c r="E10" s="25">
        <v>100</v>
      </c>
      <c r="F10" s="112"/>
      <c r="G10" s="108"/>
      <c r="H10" s="110"/>
    </row>
    <row r="11" spans="1:8" ht="38.25">
      <c r="A11" s="7">
        <v>3</v>
      </c>
      <c r="B11" s="108"/>
      <c r="C11" s="29" t="s">
        <v>42</v>
      </c>
      <c r="D11" s="29" t="s">
        <v>43</v>
      </c>
      <c r="E11" s="25">
        <v>100</v>
      </c>
      <c r="F11" s="112"/>
      <c r="G11" s="108"/>
      <c r="H11" s="110"/>
    </row>
    <row r="12" spans="1:8" ht="51">
      <c r="A12" s="7">
        <v>4</v>
      </c>
      <c r="B12" s="108"/>
      <c r="C12" s="29" t="s">
        <v>45</v>
      </c>
      <c r="D12" s="29" t="s">
        <v>46</v>
      </c>
      <c r="E12" s="26">
        <v>1</v>
      </c>
      <c r="F12" s="112"/>
      <c r="G12" s="108"/>
      <c r="H12" s="110"/>
    </row>
    <row r="13" spans="1:8" ht="51">
      <c r="A13" s="7">
        <v>5</v>
      </c>
      <c r="B13" s="108"/>
      <c r="C13" s="29" t="s">
        <v>47</v>
      </c>
      <c r="D13" s="29" t="s">
        <v>48</v>
      </c>
      <c r="E13" s="25">
        <v>120</v>
      </c>
      <c r="F13" s="112"/>
      <c r="G13" s="108"/>
      <c r="H13" s="110"/>
    </row>
    <row r="14" spans="1:8" ht="51">
      <c r="A14" s="7">
        <v>6</v>
      </c>
      <c r="B14" s="108"/>
      <c r="C14" s="29" t="s">
        <v>49</v>
      </c>
      <c r="D14" s="29" t="s">
        <v>50</v>
      </c>
      <c r="E14" s="26">
        <v>1</v>
      </c>
      <c r="F14" s="112"/>
      <c r="G14" s="108"/>
      <c r="H14" s="110"/>
    </row>
    <row r="15" spans="1:8" ht="51">
      <c r="A15" s="7">
        <v>7</v>
      </c>
      <c r="B15" s="108"/>
      <c r="C15" s="29" t="s">
        <v>51</v>
      </c>
      <c r="D15" s="29" t="s">
        <v>52</v>
      </c>
      <c r="E15" s="113">
        <v>180</v>
      </c>
      <c r="F15" s="112"/>
      <c r="G15" s="108"/>
      <c r="H15" s="110"/>
    </row>
    <row r="16" spans="1:8" ht="89.25">
      <c r="A16" s="7">
        <v>8</v>
      </c>
      <c r="B16" s="108"/>
      <c r="C16" s="29" t="s">
        <v>53</v>
      </c>
      <c r="D16" s="29" t="s">
        <v>54</v>
      </c>
      <c r="E16" s="113"/>
      <c r="F16" s="112"/>
      <c r="G16" s="108"/>
      <c r="H16" s="110"/>
    </row>
    <row r="17" spans="1:8" ht="25.5">
      <c r="A17" s="7">
        <v>9</v>
      </c>
      <c r="B17" s="108"/>
      <c r="C17" s="29" t="s">
        <v>57</v>
      </c>
      <c r="D17" s="29" t="s">
        <v>58</v>
      </c>
      <c r="E17" s="25">
        <v>50</v>
      </c>
      <c r="F17" s="112"/>
      <c r="G17" s="108"/>
      <c r="H17" s="110"/>
    </row>
    <row r="18" spans="1:8" ht="51">
      <c r="A18" s="7">
        <v>10</v>
      </c>
      <c r="B18" s="108"/>
      <c r="C18" s="29" t="s">
        <v>59</v>
      </c>
      <c r="D18" s="29" t="s">
        <v>60</v>
      </c>
      <c r="E18" s="25">
        <v>25</v>
      </c>
      <c r="F18" s="112"/>
      <c r="G18" s="108"/>
      <c r="H18" s="110"/>
    </row>
    <row r="19" spans="1:8" ht="51">
      <c r="A19" s="7">
        <v>11</v>
      </c>
      <c r="B19" s="108"/>
      <c r="C19" s="29" t="s">
        <v>61</v>
      </c>
      <c r="D19" s="29" t="s">
        <v>62</v>
      </c>
      <c r="E19" s="25">
        <v>90</v>
      </c>
      <c r="F19" s="112"/>
      <c r="G19" s="108"/>
      <c r="H19" s="110"/>
    </row>
    <row r="20" spans="1:8" ht="127.5">
      <c r="A20" s="7">
        <v>12</v>
      </c>
      <c r="B20" s="108"/>
      <c r="C20" s="29" t="s">
        <v>63</v>
      </c>
      <c r="D20" s="29" t="s">
        <v>64</v>
      </c>
      <c r="E20" s="25">
        <v>600</v>
      </c>
      <c r="F20" s="112"/>
      <c r="G20" s="108"/>
      <c r="H20" s="110"/>
    </row>
    <row r="21" spans="1:8" ht="38.25">
      <c r="A21" s="7">
        <v>13</v>
      </c>
      <c r="B21" s="108"/>
      <c r="C21" s="29" t="s">
        <v>65</v>
      </c>
      <c r="D21" s="29" t="s">
        <v>66</v>
      </c>
      <c r="E21" s="30">
        <v>1</v>
      </c>
      <c r="F21" s="112"/>
      <c r="G21" s="108"/>
      <c r="H21" s="110"/>
    </row>
    <row r="22" spans="1:8" ht="51">
      <c r="A22" s="7">
        <v>14</v>
      </c>
      <c r="B22" s="108"/>
      <c r="C22" s="29" t="s">
        <v>67</v>
      </c>
      <c r="D22" s="29" t="s">
        <v>68</v>
      </c>
      <c r="E22" s="30">
        <v>1</v>
      </c>
      <c r="F22" s="112"/>
      <c r="G22" s="108"/>
      <c r="H22" s="110"/>
    </row>
    <row r="23" spans="1:8" ht="12.75">
      <c r="A23" s="104" t="s">
        <v>36</v>
      </c>
      <c r="B23" s="105"/>
      <c r="C23" s="105"/>
      <c r="D23" s="105"/>
      <c r="E23" s="105"/>
      <c r="F23" s="105"/>
      <c r="G23" s="105"/>
      <c r="H23" s="105"/>
    </row>
    <row r="24" ht="12.75">
      <c r="G24" s="15"/>
    </row>
    <row r="25" ht="12.75">
      <c r="F25" s="1"/>
    </row>
  </sheetData>
  <sheetProtection/>
  <mergeCells count="11">
    <mergeCell ref="A1:H1"/>
    <mergeCell ref="A2:H2"/>
    <mergeCell ref="A4:D4"/>
    <mergeCell ref="A5:F5"/>
    <mergeCell ref="A23:H23"/>
    <mergeCell ref="G6:H6"/>
    <mergeCell ref="B9:B22"/>
    <mergeCell ref="G9:G22"/>
    <mergeCell ref="H9:H22"/>
    <mergeCell ref="F9:F22"/>
    <mergeCell ref="E15:E16"/>
  </mergeCells>
  <printOptions horizontalCentered="1"/>
  <pageMargins left="0.2755905511811024" right="0.15748031496062992" top="0.73" bottom="0.3937007874015748" header="0" footer="0"/>
  <pageSetup fitToHeight="6"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1">
      <selection activeCell="D10" sqref="D10"/>
    </sheetView>
  </sheetViews>
  <sheetFormatPr defaultColWidth="11.421875" defaultRowHeight="12.75"/>
  <cols>
    <col min="1" max="1" width="4.00390625" style="16" bestFit="1" customWidth="1"/>
    <col min="2" max="2" width="15.140625" style="16" customWidth="1"/>
    <col min="3" max="3" width="23.140625" style="16" customWidth="1"/>
    <col min="4" max="4" width="23.00390625" style="16" customWidth="1"/>
    <col min="5" max="5" width="13.28125" style="16" customWidth="1"/>
    <col min="6" max="6" width="58.140625" style="16" customWidth="1"/>
    <col min="7" max="7" width="13.00390625" style="16" customWidth="1"/>
    <col min="8" max="8" width="11.7109375" style="16" customWidth="1"/>
    <col min="9" max="9" width="24.421875" style="16" customWidth="1"/>
    <col min="10" max="16384" width="11.421875" style="16" customWidth="1"/>
  </cols>
  <sheetData>
    <row r="1" spans="1:9" ht="15.75">
      <c r="A1" s="90" t="s">
        <v>32</v>
      </c>
      <c r="B1" s="90"/>
      <c r="C1" s="90"/>
      <c r="D1" s="90"/>
      <c r="E1" s="90"/>
      <c r="F1" s="90"/>
      <c r="G1" s="90"/>
      <c r="H1" s="90"/>
      <c r="I1" s="90"/>
    </row>
    <row r="2" spans="1:9" ht="15.75">
      <c r="A2" s="90" t="s">
        <v>9</v>
      </c>
      <c r="B2" s="90"/>
      <c r="C2" s="90"/>
      <c r="D2" s="90"/>
      <c r="E2" s="90"/>
      <c r="F2" s="90"/>
      <c r="G2" s="90"/>
      <c r="H2" s="90"/>
      <c r="I2" s="90"/>
    </row>
    <row r="3" spans="2:8" ht="12.75">
      <c r="B3" s="17"/>
      <c r="C3" s="17"/>
      <c r="D3" s="17"/>
      <c r="E3" s="17"/>
      <c r="F3" s="17"/>
      <c r="G3" s="17"/>
      <c r="H3" s="17"/>
    </row>
    <row r="4" spans="1:10" s="1" customFormat="1" ht="12.75">
      <c r="A4" s="106" t="s">
        <v>10</v>
      </c>
      <c r="B4" s="106"/>
      <c r="C4" s="106"/>
      <c r="D4" s="106"/>
      <c r="E4" s="106"/>
      <c r="F4" s="106"/>
      <c r="G4" s="8"/>
      <c r="H4" s="8"/>
      <c r="I4" s="8"/>
      <c r="J4" s="3"/>
    </row>
    <row r="5" spans="1:10" s="1" customFormat="1" ht="12.75">
      <c r="A5" s="106" t="s">
        <v>19</v>
      </c>
      <c r="B5" s="106"/>
      <c r="C5" s="106"/>
      <c r="D5" s="106"/>
      <c r="E5" s="106"/>
      <c r="F5" s="106"/>
      <c r="G5" s="106"/>
      <c r="H5" s="8"/>
      <c r="I5" s="8"/>
      <c r="J5" s="3"/>
    </row>
    <row r="6" spans="1:10" s="1" customFormat="1" ht="12.75">
      <c r="A6" s="106" t="s">
        <v>34</v>
      </c>
      <c r="B6" s="106"/>
      <c r="C6" s="106"/>
      <c r="D6" s="106"/>
      <c r="E6" s="106"/>
      <c r="F6" s="106"/>
      <c r="G6" s="106"/>
      <c r="H6" s="106" t="s">
        <v>89</v>
      </c>
      <c r="I6" s="106"/>
      <c r="J6" s="3"/>
    </row>
    <row r="7" ht="13.5" thickBot="1"/>
    <row r="8" spans="1:9" s="71" customFormat="1" ht="11.25">
      <c r="A8" s="117" t="s">
        <v>11</v>
      </c>
      <c r="B8" s="119" t="s">
        <v>24</v>
      </c>
      <c r="C8" s="84" t="s">
        <v>25</v>
      </c>
      <c r="D8" s="84" t="s">
        <v>16</v>
      </c>
      <c r="E8" s="84" t="s">
        <v>26</v>
      </c>
      <c r="F8" s="119" t="s">
        <v>27</v>
      </c>
      <c r="G8" s="87" t="s">
        <v>28</v>
      </c>
      <c r="H8" s="87"/>
      <c r="I8" s="88" t="s">
        <v>29</v>
      </c>
    </row>
    <row r="9" spans="1:9" s="71" customFormat="1" ht="57" thickBot="1">
      <c r="A9" s="118"/>
      <c r="B9" s="83"/>
      <c r="C9" s="85"/>
      <c r="D9" s="85"/>
      <c r="E9" s="85" t="s">
        <v>21</v>
      </c>
      <c r="F9" s="86"/>
      <c r="G9" s="32" t="s">
        <v>30</v>
      </c>
      <c r="H9" s="32" t="s">
        <v>31</v>
      </c>
      <c r="I9" s="89"/>
    </row>
    <row r="10" spans="1:9" ht="114.75">
      <c r="A10" s="6">
        <v>1</v>
      </c>
      <c r="B10" s="107" t="s">
        <v>35</v>
      </c>
      <c r="C10" s="27" t="s">
        <v>38</v>
      </c>
      <c r="D10" s="27" t="s">
        <v>39</v>
      </c>
      <c r="E10" s="28">
        <v>300</v>
      </c>
      <c r="F10" s="66" t="s">
        <v>99</v>
      </c>
      <c r="G10" s="67">
        <v>1</v>
      </c>
      <c r="H10" s="68">
        <v>1</v>
      </c>
      <c r="I10" s="19"/>
    </row>
    <row r="11" spans="1:9" ht="165.75">
      <c r="A11" s="7">
        <v>2</v>
      </c>
      <c r="B11" s="108"/>
      <c r="C11" s="29" t="s">
        <v>40</v>
      </c>
      <c r="D11" s="29" t="s">
        <v>41</v>
      </c>
      <c r="E11" s="25">
        <v>150</v>
      </c>
      <c r="F11" s="61" t="s">
        <v>100</v>
      </c>
      <c r="G11" s="62">
        <v>1</v>
      </c>
      <c r="H11" s="63">
        <f>180/150</f>
        <v>1.2</v>
      </c>
      <c r="I11" s="20"/>
    </row>
    <row r="12" spans="1:9" ht="63.75">
      <c r="A12" s="7">
        <v>3</v>
      </c>
      <c r="B12" s="108"/>
      <c r="C12" s="29" t="s">
        <v>42</v>
      </c>
      <c r="D12" s="29" t="s">
        <v>43</v>
      </c>
      <c r="E12" s="25">
        <v>100</v>
      </c>
      <c r="F12" s="61" t="s">
        <v>101</v>
      </c>
      <c r="G12" s="62">
        <v>1</v>
      </c>
      <c r="H12" s="63">
        <v>1</v>
      </c>
      <c r="I12" s="20"/>
    </row>
    <row r="13" spans="1:9" ht="191.25">
      <c r="A13" s="7">
        <v>4</v>
      </c>
      <c r="B13" s="108"/>
      <c r="C13" s="125" t="s">
        <v>45</v>
      </c>
      <c r="D13" s="125" t="s">
        <v>46</v>
      </c>
      <c r="E13" s="82">
        <v>1</v>
      </c>
      <c r="F13" s="72" t="s">
        <v>0</v>
      </c>
      <c r="G13" s="121">
        <v>1</v>
      </c>
      <c r="H13" s="123">
        <v>1</v>
      </c>
      <c r="I13" s="91"/>
    </row>
    <row r="14" spans="1:9" ht="114.75">
      <c r="A14" s="7">
        <v>5</v>
      </c>
      <c r="B14" s="108"/>
      <c r="C14" s="126"/>
      <c r="D14" s="126"/>
      <c r="E14" s="120"/>
      <c r="F14" s="73" t="s">
        <v>95</v>
      </c>
      <c r="G14" s="122"/>
      <c r="H14" s="124"/>
      <c r="I14" s="92"/>
    </row>
    <row r="15" spans="1:9" ht="102">
      <c r="A15" s="7">
        <v>6</v>
      </c>
      <c r="B15" s="108"/>
      <c r="C15" s="29" t="s">
        <v>47</v>
      </c>
      <c r="D15" s="29" t="s">
        <v>48</v>
      </c>
      <c r="E15" s="25">
        <v>120</v>
      </c>
      <c r="F15" s="69" t="s">
        <v>96</v>
      </c>
      <c r="G15" s="62">
        <v>1</v>
      </c>
      <c r="H15" s="63">
        <f>150/120</f>
        <v>1.25</v>
      </c>
      <c r="I15" s="21"/>
    </row>
    <row r="16" spans="1:11" ht="89.25">
      <c r="A16" s="7">
        <v>7</v>
      </c>
      <c r="B16" s="108"/>
      <c r="C16" s="29" t="s">
        <v>49</v>
      </c>
      <c r="D16" s="29" t="s">
        <v>50</v>
      </c>
      <c r="E16" s="26">
        <v>1</v>
      </c>
      <c r="F16" s="61" t="s">
        <v>102</v>
      </c>
      <c r="G16" s="62">
        <v>1</v>
      </c>
      <c r="H16" s="63">
        <v>1</v>
      </c>
      <c r="I16" s="22"/>
      <c r="K16" s="18"/>
    </row>
    <row r="17" spans="1:11" ht="63.75">
      <c r="A17" s="115">
        <v>8</v>
      </c>
      <c r="B17" s="108"/>
      <c r="C17" s="29" t="s">
        <v>51</v>
      </c>
      <c r="D17" s="29" t="s">
        <v>52</v>
      </c>
      <c r="E17" s="113">
        <v>180</v>
      </c>
      <c r="F17" s="93" t="s">
        <v>103</v>
      </c>
      <c r="G17" s="95">
        <v>1</v>
      </c>
      <c r="H17" s="123">
        <f>165/180</f>
        <v>0.9166666666666666</v>
      </c>
      <c r="I17" s="23"/>
      <c r="K17" s="18"/>
    </row>
    <row r="18" spans="1:9" ht="153">
      <c r="A18" s="116"/>
      <c r="B18" s="108"/>
      <c r="C18" s="29" t="s">
        <v>53</v>
      </c>
      <c r="D18" s="29" t="s">
        <v>54</v>
      </c>
      <c r="E18" s="113"/>
      <c r="F18" s="94"/>
      <c r="G18" s="96"/>
      <c r="H18" s="124"/>
      <c r="I18" s="22"/>
    </row>
    <row r="19" spans="1:9" ht="63.75">
      <c r="A19" s="7">
        <v>9</v>
      </c>
      <c r="B19" s="108"/>
      <c r="C19" s="29" t="s">
        <v>57</v>
      </c>
      <c r="D19" s="29" t="s">
        <v>58</v>
      </c>
      <c r="E19" s="25">
        <v>50</v>
      </c>
      <c r="F19" s="61" t="s">
        <v>97</v>
      </c>
      <c r="G19" s="65">
        <v>1</v>
      </c>
      <c r="H19" s="65">
        <f>1850/50</f>
        <v>37</v>
      </c>
      <c r="I19" s="31"/>
    </row>
    <row r="20" spans="1:9" ht="63.75">
      <c r="A20" s="7">
        <v>10</v>
      </c>
      <c r="B20" s="108"/>
      <c r="C20" s="29" t="s">
        <v>59</v>
      </c>
      <c r="D20" s="29" t="s">
        <v>60</v>
      </c>
      <c r="E20" s="25">
        <v>25</v>
      </c>
      <c r="F20" s="61" t="s">
        <v>104</v>
      </c>
      <c r="G20" s="65">
        <v>1</v>
      </c>
      <c r="H20" s="65">
        <v>1</v>
      </c>
      <c r="I20" s="31"/>
    </row>
    <row r="21" spans="1:9" ht="76.5">
      <c r="A21" s="7">
        <v>11</v>
      </c>
      <c r="B21" s="108"/>
      <c r="C21" s="29" t="s">
        <v>61</v>
      </c>
      <c r="D21" s="29" t="s">
        <v>62</v>
      </c>
      <c r="E21" s="25">
        <v>90</v>
      </c>
      <c r="F21" s="61" t="s">
        <v>1</v>
      </c>
      <c r="G21" s="65">
        <v>1</v>
      </c>
      <c r="H21" s="65">
        <v>1</v>
      </c>
      <c r="I21" s="31"/>
    </row>
    <row r="22" spans="1:9" ht="204">
      <c r="A22" s="7">
        <v>12</v>
      </c>
      <c r="B22" s="108"/>
      <c r="C22" s="29" t="s">
        <v>63</v>
      </c>
      <c r="D22" s="29" t="s">
        <v>64</v>
      </c>
      <c r="E22" s="25">
        <v>600</v>
      </c>
      <c r="F22" s="61" t="s">
        <v>105</v>
      </c>
      <c r="G22" s="65">
        <v>1</v>
      </c>
      <c r="H22" s="65">
        <f>2194/600</f>
        <v>3.6566666666666667</v>
      </c>
      <c r="I22" s="31"/>
    </row>
    <row r="23" spans="1:9" ht="63.75">
      <c r="A23" s="7">
        <v>13</v>
      </c>
      <c r="B23" s="108"/>
      <c r="C23" s="64" t="s">
        <v>65</v>
      </c>
      <c r="D23" s="64" t="s">
        <v>66</v>
      </c>
      <c r="E23" s="75">
        <v>1</v>
      </c>
      <c r="F23" s="61" t="s">
        <v>106</v>
      </c>
      <c r="G23" s="65">
        <v>1</v>
      </c>
      <c r="H23" s="65">
        <v>1</v>
      </c>
      <c r="I23" s="31"/>
    </row>
    <row r="24" spans="1:9" ht="76.5">
      <c r="A24" s="7">
        <v>14</v>
      </c>
      <c r="B24" s="108"/>
      <c r="C24" s="64" t="s">
        <v>67</v>
      </c>
      <c r="D24" s="64" t="s">
        <v>68</v>
      </c>
      <c r="E24" s="75">
        <v>1</v>
      </c>
      <c r="F24" s="61" t="s">
        <v>108</v>
      </c>
      <c r="G24" s="65">
        <v>1</v>
      </c>
      <c r="H24" s="65">
        <v>1</v>
      </c>
      <c r="I24" s="31"/>
    </row>
    <row r="25" spans="1:9" ht="12.75">
      <c r="A25" s="104" t="s">
        <v>36</v>
      </c>
      <c r="B25" s="105"/>
      <c r="C25" s="105"/>
      <c r="D25" s="105"/>
      <c r="E25" s="105"/>
      <c r="F25" s="105"/>
      <c r="G25" s="105"/>
      <c r="H25" s="105"/>
      <c r="I25" s="105"/>
    </row>
  </sheetData>
  <sheetProtection/>
  <mergeCells count="27">
    <mergeCell ref="E13:E14"/>
    <mergeCell ref="G13:G14"/>
    <mergeCell ref="H17:H18"/>
    <mergeCell ref="C13:C14"/>
    <mergeCell ref="D13:D14"/>
    <mergeCell ref="E17:E18"/>
    <mergeCell ref="H13:H14"/>
    <mergeCell ref="B10:B24"/>
    <mergeCell ref="A1:I1"/>
    <mergeCell ref="A2:I2"/>
    <mergeCell ref="A4:F4"/>
    <mergeCell ref="H6:I6"/>
    <mergeCell ref="A5:G5"/>
    <mergeCell ref="A6:G6"/>
    <mergeCell ref="I13:I14"/>
    <mergeCell ref="F17:F18"/>
    <mergeCell ref="G17:G18"/>
    <mergeCell ref="A17:A18"/>
    <mergeCell ref="A25:I25"/>
    <mergeCell ref="A8:A9"/>
    <mergeCell ref="B8:B9"/>
    <mergeCell ref="E8:E9"/>
    <mergeCell ref="F8:F9"/>
    <mergeCell ref="C8:C9"/>
    <mergeCell ref="G8:H8"/>
    <mergeCell ref="I8:I9"/>
    <mergeCell ref="D8:D9"/>
  </mergeCells>
  <printOptions horizontalCentered="1"/>
  <pageMargins left="0.17" right="0.17" top="1.01" bottom="0.35" header="0" footer="0"/>
  <pageSetup fitToHeight="4" horizontalDpi="600" verticalDpi="6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23">
      <selection activeCell="B30" sqref="B30"/>
    </sheetView>
  </sheetViews>
  <sheetFormatPr defaultColWidth="12.8515625" defaultRowHeight="12.75"/>
  <cols>
    <col min="1" max="1" width="4.28125" style="16" customWidth="1"/>
    <col min="2" max="2" width="25.421875" style="16" customWidth="1"/>
    <col min="3" max="3" width="17.140625" style="16" customWidth="1"/>
    <col min="4" max="4" width="12.8515625" style="16" customWidth="1"/>
    <col min="5" max="5" width="16.421875" style="16" customWidth="1"/>
    <col min="6" max="6" width="14.140625" style="16" customWidth="1"/>
    <col min="7" max="7" width="10.8515625" style="16" customWidth="1"/>
    <col min="8" max="8" width="12.28125" style="16" customWidth="1"/>
    <col min="9" max="10" width="12.8515625" style="16" customWidth="1"/>
    <col min="11" max="11" width="34.57421875" style="16" customWidth="1"/>
    <col min="12" max="16384" width="12.8515625" style="16" customWidth="1"/>
  </cols>
  <sheetData>
    <row r="1" spans="1:11" ht="15">
      <c r="A1" s="129" t="s">
        <v>82</v>
      </c>
      <c r="B1" s="129"/>
      <c r="C1" s="129"/>
      <c r="D1" s="129"/>
      <c r="E1" s="129"/>
      <c r="F1" s="129"/>
      <c r="G1" s="129"/>
      <c r="H1" s="129"/>
      <c r="I1" s="129"/>
      <c r="J1" s="129"/>
      <c r="K1" s="129"/>
    </row>
    <row r="2" spans="1:11" ht="15">
      <c r="A2" s="129" t="s">
        <v>72</v>
      </c>
      <c r="B2" s="129"/>
      <c r="C2" s="129"/>
      <c r="D2" s="129"/>
      <c r="E2" s="129"/>
      <c r="F2" s="129"/>
      <c r="G2" s="129"/>
      <c r="H2" s="129"/>
      <c r="I2" s="129"/>
      <c r="J2" s="129"/>
      <c r="K2" s="129"/>
    </row>
    <row r="3" spans="1:11" ht="15">
      <c r="A3" s="34"/>
      <c r="B3" s="34"/>
      <c r="C3" s="34"/>
      <c r="D3" s="34"/>
      <c r="E3" s="34"/>
      <c r="F3" s="34"/>
      <c r="G3" s="34"/>
      <c r="H3" s="34"/>
      <c r="I3" s="34"/>
      <c r="J3" s="34"/>
      <c r="K3" s="34"/>
    </row>
    <row r="4" spans="1:11" ht="15">
      <c r="A4" s="35" t="s">
        <v>73</v>
      </c>
      <c r="B4" s="35"/>
      <c r="C4" s="35"/>
      <c r="D4" s="35"/>
      <c r="E4" s="35"/>
      <c r="F4" s="35"/>
      <c r="G4" s="35"/>
      <c r="H4" s="35"/>
      <c r="I4" s="34"/>
      <c r="J4" s="34"/>
      <c r="K4" s="40"/>
    </row>
    <row r="5" spans="1:11" ht="15">
      <c r="A5" s="35" t="s">
        <v>74</v>
      </c>
      <c r="B5" s="35"/>
      <c r="C5" s="35"/>
      <c r="D5" s="35"/>
      <c r="E5" s="35"/>
      <c r="F5" s="35"/>
      <c r="G5" s="35"/>
      <c r="H5" s="35"/>
      <c r="I5" s="35"/>
      <c r="J5" s="34"/>
      <c r="K5" s="40"/>
    </row>
    <row r="6" spans="1:11" ht="15">
      <c r="A6" s="35" t="s">
        <v>75</v>
      </c>
      <c r="B6" s="35"/>
      <c r="C6" s="35"/>
      <c r="D6" s="35"/>
      <c r="E6" s="35"/>
      <c r="F6" s="35"/>
      <c r="G6" s="35"/>
      <c r="H6" s="35"/>
      <c r="I6" s="34"/>
      <c r="J6" s="34"/>
      <c r="K6" s="40"/>
    </row>
    <row r="7" spans="1:11" ht="15">
      <c r="A7" s="36" t="s">
        <v>113</v>
      </c>
      <c r="B7" s="36"/>
      <c r="C7" s="36"/>
      <c r="D7" s="36"/>
      <c r="E7" s="36"/>
      <c r="F7" s="36"/>
      <c r="G7" s="36"/>
      <c r="H7" s="37"/>
      <c r="I7" s="38"/>
      <c r="J7" s="41"/>
      <c r="K7" s="41"/>
    </row>
    <row r="8" spans="1:11" ht="13.5" thickBot="1">
      <c r="A8" s="42"/>
      <c r="B8" s="43"/>
      <c r="C8" s="44"/>
      <c r="D8" s="44"/>
      <c r="E8" s="44"/>
      <c r="F8" s="44"/>
      <c r="G8" s="44"/>
      <c r="H8" s="44"/>
      <c r="I8" s="44"/>
      <c r="J8" s="44"/>
      <c r="K8" s="43"/>
    </row>
    <row r="9" spans="1:11" s="17" customFormat="1" ht="23.25" thickBot="1">
      <c r="A9" s="52" t="s">
        <v>11</v>
      </c>
      <c r="B9" s="53" t="s">
        <v>76</v>
      </c>
      <c r="C9" s="53" t="s">
        <v>83</v>
      </c>
      <c r="D9" s="53" t="s">
        <v>13</v>
      </c>
      <c r="E9" s="53" t="s">
        <v>14</v>
      </c>
      <c r="F9" s="53" t="s">
        <v>15</v>
      </c>
      <c r="G9" s="53" t="s">
        <v>84</v>
      </c>
      <c r="H9" s="53" t="s">
        <v>85</v>
      </c>
      <c r="I9" s="53" t="s">
        <v>86</v>
      </c>
      <c r="J9" s="53" t="s">
        <v>87</v>
      </c>
      <c r="K9" s="54" t="s">
        <v>88</v>
      </c>
    </row>
    <row r="10" spans="1:11" ht="51">
      <c r="A10" s="139">
        <v>1</v>
      </c>
      <c r="B10" s="130" t="s">
        <v>114</v>
      </c>
      <c r="C10" s="135" t="s">
        <v>35</v>
      </c>
      <c r="D10" s="135" t="s">
        <v>92</v>
      </c>
      <c r="E10" s="135" t="s">
        <v>91</v>
      </c>
      <c r="F10" s="135" t="s">
        <v>17</v>
      </c>
      <c r="G10" s="141">
        <v>39462</v>
      </c>
      <c r="H10" s="141">
        <v>39813</v>
      </c>
      <c r="I10" s="135" t="s">
        <v>93</v>
      </c>
      <c r="J10" s="133">
        <v>110000000</v>
      </c>
      <c r="K10" s="19" t="s">
        <v>39</v>
      </c>
    </row>
    <row r="11" spans="1:11" ht="76.5">
      <c r="A11" s="140"/>
      <c r="B11" s="131"/>
      <c r="C11" s="136"/>
      <c r="D11" s="136"/>
      <c r="E11" s="136"/>
      <c r="F11" s="136"/>
      <c r="G11" s="128"/>
      <c r="H11" s="128"/>
      <c r="I11" s="136"/>
      <c r="J11" s="134"/>
      <c r="K11" s="20" t="s">
        <v>41</v>
      </c>
    </row>
    <row r="12" spans="1:11" ht="36">
      <c r="A12" s="56">
        <v>2</v>
      </c>
      <c r="B12" s="46" t="s">
        <v>115</v>
      </c>
      <c r="C12" s="136"/>
      <c r="D12" s="136"/>
      <c r="E12" s="136"/>
      <c r="F12" s="136"/>
      <c r="G12" s="77">
        <v>39614</v>
      </c>
      <c r="H12" s="77">
        <v>39813</v>
      </c>
      <c r="I12" s="136"/>
      <c r="J12" s="47">
        <v>4900000</v>
      </c>
      <c r="K12" s="132" t="s">
        <v>43</v>
      </c>
    </row>
    <row r="13" spans="1:11" ht="48">
      <c r="A13" s="56">
        <v>3</v>
      </c>
      <c r="B13" s="46" t="s">
        <v>116</v>
      </c>
      <c r="C13" s="136"/>
      <c r="D13" s="136"/>
      <c r="E13" s="136"/>
      <c r="F13" s="136"/>
      <c r="G13" s="77">
        <v>39624</v>
      </c>
      <c r="H13" s="77">
        <v>39813</v>
      </c>
      <c r="I13" s="136"/>
      <c r="J13" s="47">
        <v>20000000</v>
      </c>
      <c r="K13" s="132"/>
    </row>
    <row r="14" spans="1:11" ht="48">
      <c r="A14" s="57">
        <v>4</v>
      </c>
      <c r="B14" s="48" t="s">
        <v>117</v>
      </c>
      <c r="C14" s="136"/>
      <c r="D14" s="136"/>
      <c r="E14" s="136"/>
      <c r="F14" s="136"/>
      <c r="G14" s="77">
        <v>39558</v>
      </c>
      <c r="H14" s="77">
        <v>39813</v>
      </c>
      <c r="I14" s="136"/>
      <c r="J14" s="47">
        <v>54900000</v>
      </c>
      <c r="K14" s="132"/>
    </row>
    <row r="15" spans="1:11" ht="51">
      <c r="A15" s="58">
        <v>5</v>
      </c>
      <c r="B15" s="49" t="s">
        <v>118</v>
      </c>
      <c r="C15" s="136"/>
      <c r="D15" s="136"/>
      <c r="E15" s="136"/>
      <c r="F15" s="136"/>
      <c r="G15" s="77">
        <v>39449</v>
      </c>
      <c r="H15" s="77">
        <v>39813</v>
      </c>
      <c r="I15" s="136"/>
      <c r="J15" s="47">
        <v>150000000</v>
      </c>
      <c r="K15" s="20" t="s">
        <v>46</v>
      </c>
    </row>
    <row r="16" spans="1:11" ht="72" customHeight="1">
      <c r="A16" s="59">
        <v>6</v>
      </c>
      <c r="B16" s="50" t="s">
        <v>107</v>
      </c>
      <c r="C16" s="136"/>
      <c r="D16" s="136"/>
      <c r="E16" s="136"/>
      <c r="F16" s="136"/>
      <c r="G16" s="77">
        <v>39493</v>
      </c>
      <c r="H16" s="77">
        <v>39813</v>
      </c>
      <c r="I16" s="136"/>
      <c r="J16" s="51">
        <v>70000000</v>
      </c>
      <c r="K16" s="20" t="s">
        <v>48</v>
      </c>
    </row>
    <row r="17" spans="1:11" ht="51">
      <c r="A17" s="58">
        <v>7</v>
      </c>
      <c r="B17" s="49" t="s">
        <v>119</v>
      </c>
      <c r="C17" s="136"/>
      <c r="D17" s="136"/>
      <c r="E17" s="136"/>
      <c r="F17" s="136"/>
      <c r="G17" s="77">
        <v>39449</v>
      </c>
      <c r="H17" s="77">
        <v>39813</v>
      </c>
      <c r="I17" s="136"/>
      <c r="J17" s="47">
        <v>74500000</v>
      </c>
      <c r="K17" s="20" t="s">
        <v>50</v>
      </c>
    </row>
    <row r="18" spans="1:11" ht="38.25">
      <c r="A18" s="127">
        <v>8</v>
      </c>
      <c r="B18" s="138" t="s">
        <v>120</v>
      </c>
      <c r="C18" s="136"/>
      <c r="D18" s="136"/>
      <c r="E18" s="136"/>
      <c r="F18" s="136"/>
      <c r="G18" s="128">
        <v>39449</v>
      </c>
      <c r="H18" s="128">
        <v>39813</v>
      </c>
      <c r="I18" s="136"/>
      <c r="J18" s="134">
        <v>45000000</v>
      </c>
      <c r="K18" s="20" t="s">
        <v>52</v>
      </c>
    </row>
    <row r="19" spans="1:11" ht="76.5">
      <c r="A19" s="127"/>
      <c r="B19" s="138"/>
      <c r="C19" s="136"/>
      <c r="D19" s="136"/>
      <c r="E19" s="136"/>
      <c r="F19" s="136"/>
      <c r="G19" s="128"/>
      <c r="H19" s="128"/>
      <c r="I19" s="136"/>
      <c r="J19" s="134"/>
      <c r="K19" s="20" t="s">
        <v>54</v>
      </c>
    </row>
    <row r="20" spans="1:11" ht="25.5">
      <c r="A20" s="127">
        <v>9</v>
      </c>
      <c r="B20" s="138" t="s">
        <v>121</v>
      </c>
      <c r="C20" s="136"/>
      <c r="D20" s="136"/>
      <c r="E20" s="136"/>
      <c r="F20" s="136"/>
      <c r="G20" s="128">
        <f>G18</f>
        <v>39449</v>
      </c>
      <c r="H20" s="128">
        <f>H18</f>
        <v>39813</v>
      </c>
      <c r="I20" s="136"/>
      <c r="J20" s="134">
        <v>500000000</v>
      </c>
      <c r="K20" s="20" t="s">
        <v>55</v>
      </c>
    </row>
    <row r="21" spans="1:11" ht="12.75">
      <c r="A21" s="127"/>
      <c r="B21" s="138"/>
      <c r="C21" s="136"/>
      <c r="D21" s="136"/>
      <c r="E21" s="136"/>
      <c r="F21" s="136"/>
      <c r="G21" s="128"/>
      <c r="H21" s="128"/>
      <c r="I21" s="136"/>
      <c r="J21" s="134"/>
      <c r="K21" s="20" t="s">
        <v>56</v>
      </c>
    </row>
    <row r="22" spans="1:11" ht="25.5">
      <c r="A22" s="127"/>
      <c r="B22" s="138"/>
      <c r="C22" s="136"/>
      <c r="D22" s="136"/>
      <c r="E22" s="136"/>
      <c r="F22" s="136"/>
      <c r="G22" s="128"/>
      <c r="H22" s="128"/>
      <c r="I22" s="136"/>
      <c r="J22" s="134"/>
      <c r="K22" s="20" t="s">
        <v>58</v>
      </c>
    </row>
    <row r="23" spans="1:11" ht="38.25">
      <c r="A23" s="127"/>
      <c r="B23" s="138"/>
      <c r="C23" s="136"/>
      <c r="D23" s="136"/>
      <c r="E23" s="136"/>
      <c r="F23" s="136"/>
      <c r="G23" s="128"/>
      <c r="H23" s="128"/>
      <c r="I23" s="136"/>
      <c r="J23" s="134"/>
      <c r="K23" s="20" t="s">
        <v>60</v>
      </c>
    </row>
    <row r="24" spans="1:11" ht="51">
      <c r="A24" s="127"/>
      <c r="B24" s="138"/>
      <c r="C24" s="136"/>
      <c r="D24" s="136"/>
      <c r="E24" s="136"/>
      <c r="F24" s="136"/>
      <c r="G24" s="128"/>
      <c r="H24" s="128"/>
      <c r="I24" s="136"/>
      <c r="J24" s="134"/>
      <c r="K24" s="20" t="s">
        <v>62</v>
      </c>
    </row>
    <row r="25" spans="1:11" ht="63.75">
      <c r="A25" s="127"/>
      <c r="B25" s="138"/>
      <c r="C25" s="136"/>
      <c r="D25" s="136"/>
      <c r="E25" s="136"/>
      <c r="F25" s="136"/>
      <c r="G25" s="128"/>
      <c r="H25" s="128"/>
      <c r="I25" s="136"/>
      <c r="J25" s="134"/>
      <c r="K25" s="20" t="s">
        <v>64</v>
      </c>
    </row>
    <row r="26" spans="1:11" ht="38.25">
      <c r="A26" s="127">
        <v>10</v>
      </c>
      <c r="B26" s="138" t="s">
        <v>122</v>
      </c>
      <c r="C26" s="136"/>
      <c r="D26" s="136"/>
      <c r="E26" s="136"/>
      <c r="F26" s="136"/>
      <c r="G26" s="128">
        <f>G20</f>
        <v>39449</v>
      </c>
      <c r="H26" s="128">
        <f>H20</f>
        <v>39813</v>
      </c>
      <c r="I26" s="136"/>
      <c r="J26" s="134">
        <v>430000000</v>
      </c>
      <c r="K26" s="20" t="s">
        <v>66</v>
      </c>
    </row>
    <row r="27" spans="1:11" ht="38.25">
      <c r="A27" s="127"/>
      <c r="B27" s="138"/>
      <c r="C27" s="136"/>
      <c r="D27" s="136"/>
      <c r="E27" s="136"/>
      <c r="F27" s="136"/>
      <c r="G27" s="128"/>
      <c r="H27" s="128"/>
      <c r="I27" s="136"/>
      <c r="J27" s="134"/>
      <c r="K27" s="20" t="s">
        <v>44</v>
      </c>
    </row>
    <row r="28" spans="1:11" ht="51">
      <c r="A28" s="127"/>
      <c r="B28" s="138"/>
      <c r="C28" s="136"/>
      <c r="D28" s="136"/>
      <c r="E28" s="136"/>
      <c r="F28" s="136"/>
      <c r="G28" s="128"/>
      <c r="H28" s="128"/>
      <c r="I28" s="136"/>
      <c r="J28" s="134"/>
      <c r="K28" s="20" t="s">
        <v>68</v>
      </c>
    </row>
    <row r="29" spans="1:11" ht="38.25">
      <c r="A29" s="127"/>
      <c r="B29" s="138"/>
      <c r="C29" s="136"/>
      <c r="D29" s="136"/>
      <c r="E29" s="136"/>
      <c r="F29" s="136"/>
      <c r="G29" s="128"/>
      <c r="H29" s="128"/>
      <c r="I29" s="136"/>
      <c r="J29" s="134"/>
      <c r="K29" s="20" t="s">
        <v>69</v>
      </c>
    </row>
    <row r="30" spans="1:11" ht="90" thickBot="1">
      <c r="A30" s="80">
        <v>11</v>
      </c>
      <c r="B30" s="78" t="s">
        <v>109</v>
      </c>
      <c r="C30" s="137"/>
      <c r="D30" s="137"/>
      <c r="E30" s="137"/>
      <c r="F30" s="137"/>
      <c r="G30" s="97">
        <v>39525</v>
      </c>
      <c r="H30" s="97">
        <v>39813</v>
      </c>
      <c r="I30" s="137"/>
      <c r="J30" s="98">
        <v>164268792</v>
      </c>
      <c r="K30" s="24"/>
    </row>
    <row r="31" spans="2:3" ht="12.75">
      <c r="B31" s="79" t="s">
        <v>110</v>
      </c>
      <c r="C31" s="16" t="str">
        <f>C10</f>
        <v>Secretaría de Desarrollo Social.</v>
      </c>
    </row>
  </sheetData>
  <sheetProtection/>
  <mergeCells count="28">
    <mergeCell ref="C10:C30"/>
    <mergeCell ref="D10:D30"/>
    <mergeCell ref="J20:J25"/>
    <mergeCell ref="J26:J29"/>
    <mergeCell ref="G10:G11"/>
    <mergeCell ref="H10:H11"/>
    <mergeCell ref="G18:G19"/>
    <mergeCell ref="I10:I30"/>
    <mergeCell ref="J18:J19"/>
    <mergeCell ref="A10:A11"/>
    <mergeCell ref="A26:A29"/>
    <mergeCell ref="G20:G25"/>
    <mergeCell ref="H20:H25"/>
    <mergeCell ref="G26:G29"/>
    <mergeCell ref="H26:H29"/>
    <mergeCell ref="B20:B25"/>
    <mergeCell ref="B26:B29"/>
    <mergeCell ref="A20:A25"/>
    <mergeCell ref="A18:A19"/>
    <mergeCell ref="H18:H19"/>
    <mergeCell ref="A1:K1"/>
    <mergeCell ref="A2:K2"/>
    <mergeCell ref="B10:B11"/>
    <mergeCell ref="K12:K14"/>
    <mergeCell ref="J10:J11"/>
    <mergeCell ref="E10:E30"/>
    <mergeCell ref="F10:F30"/>
    <mergeCell ref="B18:B19"/>
  </mergeCells>
  <printOptions horizontalCentered="1"/>
  <pageMargins left="0.17" right="0.17" top="0.85" bottom="0.3937007874015748" header="0" footer="0"/>
  <pageSetup horizontalDpi="600" verticalDpi="600" orientation="landscape" scale="72" r:id="rId1"/>
</worksheet>
</file>

<file path=xl/worksheets/sheet4.xml><?xml version="1.0" encoding="utf-8"?>
<worksheet xmlns="http://schemas.openxmlformats.org/spreadsheetml/2006/main" xmlns:r="http://schemas.openxmlformats.org/officeDocument/2006/relationships">
  <dimension ref="A1:I22"/>
  <sheetViews>
    <sheetView tabSelected="1" zoomScale="85" zoomScaleNormal="85" zoomScalePageLayoutView="0" workbookViewId="0" topLeftCell="A19">
      <selection activeCell="B21" sqref="B21"/>
    </sheetView>
  </sheetViews>
  <sheetFormatPr defaultColWidth="11.421875" defaultRowHeight="12.75"/>
  <cols>
    <col min="1" max="1" width="3.140625" style="16" bestFit="1" customWidth="1"/>
    <col min="2" max="2" width="37.421875" style="16" customWidth="1"/>
    <col min="3" max="4" width="13.28125" style="16" customWidth="1"/>
    <col min="5" max="5" width="54.00390625" style="16" customWidth="1"/>
    <col min="6" max="8" width="11.421875" style="16" customWidth="1"/>
    <col min="9" max="9" width="22.7109375" style="16" customWidth="1"/>
    <col min="10" max="16384" width="11.421875" style="16" customWidth="1"/>
  </cols>
  <sheetData>
    <row r="1" spans="1:9" ht="15">
      <c r="A1" s="129" t="s">
        <v>71</v>
      </c>
      <c r="B1" s="129"/>
      <c r="C1" s="129"/>
      <c r="D1" s="129"/>
      <c r="E1" s="129"/>
      <c r="F1" s="129"/>
      <c r="G1" s="129"/>
      <c r="H1" s="129"/>
      <c r="I1" s="129"/>
    </row>
    <row r="2" spans="1:9" ht="15">
      <c r="A2" s="129" t="s">
        <v>72</v>
      </c>
      <c r="B2" s="129"/>
      <c r="C2" s="129"/>
      <c r="D2" s="129"/>
      <c r="E2" s="129"/>
      <c r="F2" s="129"/>
      <c r="G2" s="129"/>
      <c r="H2" s="129"/>
      <c r="I2" s="129"/>
    </row>
    <row r="3" spans="1:9" ht="15">
      <c r="A3" s="34"/>
      <c r="B3" s="34"/>
      <c r="C3" s="34"/>
      <c r="D3" s="34"/>
      <c r="E3" s="34"/>
      <c r="F3" s="34"/>
      <c r="G3" s="34"/>
      <c r="H3" s="34"/>
      <c r="I3" s="34"/>
    </row>
    <row r="4" spans="1:9" ht="15">
      <c r="A4" s="35" t="s">
        <v>73</v>
      </c>
      <c r="B4" s="35"/>
      <c r="C4" s="35"/>
      <c r="D4" s="35"/>
      <c r="E4" s="35"/>
      <c r="F4" s="35"/>
      <c r="G4" s="35"/>
      <c r="H4" s="35"/>
      <c r="I4" s="34"/>
    </row>
    <row r="5" spans="1:9" ht="15">
      <c r="A5" s="35" t="s">
        <v>74</v>
      </c>
      <c r="B5" s="35"/>
      <c r="C5" s="35"/>
      <c r="D5" s="35"/>
      <c r="E5" s="35"/>
      <c r="F5" s="35"/>
      <c r="G5" s="35"/>
      <c r="H5" s="35"/>
      <c r="I5" s="35"/>
    </row>
    <row r="6" spans="1:9" ht="15">
      <c r="A6" s="35" t="s">
        <v>75</v>
      </c>
      <c r="B6" s="35"/>
      <c r="C6" s="35"/>
      <c r="D6" s="35"/>
      <c r="E6" s="35"/>
      <c r="F6" s="35"/>
      <c r="G6" s="35"/>
      <c r="H6" s="35"/>
      <c r="I6" s="34"/>
    </row>
    <row r="7" spans="1:9" ht="15">
      <c r="A7" s="36" t="s">
        <v>113</v>
      </c>
      <c r="B7" s="36"/>
      <c r="C7" s="36"/>
      <c r="D7" s="36"/>
      <c r="E7" s="36"/>
      <c r="F7" s="36"/>
      <c r="G7" s="36"/>
      <c r="H7" s="37"/>
      <c r="I7" s="38"/>
    </row>
    <row r="8" spans="1:9" ht="15.75" thickBot="1">
      <c r="A8" s="33"/>
      <c r="B8" s="33"/>
      <c r="C8" s="33"/>
      <c r="D8" s="33"/>
      <c r="E8" s="33"/>
      <c r="F8" s="33"/>
      <c r="G8" s="37"/>
      <c r="H8" s="37"/>
      <c r="I8" s="38"/>
    </row>
    <row r="9" spans="1:9" ht="12.75">
      <c r="A9" s="117" t="s">
        <v>11</v>
      </c>
      <c r="B9" s="119" t="s">
        <v>76</v>
      </c>
      <c r="C9" s="119" t="s">
        <v>12</v>
      </c>
      <c r="D9" s="119" t="s">
        <v>14</v>
      </c>
      <c r="E9" s="145" t="s">
        <v>77</v>
      </c>
      <c r="F9" s="145" t="s">
        <v>28</v>
      </c>
      <c r="G9" s="145"/>
      <c r="H9" s="145"/>
      <c r="I9" s="142" t="s">
        <v>78</v>
      </c>
    </row>
    <row r="10" spans="1:9" ht="60" customHeight="1" thickBot="1">
      <c r="A10" s="118"/>
      <c r="B10" s="144"/>
      <c r="C10" s="144"/>
      <c r="D10" s="83"/>
      <c r="E10" s="146"/>
      <c r="F10" s="39" t="s">
        <v>79</v>
      </c>
      <c r="G10" s="39" t="s">
        <v>80</v>
      </c>
      <c r="H10" s="39" t="s">
        <v>81</v>
      </c>
      <c r="I10" s="143"/>
    </row>
    <row r="11" spans="1:9" ht="178.5">
      <c r="A11" s="55">
        <v>1</v>
      </c>
      <c r="B11" s="45" t="s">
        <v>114</v>
      </c>
      <c r="C11" s="135" t="s">
        <v>35</v>
      </c>
      <c r="D11" s="135" t="s">
        <v>91</v>
      </c>
      <c r="E11" s="66" t="s">
        <v>2</v>
      </c>
      <c r="F11" s="70">
        <v>1</v>
      </c>
      <c r="G11" s="70">
        <v>1</v>
      </c>
      <c r="H11" s="70">
        <v>1</v>
      </c>
      <c r="I11" s="19"/>
    </row>
    <row r="12" spans="1:9" ht="25.5">
      <c r="A12" s="56">
        <v>2</v>
      </c>
      <c r="B12" s="46" t="s">
        <v>115</v>
      </c>
      <c r="C12" s="136"/>
      <c r="D12" s="136"/>
      <c r="E12" s="61" t="s">
        <v>23</v>
      </c>
      <c r="F12" s="99"/>
      <c r="G12" s="99"/>
      <c r="H12" s="99"/>
      <c r="I12" s="20" t="s">
        <v>8</v>
      </c>
    </row>
    <row r="13" spans="1:9" ht="51">
      <c r="A13" s="56">
        <v>3</v>
      </c>
      <c r="B13" s="46" t="s">
        <v>116</v>
      </c>
      <c r="C13" s="136"/>
      <c r="D13" s="136"/>
      <c r="E13" s="61" t="s">
        <v>98</v>
      </c>
      <c r="F13" s="99">
        <v>1</v>
      </c>
      <c r="G13" s="99">
        <v>1</v>
      </c>
      <c r="H13" s="99">
        <v>1</v>
      </c>
      <c r="I13" s="20"/>
    </row>
    <row r="14" spans="1:9" ht="63.75">
      <c r="A14" s="57">
        <v>4</v>
      </c>
      <c r="B14" s="48" t="s">
        <v>117</v>
      </c>
      <c r="C14" s="136"/>
      <c r="D14" s="136"/>
      <c r="E14" s="61" t="s">
        <v>3</v>
      </c>
      <c r="F14" s="99">
        <v>1</v>
      </c>
      <c r="G14" s="99">
        <v>1</v>
      </c>
      <c r="H14" s="99">
        <v>1</v>
      </c>
      <c r="I14" s="20"/>
    </row>
    <row r="15" spans="1:9" ht="178.5">
      <c r="A15" s="58">
        <v>5</v>
      </c>
      <c r="B15" s="49" t="s">
        <v>118</v>
      </c>
      <c r="C15" s="136"/>
      <c r="D15" s="136"/>
      <c r="E15" s="61" t="s">
        <v>4</v>
      </c>
      <c r="F15" s="99">
        <v>1</v>
      </c>
      <c r="G15" s="99">
        <v>1</v>
      </c>
      <c r="H15" s="99">
        <v>1</v>
      </c>
      <c r="I15" s="20"/>
    </row>
    <row r="16" spans="1:9" ht="107.25" customHeight="1">
      <c r="A16" s="59">
        <v>6</v>
      </c>
      <c r="B16" s="50" t="s">
        <v>90</v>
      </c>
      <c r="C16" s="136"/>
      <c r="D16" s="136"/>
      <c r="E16" s="61" t="s">
        <v>5</v>
      </c>
      <c r="F16" s="99">
        <v>1</v>
      </c>
      <c r="G16" s="99">
        <v>1</v>
      </c>
      <c r="H16" s="99">
        <v>1</v>
      </c>
      <c r="I16" s="20"/>
    </row>
    <row r="17" spans="1:9" ht="121.5" customHeight="1">
      <c r="A17" s="58">
        <v>7</v>
      </c>
      <c r="B17" s="49" t="s">
        <v>119</v>
      </c>
      <c r="C17" s="136"/>
      <c r="D17" s="136"/>
      <c r="E17" s="61" t="s">
        <v>6</v>
      </c>
      <c r="F17" s="99">
        <v>1</v>
      </c>
      <c r="G17" s="99">
        <v>1</v>
      </c>
      <c r="H17" s="99">
        <v>1</v>
      </c>
      <c r="I17" s="20"/>
    </row>
    <row r="18" spans="1:9" ht="229.5" customHeight="1">
      <c r="A18" s="58">
        <v>8</v>
      </c>
      <c r="B18" s="49" t="s">
        <v>120</v>
      </c>
      <c r="C18" s="136"/>
      <c r="D18" s="136"/>
      <c r="E18" s="61" t="s">
        <v>94</v>
      </c>
      <c r="F18" s="99">
        <v>1</v>
      </c>
      <c r="G18" s="99">
        <v>1</v>
      </c>
      <c r="H18" s="99">
        <v>1</v>
      </c>
      <c r="I18" s="20"/>
    </row>
    <row r="19" spans="1:9" s="101" customFormat="1" ht="255.75" customHeight="1">
      <c r="A19" s="58">
        <v>9</v>
      </c>
      <c r="B19" s="49" t="s">
        <v>121</v>
      </c>
      <c r="C19" s="136"/>
      <c r="D19" s="136"/>
      <c r="E19" s="74" t="s">
        <v>7</v>
      </c>
      <c r="F19" s="99">
        <v>1</v>
      </c>
      <c r="G19" s="99">
        <v>1</v>
      </c>
      <c r="H19" s="99">
        <v>1</v>
      </c>
      <c r="I19" s="100"/>
    </row>
    <row r="20" spans="1:9" ht="89.25">
      <c r="A20" s="58">
        <v>10</v>
      </c>
      <c r="B20" s="49" t="s">
        <v>122</v>
      </c>
      <c r="C20" s="136"/>
      <c r="D20" s="136"/>
      <c r="E20" s="61" t="s">
        <v>111</v>
      </c>
      <c r="F20" s="99">
        <v>1</v>
      </c>
      <c r="G20" s="99">
        <v>0.8135</v>
      </c>
      <c r="H20" s="99">
        <v>1</v>
      </c>
      <c r="I20" s="20"/>
    </row>
    <row r="21" spans="1:9" ht="90" thickBot="1">
      <c r="A21" s="60">
        <v>11</v>
      </c>
      <c r="B21" s="81" t="s">
        <v>109</v>
      </c>
      <c r="C21" s="137"/>
      <c r="D21" s="137"/>
      <c r="E21" s="76" t="s">
        <v>112</v>
      </c>
      <c r="F21" s="102">
        <v>1</v>
      </c>
      <c r="G21" s="102">
        <v>1</v>
      </c>
      <c r="H21" s="102">
        <v>1</v>
      </c>
      <c r="I21" s="103"/>
    </row>
    <row r="22" spans="2:3" ht="12.75">
      <c r="B22" s="79" t="s">
        <v>110</v>
      </c>
      <c r="C22" s="16" t="str">
        <f>C11</f>
        <v>Secretaría de Desarrollo Social.</v>
      </c>
    </row>
  </sheetData>
  <sheetProtection/>
  <mergeCells count="11">
    <mergeCell ref="F9:H9"/>
    <mergeCell ref="I9:I10"/>
    <mergeCell ref="C11:C21"/>
    <mergeCell ref="D11:D21"/>
    <mergeCell ref="A1:I1"/>
    <mergeCell ref="A2:I2"/>
    <mergeCell ref="A9:A10"/>
    <mergeCell ref="B9:B10"/>
    <mergeCell ref="C9:C10"/>
    <mergeCell ref="D9:D10"/>
    <mergeCell ref="E9:E10"/>
  </mergeCells>
  <printOptions horizontalCentered="1"/>
  <pageMargins left="0.27" right="0.17" top="0.9" bottom="0.32"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2009-02-16T13:08:15Z</cp:lastPrinted>
  <dcterms:created xsi:type="dcterms:W3CDTF">2005-12-21T23:45:17Z</dcterms:created>
  <dcterms:modified xsi:type="dcterms:W3CDTF">2009-02-16T13:08:16Z</dcterms:modified>
  <cp:category/>
  <cp:version/>
  <cp:contentType/>
  <cp:contentStatus/>
</cp:coreProperties>
</file>