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1">'4A'!$A$1:$I$17</definedName>
    <definedName name="MARIA" localSheetId="0">'4'!#REF!</definedName>
    <definedName name="_xlnm.Print_Titles" localSheetId="1">'4A'!$6:$9</definedName>
  </definedNames>
  <calcPr fullCalcOnLoad="1"/>
</workbook>
</file>

<file path=xl/comments1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Hace referencia a la apropiación inicial de recursos financieros estimados y disponibles para alcanzar la meta.
</t>
        </r>
      </text>
    </comment>
  </commentList>
</comments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<sst xmlns="http://schemas.openxmlformats.org/spreadsheetml/2006/main" count="145" uniqueCount="88">
  <si>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</si>
  <si>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</si>
  <si>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</si>
  <si>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</si>
  <si>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</si>
  <si>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</si>
  <si>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</si>
  <si>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</si>
  <si>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</si>
  <si>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</si>
  <si>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</si>
  <si>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</si>
  <si>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</si>
  <si>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</si>
  <si>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</si>
  <si>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</si>
  <si>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</si>
  <si>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</si>
  <si>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</si>
  <si>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</si>
  <si>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</si>
  <si>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</si>
  <si>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</si>
  <si>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</si>
  <si>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t>EMPOPASTO</t>
  </si>
  <si>
    <t>Jairo Lasso - Gerente EMPOPASTO</t>
  </si>
  <si>
    <r>
      <t>PROGRAMA</t>
    </r>
    <r>
      <rPr>
        <sz val="10"/>
        <rFont val="Arial"/>
        <family val="0"/>
      </rPr>
      <t>:  Ciudad y agua</t>
    </r>
  </si>
  <si>
    <r>
      <t>PROGRAMA</t>
    </r>
    <r>
      <rPr>
        <sz val="10"/>
        <rFont val="Arial"/>
        <family val="0"/>
      </rPr>
      <t>: Ciudad y agua</t>
    </r>
  </si>
  <si>
    <t>Se construirá 10 kilómetros de nuevas redes de distribución de acueducto.</t>
  </si>
  <si>
    <t>Kilómetros de redes de distribución de acueducto construidas.</t>
  </si>
  <si>
    <t>Se rehabilitará o repondrá 20 kilómetros de redes de acueducto urbano, con prioridad en el Sistema Estratégico de Transporte Público Colectivo.</t>
  </si>
  <si>
    <t>Kilómetros de redes de acueducto rehabilitadas o repuestas.</t>
  </si>
  <si>
    <t>Se incrementará en 6.000, los usuarios que accederán al servicio de acueducto urbano.</t>
  </si>
  <si>
    <t>Nuevos usuarios que acceden al servicio de acueducto.</t>
  </si>
  <si>
    <t>Se construirá en un 100% el proyecto de aprovechamiento de la quebrada Las Piedras.</t>
  </si>
  <si>
    <t>Porcentaje de avance en la construcción del proyecto de aprovechamiento de la quebrada Las Piedras.</t>
  </si>
  <si>
    <t>Se mantendrá entre 0 y 5 el índice de Riesgo de Consumo de Agua - IRCA en el sector urbano.</t>
  </si>
  <si>
    <t>Valor del índice de calidad IRCA.</t>
  </si>
  <si>
    <t>Se reducirá al 37% el índice de agua no contabilizada.</t>
  </si>
  <si>
    <t>Porcentaje de agua no contabilizada.</t>
  </si>
  <si>
    <t>Se realizará 1 estudio para identificar nuevas fuentes de abastecimiento de agua para consumo humano que satisfaga la demanda en el sector urbano a mediano y largo plazo.</t>
  </si>
  <si>
    <t>Estudio para identificar nuevas fuentes de abastecimiento de agua para consumo humano realizado.</t>
  </si>
  <si>
    <t>Entre 0 y 5</t>
  </si>
  <si>
    <t>SGP - Recursos de EMPOPASTO.</t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</si>
  <si>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</si>
  <si>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</si>
  <si>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</si>
  <si>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</si>
  <si>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</si>
  <si>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</si>
  <si>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</si>
  <si>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</si>
  <si>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</si>
  <si>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</si>
  <si>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FORMATO No. 11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</si>
  <si>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</si>
  <si>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</si>
  <si>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</si>
  <si>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</si>
  <si>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</si>
  <si>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</si>
  <si>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Construcción de redes de acueducto en diferentes sectores de la ciudad</t>
  </si>
  <si>
    <t>Resposiciòn y rehabilitación de redes de acueducto en diferentes sectores de la ciudad</t>
  </si>
  <si>
    <t>Comercializaciòn del servicio de acueducto</t>
  </si>
  <si>
    <t>Proyecto de Aprovechamiento de la quebrada Las Piedras</t>
  </si>
  <si>
    <t>Operación confiable y segura de los sistemas de potabilización</t>
  </si>
  <si>
    <t>Plan de Control de Pérdidas de Agua en el Sistema de Acueducto de Pasto</t>
  </si>
  <si>
    <t>Estudio de identificación de nuevas fuentes de abastecimiento de agua para el acueducto de Pasto</t>
  </si>
  <si>
    <t>EMPOPASTO S.A    ESE.</t>
  </si>
  <si>
    <t>Recursos propios.</t>
  </si>
  <si>
    <t>Dr, Jairo Lasso Medina - Gerente EMPOPASTO S.A    ESE.</t>
  </si>
  <si>
    <t>Pasto.</t>
  </si>
  <si>
    <t xml:space="preserve">Porcentaje de avance en la construcción del proyecto de aprovechamiento de la quebrada Las Piedras.  </t>
  </si>
  <si>
    <r>
      <t>MEDIOS DE VERIFICACION</t>
    </r>
    <r>
      <rPr>
        <sz val="10"/>
        <rFont val="Arial"/>
        <family val="2"/>
      </rPr>
      <t xml:space="preserve">: Informe de la Oficina de Piedras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Suministro e instalación  de tuberia y accesorios y construcción de bocatoma, desarenador y caseta de interconexión. Avance del 10%</t>
    </r>
  </si>
  <si>
    <t>NA</t>
  </si>
  <si>
    <r>
      <t xml:space="preserve">PERIODO INFORMADO: </t>
    </r>
    <r>
      <rPr>
        <sz val="10"/>
        <rFont val="Arial"/>
        <family val="2"/>
      </rPr>
      <t>1 de enero a 31 de diciembre de  2008</t>
    </r>
  </si>
  <si>
    <r>
      <t xml:space="preserve">Periodo informado:  </t>
    </r>
    <r>
      <rPr>
        <sz val="11"/>
        <rFont val="Arial"/>
        <family val="2"/>
      </rPr>
      <t>1 de enero a 31 de diciembre de  2008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</si>
  <si>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Informes de Subgerencia de Infraestructura.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construyeron 542 metros lineales de redes de acueducto urbano.</t>
    </r>
  </si>
  <si>
    <r>
      <t>MEDIOS DE VERIFICACION</t>
    </r>
    <r>
      <rPr>
        <sz val="10"/>
        <rFont val="Arial"/>
        <family val="2"/>
      </rPr>
      <t xml:space="preserve">: Informes de Subgerencia de Infraestructura.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renovaron 2,408 metros lineales de redes de acueducto urbano.       </t>
    </r>
  </si>
  <si>
    <r>
      <t>MEDIOS DE VERIFICACION</t>
    </r>
    <r>
      <rPr>
        <sz val="10"/>
        <rFont val="Arial"/>
        <family val="2"/>
      </rPr>
      <t xml:space="preserve">: Informes de Subgerencia Comercial.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1.494 nuevos suscriptores del servicio de acueducto</t>
    </r>
  </si>
  <si>
    <r>
      <t>MEDIOS DE VERIFICACION</t>
    </r>
    <r>
      <rPr>
        <sz val="10"/>
        <rFont val="Arial"/>
        <family val="2"/>
      </rPr>
      <t xml:space="preserve">: Informe de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resultado de la evaluación del IRCA es cero (0) puesto que no se presentaron no conformidades.</t>
    </r>
  </si>
  <si>
    <r>
      <t>MEDIOS DE VERIFICACION</t>
    </r>
    <r>
      <rPr>
        <sz val="10"/>
        <rFont val="Arial"/>
        <family val="2"/>
      </rPr>
      <t xml:space="preserve">: Informe de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índice promedio de agua no contabilizada hasta el mes de noviembre es del 39,8%</t>
    </r>
  </si>
  <si>
    <r>
      <t xml:space="preserve">MEDIOS DE VERIFICACION: </t>
    </r>
    <r>
      <rPr>
        <sz val="10"/>
        <rFont val="Arial"/>
        <family val="2"/>
      </rPr>
      <t xml:space="preserve"> Informe de Oficina de Planeación.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Listos términos de referencia para contratación de consultoría.</t>
    </r>
  </si>
  <si>
    <r>
      <t>MEDIOS DE VERIFICACION</t>
    </r>
    <r>
      <rPr>
        <sz val="10"/>
        <rFont val="Arial"/>
        <family val="2"/>
      </rPr>
      <t xml:space="preserve">: Informe de la Oficina de Piedras.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Suministro e instalación  de tuberia y accesorios y construcción de bocatoma, desarenador y caseta de interconexión. Avance del 50%</t>
    </r>
  </si>
  <si>
    <r>
      <t>MEDIOS DE VERIFICACION</t>
    </r>
    <r>
      <rPr>
        <sz val="10"/>
        <rFont val="Arial"/>
        <family val="2"/>
      </rPr>
      <t xml:space="preserve">: Informe de Subgerencia de Operaciones.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resultado de la evaluación del IRCA es cero (0) puesto que no se presentaron no conformidades</t>
    </r>
  </si>
  <si>
    <r>
      <t>MEDIOS DE VERIFICACION:</t>
    </r>
    <r>
      <rPr>
        <sz val="10"/>
        <rFont val="Arial"/>
        <family val="2"/>
      </rPr>
      <t xml:space="preserve"> Informes de Subgerencia de Infraestructura.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 xml:space="preserve">2,408  metros lineales  de red de acueducto renovado               </t>
    </r>
  </si>
  <si>
    <r>
      <t>MEDIOS DE VERIFICACION:</t>
    </r>
    <r>
      <rPr>
        <sz val="10"/>
        <rFont val="Arial"/>
        <family val="2"/>
      </rPr>
      <t xml:space="preserve"> Informes de Subgerencia de Infraestructura.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 xml:space="preserve">542  metros lineales  de red de acueducto urbano construido                                                                         </t>
    </r>
  </si>
  <si>
    <r>
      <t>MEDIOS DE VERIFICACION</t>
    </r>
    <r>
      <rPr>
        <sz val="10"/>
        <rFont val="Arial"/>
        <family val="2"/>
      </rPr>
      <t xml:space="preserve">: Informe de Oficina de Planeación.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Listos Términos de referencia para contratación  de consultoria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</si>
</sst>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[$-C0A]d\-mmm\-\y\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"/>
    <numFmt numFmtId="198" formatCode="0.0"/>
    <numFmt numFmtId="199" formatCode="0.00000%"/>
    <numFmt numFmtId="200" formatCode="0.0000%"/>
    <numFmt numFmtId="201" formatCode="0.000%"/>
    <numFmt numFmtId="202" formatCode="0.00000"/>
    <numFmt numFmtId="203" formatCode="0.0000"/>
    <numFmt numFmtId="204" formatCode="&quot;$&quot;\ #,##0"/>
    <numFmt numFmtId="205" formatCode="[$$-240A]\ #,##0"/>
    <numFmt numFmtId="206" formatCode="_-* #,##0.0\ _€_-;\-* #,##0.0\ _€_-;_-* &quot;-&quot;??\ _€_-;_-@_-"/>
    <numFmt numFmtId="207" formatCode="#,##0.0"/>
    <numFmt numFmtId="208" formatCode="[$-C0A]d\-mmm\-yy;@"/>
    <numFmt numFmtId="209" formatCode="0.0000000"/>
    <numFmt numFmtId="210" formatCode="0.0000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3" fontId="12" fillId="0" borderId="20" xfId="48" applyNumberFormat="1" applyFont="1" applyBorder="1" applyAlignment="1">
      <alignment horizontal="center" vertical="center" wrapText="1"/>
    </xf>
    <xf numFmtId="9" fontId="12" fillId="0" borderId="20" xfId="54" applyFont="1" applyBorder="1" applyAlignment="1">
      <alignment horizontal="center" vertical="center" wrapText="1"/>
    </xf>
    <xf numFmtId="206" fontId="12" fillId="0" borderId="20" xfId="48" applyNumberFormat="1" applyFont="1" applyBorder="1" applyAlignment="1">
      <alignment horizontal="center" vertical="center" wrapText="1"/>
    </xf>
    <xf numFmtId="9" fontId="12" fillId="0" borderId="18" xfId="54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3" fontId="0" fillId="0" borderId="19" xfId="0" applyNumberFormat="1" applyBorder="1" applyAlignment="1">
      <alignment horizontal="righ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9" fontId="0" fillId="0" borderId="0" xfId="54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justify" vertical="center" wrapText="1"/>
    </xf>
    <xf numFmtId="9" fontId="0" fillId="24" borderId="28" xfId="54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justify" vertical="center" wrapText="1"/>
    </xf>
    <xf numFmtId="9" fontId="0" fillId="24" borderId="20" xfId="54" applyFont="1" applyFill="1" applyBorder="1" applyAlignment="1">
      <alignment horizontal="center" vertical="center" wrapText="1"/>
    </xf>
    <xf numFmtId="9" fontId="0" fillId="24" borderId="20" xfId="0" applyNumberFormat="1" applyFont="1" applyFill="1" applyBorder="1" applyAlignment="1">
      <alignment horizontal="center" vertical="center" wrapText="1"/>
    </xf>
    <xf numFmtId="9" fontId="0" fillId="24" borderId="19" xfId="0" applyNumberFormat="1" applyFill="1" applyBorder="1" applyAlignment="1">
      <alignment horizontal="center" vertical="center"/>
    </xf>
    <xf numFmtId="9" fontId="0" fillId="24" borderId="20" xfId="0" applyNumberFormat="1" applyFill="1" applyBorder="1" applyAlignment="1">
      <alignment horizontal="center" vertical="center"/>
    </xf>
    <xf numFmtId="9" fontId="0" fillId="24" borderId="20" xfId="54" applyFont="1" applyFill="1" applyBorder="1" applyAlignment="1">
      <alignment horizontal="center" vertical="center"/>
    </xf>
    <xf numFmtId="9" fontId="0" fillId="24" borderId="18" xfId="0" applyNumberFormat="1" applyFill="1" applyBorder="1" applyAlignment="1">
      <alignment horizontal="center" vertical="center"/>
    </xf>
    <xf numFmtId="208" fontId="0" fillId="24" borderId="19" xfId="0" applyNumberFormat="1" applyFill="1" applyBorder="1" applyAlignment="1">
      <alignment horizontal="center" vertical="center" wrapText="1"/>
    </xf>
    <xf numFmtId="208" fontId="0" fillId="24" borderId="20" xfId="0" applyNumberFormat="1" applyFill="1" applyBorder="1" applyAlignment="1">
      <alignment horizontal="center" vertical="center" wrapText="1"/>
    </xf>
    <xf numFmtId="208" fontId="0" fillId="24" borderId="18" xfId="0" applyNumberFormat="1" applyFill="1" applyBorder="1" applyAlignment="1">
      <alignment horizontal="center" vertical="center" wrapText="1"/>
    </xf>
    <xf numFmtId="9" fontId="0" fillId="24" borderId="28" xfId="54" applyFont="1" applyFill="1" applyBorder="1" applyAlignment="1">
      <alignment horizontal="center" vertical="center" wrapText="1"/>
    </xf>
    <xf numFmtId="207" fontId="12" fillId="0" borderId="19" xfId="48" applyNumberFormat="1" applyFont="1" applyBorder="1" applyAlignment="1">
      <alignment horizontal="center" vertical="center" wrapText="1"/>
    </xf>
    <xf numFmtId="207" fontId="12" fillId="0" borderId="20" xfId="48" applyNumberFormat="1" applyFont="1" applyBorder="1" applyAlignment="1">
      <alignment horizontal="center" vertical="center" wrapText="1"/>
    </xf>
    <xf numFmtId="9" fontId="0" fillId="0" borderId="0" xfId="54" applyFont="1" applyAlignment="1">
      <alignment/>
    </xf>
    <xf numFmtId="0" fontId="1" fillId="0" borderId="18" xfId="0" applyFont="1" applyBorder="1" applyAlignment="1">
      <alignment horizontal="justify" vertical="center" wrapText="1"/>
    </xf>
    <xf numFmtId="0" fontId="1" fillId="24" borderId="28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5" fontId="0" fillId="0" borderId="32" xfId="0" applyNumberFormat="1" applyFont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8">
      <selection activeCell="C16" sqref="C16:F16"/>
    </sheetView>
  </sheetViews>
  <sheetFormatPr defaultColWidth="11.421875" defaultRowHeight="12.75"/>
  <cols>
    <col min="1" max="1" width="4.8515625" style="1" bestFit="1" customWidth="1"/>
    <col min="2" max="2" width="16.140625" style="1" customWidth="1"/>
    <col min="3" max="3" width="27.140625" style="1" customWidth="1"/>
    <col min="4" max="4" width="28.421875" style="1" customWidth="1"/>
    <col min="5" max="5" width="25.57421875" style="1" customWidth="1"/>
    <col min="6" max="6" width="12.8515625" style="5" customWidth="1"/>
    <col min="7" max="7" width="18.0039062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87" t="s">
        <v>9</v>
      </c>
      <c r="B1" s="87"/>
      <c r="C1" s="87"/>
      <c r="D1" s="87"/>
      <c r="E1" s="87"/>
      <c r="F1" s="87"/>
      <c r="G1" s="87"/>
      <c r="H1" s="87"/>
    </row>
    <row r="2" spans="1:8" ht="15.75">
      <c r="A2" s="87" t="s">
        <v>0</v>
      </c>
      <c r="B2" s="87"/>
      <c r="C2" s="87"/>
      <c r="D2" s="87"/>
      <c r="E2" s="87"/>
      <c r="F2" s="87"/>
      <c r="G2" s="87"/>
      <c r="H2" s="87"/>
    </row>
    <row r="3" spans="1:8" ht="12.75">
      <c r="A3"/>
      <c r="B3" s="7"/>
      <c r="C3" s="7"/>
      <c r="D3" s="7"/>
      <c r="E3" s="7"/>
      <c r="F3" s="7"/>
      <c r="G3" s="7"/>
      <c r="H3" s="7"/>
    </row>
    <row r="4" spans="1:8" ht="12.75">
      <c r="A4" s="79" t="s">
        <v>1</v>
      </c>
      <c r="B4" s="79"/>
      <c r="C4" s="79"/>
      <c r="D4" s="79"/>
      <c r="F4" s="8"/>
      <c r="G4" s="7"/>
      <c r="H4" s="7"/>
    </row>
    <row r="5" spans="1:8" ht="12.75">
      <c r="A5" s="79" t="s">
        <v>10</v>
      </c>
      <c r="B5" s="79"/>
      <c r="C5" s="79"/>
      <c r="D5" s="79"/>
      <c r="E5" s="79"/>
      <c r="F5" s="79"/>
      <c r="G5" s="7"/>
      <c r="H5" s="7"/>
    </row>
    <row r="6" spans="1:8" ht="12.75">
      <c r="A6" s="79" t="s">
        <v>26</v>
      </c>
      <c r="B6" s="79"/>
      <c r="C6" s="79"/>
      <c r="D6" s="79"/>
      <c r="E6" s="79"/>
      <c r="F6" s="82" t="s">
        <v>75</v>
      </c>
      <c r="G6" s="82"/>
      <c r="H6" s="82"/>
    </row>
    <row r="7" spans="1:8" ht="13.5" thickBot="1">
      <c r="A7"/>
      <c r="B7"/>
      <c r="C7"/>
      <c r="D7"/>
      <c r="E7" s="9"/>
      <c r="F7" s="83"/>
      <c r="G7" s="83"/>
      <c r="H7" s="83"/>
    </row>
    <row r="8" spans="1:8" ht="51.75" thickBot="1">
      <c r="A8" s="21" t="s">
        <v>2</v>
      </c>
      <c r="B8" s="22" t="s">
        <v>3</v>
      </c>
      <c r="C8" s="22" t="s">
        <v>11</v>
      </c>
      <c r="D8" s="23" t="s">
        <v>7</v>
      </c>
      <c r="E8" s="22" t="s">
        <v>13</v>
      </c>
      <c r="F8" s="22" t="s">
        <v>4</v>
      </c>
      <c r="G8" s="22" t="s">
        <v>5</v>
      </c>
      <c r="H8" s="24" t="s">
        <v>6</v>
      </c>
    </row>
    <row r="9" spans="1:8" ht="38.25" customHeight="1">
      <c r="A9" s="20">
        <v>1</v>
      </c>
      <c r="B9" s="80" t="s">
        <v>24</v>
      </c>
      <c r="C9" s="27" t="s">
        <v>28</v>
      </c>
      <c r="D9" s="27" t="s">
        <v>29</v>
      </c>
      <c r="E9" s="71">
        <v>0.5</v>
      </c>
      <c r="F9" s="88" t="s">
        <v>43</v>
      </c>
      <c r="G9" s="80" t="s">
        <v>25</v>
      </c>
      <c r="H9" s="84" t="s">
        <v>8</v>
      </c>
    </row>
    <row r="10" spans="1:8" ht="76.5">
      <c r="A10" s="6">
        <v>2</v>
      </c>
      <c r="B10" s="81"/>
      <c r="C10" s="28" t="s">
        <v>30</v>
      </c>
      <c r="D10" s="28" t="s">
        <v>31</v>
      </c>
      <c r="E10" s="72">
        <v>2</v>
      </c>
      <c r="F10" s="88"/>
      <c r="G10" s="81"/>
      <c r="H10" s="85"/>
    </row>
    <row r="11" spans="1:8" ht="38.25" customHeight="1">
      <c r="A11" s="6">
        <v>3</v>
      </c>
      <c r="B11" s="81"/>
      <c r="C11" s="28" t="s">
        <v>32</v>
      </c>
      <c r="D11" s="28" t="s">
        <v>33</v>
      </c>
      <c r="E11" s="30">
        <v>1100</v>
      </c>
      <c r="F11" s="88"/>
      <c r="G11" s="81"/>
      <c r="H11" s="85"/>
    </row>
    <row r="12" spans="1:8" ht="51">
      <c r="A12" s="6">
        <v>4</v>
      </c>
      <c r="B12" s="81"/>
      <c r="C12" s="28" t="s">
        <v>34</v>
      </c>
      <c r="D12" s="28" t="s">
        <v>35</v>
      </c>
      <c r="E12" s="31">
        <v>0.2</v>
      </c>
      <c r="F12" s="88"/>
      <c r="G12" s="81"/>
      <c r="H12" s="85"/>
    </row>
    <row r="13" spans="1:8" ht="51">
      <c r="A13" s="6">
        <v>5</v>
      </c>
      <c r="B13" s="81"/>
      <c r="C13" s="28" t="s">
        <v>36</v>
      </c>
      <c r="D13" s="28" t="s">
        <v>37</v>
      </c>
      <c r="E13" s="32" t="s">
        <v>42</v>
      </c>
      <c r="F13" s="88"/>
      <c r="G13" s="81"/>
      <c r="H13" s="85"/>
    </row>
    <row r="14" spans="1:8" ht="25.5" customHeight="1">
      <c r="A14" s="6">
        <v>6</v>
      </c>
      <c r="B14" s="81"/>
      <c r="C14" s="28" t="s">
        <v>38</v>
      </c>
      <c r="D14" s="28" t="s">
        <v>39</v>
      </c>
      <c r="E14" s="31">
        <v>0.42</v>
      </c>
      <c r="F14" s="88"/>
      <c r="G14" s="81"/>
      <c r="H14" s="85"/>
    </row>
    <row r="15" spans="1:8" ht="90" thickBot="1">
      <c r="A15" s="6">
        <v>7</v>
      </c>
      <c r="B15" s="81"/>
      <c r="C15" s="29" t="s">
        <v>40</v>
      </c>
      <c r="D15" s="29" t="s">
        <v>41</v>
      </c>
      <c r="E15" s="33" t="s">
        <v>74</v>
      </c>
      <c r="F15" s="88"/>
      <c r="G15" s="81"/>
      <c r="H15" s="86"/>
    </row>
    <row r="16" spans="1:8" s="11" customFormat="1" ht="12.75">
      <c r="A16" s="77" t="s">
        <v>23</v>
      </c>
      <c r="B16" s="77"/>
      <c r="C16" s="78" t="str">
        <f>B9</f>
        <v>EMPOPASTO</v>
      </c>
      <c r="D16" s="78"/>
      <c r="E16" s="78"/>
      <c r="F16" s="78"/>
      <c r="G16" s="19"/>
      <c r="H16" s="19"/>
    </row>
    <row r="17" ht="12.75">
      <c r="G17" s="10"/>
    </row>
    <row r="18" ht="12.75">
      <c r="F18" s="1"/>
    </row>
  </sheetData>
  <sheetProtection/>
  <mergeCells count="12">
    <mergeCell ref="G9:G15"/>
    <mergeCell ref="F6:H7"/>
    <mergeCell ref="H9:H15"/>
    <mergeCell ref="A1:H1"/>
    <mergeCell ref="A2:H2"/>
    <mergeCell ref="A4:D4"/>
    <mergeCell ref="A5:F5"/>
    <mergeCell ref="F9:F15"/>
    <mergeCell ref="A16:B16"/>
    <mergeCell ref="C16:F16"/>
    <mergeCell ref="A6:E6"/>
    <mergeCell ref="B9:B15"/>
  </mergeCells>
  <printOptions horizontalCentered="1"/>
  <pageMargins left="0.3937007874015748" right="0.15748031496062992" top="0.8267716535433072" bottom="0.2755905511811024" header="0" footer="0.3937007874015748"/>
  <pageSetup fitToHeight="6"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9">
      <selection activeCell="A18" sqref="A18"/>
    </sheetView>
  </sheetViews>
  <sheetFormatPr defaultColWidth="11.421875" defaultRowHeight="12.75"/>
  <cols>
    <col min="1" max="1" width="4.00390625" style="11" bestFit="1" customWidth="1"/>
    <col min="2" max="2" width="17.140625" style="11" customWidth="1"/>
    <col min="3" max="3" width="33.140625" style="11" customWidth="1"/>
    <col min="4" max="4" width="26.7109375" style="11" customWidth="1"/>
    <col min="5" max="5" width="17.7109375" style="11" customWidth="1"/>
    <col min="6" max="6" width="54.421875" style="11" customWidth="1"/>
    <col min="7" max="7" width="14.8515625" style="11" customWidth="1"/>
    <col min="8" max="8" width="14.57421875" style="11" customWidth="1"/>
    <col min="9" max="9" width="15.8515625" style="11" customWidth="1"/>
    <col min="10" max="16384" width="11.421875" style="11" customWidth="1"/>
  </cols>
  <sheetData>
    <row r="1" spans="1:9" ht="15.75">
      <c r="A1" s="91" t="s">
        <v>22</v>
      </c>
      <c r="B1" s="91"/>
      <c r="C1" s="91"/>
      <c r="D1" s="91"/>
      <c r="E1" s="91"/>
      <c r="F1" s="91"/>
      <c r="G1" s="91"/>
      <c r="H1" s="91"/>
      <c r="I1" s="91"/>
    </row>
    <row r="2" spans="1:9" ht="15.7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2:8" ht="12.75">
      <c r="B3" s="12"/>
      <c r="C3" s="12"/>
      <c r="D3" s="12"/>
      <c r="E3" s="12"/>
      <c r="F3" s="12"/>
      <c r="G3" s="12"/>
      <c r="H3" s="12"/>
    </row>
    <row r="4" spans="1:10" s="1" customFormat="1" ht="12.75">
      <c r="A4" s="79" t="s">
        <v>1</v>
      </c>
      <c r="B4" s="79"/>
      <c r="C4" s="79"/>
      <c r="D4" s="79"/>
      <c r="E4" s="79"/>
      <c r="F4" s="79"/>
      <c r="G4" s="7"/>
      <c r="H4" s="7"/>
      <c r="I4" s="7"/>
      <c r="J4" s="3"/>
    </row>
    <row r="5" spans="1:10" s="1" customFormat="1" ht="12.75">
      <c r="A5" s="79" t="s">
        <v>10</v>
      </c>
      <c r="B5" s="79"/>
      <c r="C5" s="79"/>
      <c r="D5" s="79"/>
      <c r="E5" s="79"/>
      <c r="F5" s="79"/>
      <c r="G5" s="79"/>
      <c r="H5" s="7"/>
      <c r="I5" s="7"/>
      <c r="J5" s="3"/>
    </row>
    <row r="6" spans="1:10" s="1" customFormat="1" ht="12.75">
      <c r="A6" s="37" t="s">
        <v>27</v>
      </c>
      <c r="B6" s="37"/>
      <c r="C6" s="37"/>
      <c r="D6" s="37"/>
      <c r="E6" s="37"/>
      <c r="F6" s="37"/>
      <c r="G6" s="82"/>
      <c r="H6" s="82"/>
      <c r="I6" s="82"/>
      <c r="J6" s="3"/>
    </row>
    <row r="7" spans="7:9" ht="13.5" customHeight="1" thickBot="1">
      <c r="G7" s="83"/>
      <c r="H7" s="83"/>
      <c r="I7" s="83"/>
    </row>
    <row r="8" spans="1:9" ht="30" customHeight="1">
      <c r="A8" s="93" t="s">
        <v>2</v>
      </c>
      <c r="B8" s="95" t="s">
        <v>14</v>
      </c>
      <c r="C8" s="76" t="s">
        <v>15</v>
      </c>
      <c r="D8" s="98" t="str">
        <f>4!D8</f>
        <v>INDICADORES CLAVES DE RENDIMIENTO</v>
      </c>
      <c r="E8" s="76" t="s">
        <v>16</v>
      </c>
      <c r="F8" s="95" t="s">
        <v>17</v>
      </c>
      <c r="G8" s="99" t="s">
        <v>18</v>
      </c>
      <c r="H8" s="99"/>
      <c r="I8" s="89" t="s">
        <v>19</v>
      </c>
    </row>
    <row r="9" spans="1:9" ht="45.75" customHeight="1" thickBot="1">
      <c r="A9" s="94"/>
      <c r="B9" s="96"/>
      <c r="C9" s="97"/>
      <c r="D9" s="97" t="s">
        <v>12</v>
      </c>
      <c r="E9" s="97" t="s">
        <v>12</v>
      </c>
      <c r="F9" s="96"/>
      <c r="G9" s="26" t="s">
        <v>20</v>
      </c>
      <c r="H9" s="26" t="s">
        <v>21</v>
      </c>
      <c r="I9" s="90"/>
    </row>
    <row r="10" spans="1:11" ht="45" customHeight="1">
      <c r="A10" s="20">
        <v>1</v>
      </c>
      <c r="B10" s="80" t="s">
        <v>24</v>
      </c>
      <c r="C10" s="27" t="s">
        <v>28</v>
      </c>
      <c r="D10" s="27" t="s">
        <v>29</v>
      </c>
      <c r="E10" s="71">
        <v>0.5</v>
      </c>
      <c r="F10" s="58" t="s">
        <v>77</v>
      </c>
      <c r="G10" s="59">
        <v>1</v>
      </c>
      <c r="H10" s="70">
        <f>542/500</f>
        <v>1.084</v>
      </c>
      <c r="I10" s="25"/>
      <c r="K10" s="56"/>
    </row>
    <row r="11" spans="1:13" ht="74.25" customHeight="1">
      <c r="A11" s="6">
        <v>2</v>
      </c>
      <c r="B11" s="81"/>
      <c r="C11" s="28" t="s">
        <v>30</v>
      </c>
      <c r="D11" s="28" t="s">
        <v>31</v>
      </c>
      <c r="E11" s="72">
        <v>2</v>
      </c>
      <c r="F11" s="60" t="s">
        <v>78</v>
      </c>
      <c r="G11" s="59">
        <v>1</v>
      </c>
      <c r="H11" s="61">
        <f>2408/2000</f>
        <v>1.204</v>
      </c>
      <c r="I11" s="14"/>
      <c r="L11" s="11">
        <v>62687</v>
      </c>
      <c r="M11" s="11">
        <f>+K11-L11</f>
        <v>-62687</v>
      </c>
    </row>
    <row r="12" spans="1:9" ht="59.25" customHeight="1">
      <c r="A12" s="6">
        <v>3</v>
      </c>
      <c r="B12" s="81"/>
      <c r="C12" s="28" t="s">
        <v>32</v>
      </c>
      <c r="D12" s="28" t="s">
        <v>33</v>
      </c>
      <c r="E12" s="30">
        <v>1100</v>
      </c>
      <c r="F12" s="60" t="s">
        <v>79</v>
      </c>
      <c r="G12" s="59">
        <v>1</v>
      </c>
      <c r="H12" s="61">
        <f>1494/1100</f>
        <v>1.3581818181818182</v>
      </c>
      <c r="I12" s="14"/>
    </row>
    <row r="13" spans="1:9" ht="54" customHeight="1">
      <c r="A13" s="6">
        <v>4</v>
      </c>
      <c r="B13" s="81"/>
      <c r="C13" s="28" t="s">
        <v>34</v>
      </c>
      <c r="D13" s="28" t="s">
        <v>35</v>
      </c>
      <c r="E13" s="31">
        <v>0.2</v>
      </c>
      <c r="F13" s="60" t="s">
        <v>73</v>
      </c>
      <c r="G13" s="59">
        <v>1</v>
      </c>
      <c r="H13" s="62">
        <v>0.5</v>
      </c>
      <c r="I13" s="15"/>
    </row>
    <row r="14" spans="1:9" ht="71.25" customHeight="1">
      <c r="A14" s="6">
        <v>5</v>
      </c>
      <c r="B14" s="81"/>
      <c r="C14" s="28" t="s">
        <v>36</v>
      </c>
      <c r="D14" s="28" t="s">
        <v>37</v>
      </c>
      <c r="E14" s="32" t="s">
        <v>42</v>
      </c>
      <c r="F14" s="60" t="s">
        <v>80</v>
      </c>
      <c r="G14" s="59">
        <v>1</v>
      </c>
      <c r="H14" s="62">
        <v>1</v>
      </c>
      <c r="I14" s="15"/>
    </row>
    <row r="15" spans="1:11" ht="60.75" customHeight="1">
      <c r="A15" s="6">
        <v>6</v>
      </c>
      <c r="B15" s="81"/>
      <c r="C15" s="28" t="s">
        <v>38</v>
      </c>
      <c r="D15" s="28" t="s">
        <v>39</v>
      </c>
      <c r="E15" s="31">
        <v>0.42</v>
      </c>
      <c r="F15" s="60" t="s">
        <v>81</v>
      </c>
      <c r="G15" s="59">
        <v>1</v>
      </c>
      <c r="H15" s="62">
        <f>2-(39.8/42)</f>
        <v>1.0523809523809524</v>
      </c>
      <c r="I15" s="16"/>
      <c r="K15" s="13"/>
    </row>
    <row r="16" spans="1:11" ht="85.5" customHeight="1" thickBot="1">
      <c r="A16" s="6">
        <v>7</v>
      </c>
      <c r="B16" s="81"/>
      <c r="C16" s="29" t="s">
        <v>40</v>
      </c>
      <c r="D16" s="29" t="s">
        <v>41</v>
      </c>
      <c r="E16" s="33" t="s">
        <v>74</v>
      </c>
      <c r="F16" s="74" t="s">
        <v>82</v>
      </c>
      <c r="G16" s="59">
        <v>1</v>
      </c>
      <c r="H16" s="62" t="s">
        <v>74</v>
      </c>
      <c r="I16" s="17"/>
      <c r="K16" s="13"/>
    </row>
    <row r="17" spans="1:9" ht="12.75">
      <c r="A17" s="92" t="s">
        <v>23</v>
      </c>
      <c r="B17" s="92"/>
      <c r="C17" s="78" t="str">
        <f>B10</f>
        <v>EMPOPASTO</v>
      </c>
      <c r="D17" s="78"/>
      <c r="E17" s="78"/>
      <c r="F17" s="78"/>
      <c r="G17" s="78"/>
      <c r="H17" s="19"/>
      <c r="I17" s="19"/>
    </row>
  </sheetData>
  <sheetProtection/>
  <mergeCells count="16">
    <mergeCell ref="A17:B17"/>
    <mergeCell ref="C17:G17"/>
    <mergeCell ref="B10:B16"/>
    <mergeCell ref="A8:A9"/>
    <mergeCell ref="B8:B9"/>
    <mergeCell ref="E8:E9"/>
    <mergeCell ref="F8:F9"/>
    <mergeCell ref="D8:D9"/>
    <mergeCell ref="C8:C9"/>
    <mergeCell ref="G8:H8"/>
    <mergeCell ref="I8:I9"/>
    <mergeCell ref="G6:I7"/>
    <mergeCell ref="A1:I1"/>
    <mergeCell ref="A2:I2"/>
    <mergeCell ref="A4:F4"/>
    <mergeCell ref="A5:G5"/>
  </mergeCells>
  <printOptions horizontalCentered="1"/>
  <pageMargins left="0.15748031496062992" right="0.15748031496062992" top="0.85" bottom="0.2362204724409449" header="0" footer="0.3937007874015748"/>
  <pageSetup fitToHeight="4" horizontalDpi="600" verticalDpi="600" orientation="landscape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B9">
      <pane xSplit="1" ySplit="1" topLeftCell="C10" activePane="bottomRight" state="frozen"/>
      <selection pane="topLeft" activeCell="B9" sqref="B9"/>
      <selection pane="topRight" activeCell="C9" sqref="C9"/>
      <selection pane="bottomLeft" activeCell="B10" sqref="B10"/>
      <selection pane="bottomRight" activeCell="A10" sqref="A10"/>
    </sheetView>
  </sheetViews>
  <sheetFormatPr defaultColWidth="12.8515625" defaultRowHeight="12.75"/>
  <cols>
    <col min="1" max="1" width="3.00390625" style="0" bestFit="1" customWidth="1"/>
    <col min="2" max="2" width="19.421875" style="0" customWidth="1"/>
    <col min="3" max="9" width="12.8515625" style="0" customWidth="1"/>
    <col min="10" max="10" width="13.7109375" style="0" bestFit="1" customWidth="1"/>
    <col min="11" max="11" width="25.8515625" style="0" customWidth="1"/>
  </cols>
  <sheetData>
    <row r="1" spans="1:11" ht="1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6" t="s">
        <v>46</v>
      </c>
      <c r="B4" s="36"/>
      <c r="C4" s="36"/>
      <c r="D4" s="36"/>
      <c r="E4" s="36"/>
      <c r="F4" s="36"/>
      <c r="G4" s="36"/>
      <c r="H4" s="36"/>
      <c r="I4" s="34"/>
      <c r="J4" s="34"/>
      <c r="K4" s="40"/>
    </row>
    <row r="5" spans="1:11" ht="1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4"/>
      <c r="K5" s="40"/>
    </row>
    <row r="6" spans="1:11" ht="15">
      <c r="A6" s="36" t="s">
        <v>76</v>
      </c>
      <c r="B6" s="36"/>
      <c r="C6" s="36"/>
      <c r="D6" s="36"/>
      <c r="E6" s="36"/>
      <c r="F6" s="36"/>
      <c r="G6" s="36"/>
      <c r="H6" s="36"/>
      <c r="I6" s="34"/>
      <c r="J6" s="34"/>
      <c r="K6" s="40"/>
    </row>
    <row r="7" spans="1:11" ht="15">
      <c r="A7" s="37" t="s">
        <v>27</v>
      </c>
      <c r="B7" s="37"/>
      <c r="C7" s="37"/>
      <c r="D7" s="37"/>
      <c r="E7" s="37"/>
      <c r="F7" s="37"/>
      <c r="G7" s="37"/>
      <c r="H7" s="38"/>
      <c r="I7" s="39"/>
      <c r="J7" s="35"/>
      <c r="K7" s="35"/>
    </row>
    <row r="8" spans="1:11" ht="13.5" thickBot="1">
      <c r="A8" s="41"/>
      <c r="B8" s="42"/>
      <c r="C8" s="43"/>
      <c r="D8" s="43"/>
      <c r="E8" s="43"/>
      <c r="F8" s="43"/>
      <c r="G8" s="43"/>
      <c r="H8" s="43"/>
      <c r="I8" s="43"/>
      <c r="J8" s="43"/>
      <c r="K8" s="42"/>
    </row>
    <row r="9" spans="1:11" s="7" customFormat="1" ht="34.5" thickBot="1">
      <c r="A9" s="47" t="s">
        <v>2</v>
      </c>
      <c r="B9" s="48" t="s">
        <v>48</v>
      </c>
      <c r="C9" s="48" t="s">
        <v>55</v>
      </c>
      <c r="D9" s="48" t="s">
        <v>4</v>
      </c>
      <c r="E9" s="48" t="s">
        <v>5</v>
      </c>
      <c r="F9" s="48" t="s">
        <v>6</v>
      </c>
      <c r="G9" s="48" t="s">
        <v>56</v>
      </c>
      <c r="H9" s="48" t="s">
        <v>57</v>
      </c>
      <c r="I9" s="48" t="s">
        <v>58</v>
      </c>
      <c r="J9" s="48" t="s">
        <v>59</v>
      </c>
      <c r="K9" s="49" t="s">
        <v>60</v>
      </c>
    </row>
    <row r="10" spans="1:11" ht="51.75" customHeight="1">
      <c r="A10" s="50">
        <v>1</v>
      </c>
      <c r="B10" s="27" t="s">
        <v>61</v>
      </c>
      <c r="C10" s="100" t="s">
        <v>68</v>
      </c>
      <c r="D10" s="100" t="s">
        <v>69</v>
      </c>
      <c r="E10" s="100" t="s">
        <v>70</v>
      </c>
      <c r="F10" s="100" t="s">
        <v>8</v>
      </c>
      <c r="G10" s="67">
        <v>39448</v>
      </c>
      <c r="H10" s="67">
        <v>39813</v>
      </c>
      <c r="I10" s="100" t="s">
        <v>71</v>
      </c>
      <c r="J10" s="44">
        <v>665000000</v>
      </c>
      <c r="K10" s="27" t="s">
        <v>29</v>
      </c>
    </row>
    <row r="11" spans="1:11" ht="63.75">
      <c r="A11" s="51">
        <v>2</v>
      </c>
      <c r="B11" s="28" t="s">
        <v>62</v>
      </c>
      <c r="C11" s="101"/>
      <c r="D11" s="101"/>
      <c r="E11" s="101"/>
      <c r="F11" s="101"/>
      <c r="G11" s="68">
        <v>39448</v>
      </c>
      <c r="H11" s="68">
        <v>39813</v>
      </c>
      <c r="I11" s="101"/>
      <c r="J11" s="45">
        <v>1505120631</v>
      </c>
      <c r="K11" s="28" t="s">
        <v>31</v>
      </c>
    </row>
    <row r="12" spans="1:11" ht="38.25">
      <c r="A12" s="51">
        <v>3</v>
      </c>
      <c r="B12" s="28" t="s">
        <v>63</v>
      </c>
      <c r="C12" s="101"/>
      <c r="D12" s="101"/>
      <c r="E12" s="101"/>
      <c r="F12" s="101"/>
      <c r="G12" s="68">
        <v>39448</v>
      </c>
      <c r="H12" s="68">
        <v>39813</v>
      </c>
      <c r="I12" s="101"/>
      <c r="J12" s="45">
        <v>721272963.7206764</v>
      </c>
      <c r="K12" s="28" t="s">
        <v>33</v>
      </c>
    </row>
    <row r="13" spans="1:11" ht="51">
      <c r="A13" s="51">
        <v>4</v>
      </c>
      <c r="B13" s="28" t="s">
        <v>64</v>
      </c>
      <c r="C13" s="101"/>
      <c r="D13" s="101"/>
      <c r="E13" s="101"/>
      <c r="F13" s="101"/>
      <c r="G13" s="68">
        <v>39448</v>
      </c>
      <c r="H13" s="68">
        <v>39813</v>
      </c>
      <c r="I13" s="101"/>
      <c r="J13" s="45">
        <v>10456000000</v>
      </c>
      <c r="K13" s="28" t="s">
        <v>72</v>
      </c>
    </row>
    <row r="14" spans="1:11" ht="51">
      <c r="A14" s="51">
        <v>5</v>
      </c>
      <c r="B14" s="28" t="s">
        <v>65</v>
      </c>
      <c r="C14" s="101"/>
      <c r="D14" s="101"/>
      <c r="E14" s="101"/>
      <c r="F14" s="101"/>
      <c r="G14" s="68">
        <v>39448</v>
      </c>
      <c r="H14" s="68">
        <v>39813</v>
      </c>
      <c r="I14" s="101"/>
      <c r="J14" s="45">
        <v>3570267593</v>
      </c>
      <c r="K14" s="28" t="s">
        <v>37</v>
      </c>
    </row>
    <row r="15" spans="1:11" ht="51">
      <c r="A15" s="51">
        <v>6</v>
      </c>
      <c r="B15" s="28" t="s">
        <v>66</v>
      </c>
      <c r="C15" s="101"/>
      <c r="D15" s="101"/>
      <c r="E15" s="101"/>
      <c r="F15" s="101"/>
      <c r="G15" s="68">
        <v>39448</v>
      </c>
      <c r="H15" s="68">
        <v>39813</v>
      </c>
      <c r="I15" s="101"/>
      <c r="J15" s="45">
        <v>1130000000</v>
      </c>
      <c r="K15" s="28" t="s">
        <v>39</v>
      </c>
    </row>
    <row r="16" spans="1:11" ht="77.25" thickBot="1">
      <c r="A16" s="52">
        <v>7</v>
      </c>
      <c r="B16" s="29" t="s">
        <v>67</v>
      </c>
      <c r="C16" s="102"/>
      <c r="D16" s="102"/>
      <c r="E16" s="102"/>
      <c r="F16" s="102"/>
      <c r="G16" s="69">
        <v>39448</v>
      </c>
      <c r="H16" s="69">
        <v>39813</v>
      </c>
      <c r="I16" s="102"/>
      <c r="J16" s="46">
        <v>70000000</v>
      </c>
      <c r="K16" s="29" t="s">
        <v>41</v>
      </c>
    </row>
  </sheetData>
  <sheetProtection/>
  <mergeCells count="7">
    <mergeCell ref="F10:F16"/>
    <mergeCell ref="I10:I16"/>
    <mergeCell ref="A1:K1"/>
    <mergeCell ref="A2:K2"/>
    <mergeCell ref="C10:C16"/>
    <mergeCell ref="D10:D16"/>
    <mergeCell ref="E10:E16"/>
  </mergeCells>
  <printOptions horizontalCentered="1"/>
  <pageMargins left="0.15748031496062992" right="0.15748031496062992" top="0.984251968503937" bottom="0.35433070866141736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zoomScalePageLayoutView="0" workbookViewId="0" topLeftCell="A1">
      <selection activeCell="E14" sqref="E14"/>
    </sheetView>
  </sheetViews>
  <sheetFormatPr defaultColWidth="11.421875" defaultRowHeight="12.75"/>
  <cols>
    <col min="1" max="1" width="3.00390625" style="0" bestFit="1" customWidth="1"/>
    <col min="2" max="2" width="28.7109375" style="0" customWidth="1"/>
    <col min="3" max="4" width="13.28125" style="0" customWidth="1"/>
    <col min="5" max="5" width="42.00390625" style="0" customWidth="1"/>
    <col min="6" max="6" width="13.421875" style="0" customWidth="1"/>
    <col min="7" max="8" width="13.28125" style="0" customWidth="1"/>
    <col min="9" max="9" width="17.421875" style="0" customWidth="1"/>
  </cols>
  <sheetData>
    <row r="1" spans="1:11" ht="1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35"/>
      <c r="K1" s="35"/>
    </row>
    <row r="2" spans="1:11" ht="15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9" ht="15">
      <c r="A3" s="34"/>
      <c r="B3" s="34"/>
      <c r="C3" s="34"/>
      <c r="D3" s="34"/>
      <c r="E3" s="34"/>
      <c r="F3" s="34"/>
      <c r="G3" s="34"/>
      <c r="H3" s="34"/>
      <c r="I3" s="34"/>
    </row>
    <row r="4" spans="1:9" ht="15">
      <c r="A4" s="36" t="s">
        <v>46</v>
      </c>
      <c r="B4" s="36"/>
      <c r="C4" s="36"/>
      <c r="D4" s="36"/>
      <c r="E4" s="36"/>
      <c r="F4" s="36"/>
      <c r="G4" s="36"/>
      <c r="H4" s="36"/>
      <c r="I4" s="34"/>
    </row>
    <row r="5" spans="1:9" ht="15">
      <c r="A5" s="36" t="s">
        <v>47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6" t="s">
        <v>76</v>
      </c>
      <c r="B6" s="36"/>
      <c r="C6" s="36"/>
      <c r="D6" s="36"/>
      <c r="E6" s="36"/>
      <c r="F6" s="36"/>
      <c r="G6" s="36"/>
      <c r="H6" s="36"/>
      <c r="I6" s="34"/>
    </row>
    <row r="7" spans="1:9" ht="15">
      <c r="A7" s="37" t="s">
        <v>27</v>
      </c>
      <c r="B7" s="37"/>
      <c r="C7" s="37"/>
      <c r="D7" s="37"/>
      <c r="E7" s="37"/>
      <c r="F7" s="37"/>
      <c r="G7" s="37"/>
      <c r="H7" s="38"/>
      <c r="I7" s="39"/>
    </row>
    <row r="8" spans="1:9" ht="15.75" thickBot="1">
      <c r="A8" s="18"/>
      <c r="B8" s="18"/>
      <c r="C8" s="18"/>
      <c r="D8" s="18"/>
      <c r="E8" s="18"/>
      <c r="F8" s="18"/>
      <c r="G8" s="38"/>
      <c r="H8" s="38"/>
      <c r="I8" s="39"/>
    </row>
    <row r="9" spans="1:9" ht="12.75">
      <c r="A9" s="93" t="s">
        <v>2</v>
      </c>
      <c r="B9" s="95" t="s">
        <v>48</v>
      </c>
      <c r="C9" s="95" t="s">
        <v>3</v>
      </c>
      <c r="D9" s="95" t="s">
        <v>5</v>
      </c>
      <c r="E9" s="95" t="s">
        <v>49</v>
      </c>
      <c r="F9" s="108" t="s">
        <v>18</v>
      </c>
      <c r="G9" s="108"/>
      <c r="H9" s="108"/>
      <c r="I9" s="109" t="s">
        <v>50</v>
      </c>
    </row>
    <row r="10" spans="1:9" ht="48.75" customHeight="1" thickBot="1">
      <c r="A10" s="104"/>
      <c r="B10" s="105"/>
      <c r="C10" s="105"/>
      <c r="D10" s="106"/>
      <c r="E10" s="107"/>
      <c r="F10" s="57" t="s">
        <v>51</v>
      </c>
      <c r="G10" s="57" t="s">
        <v>52</v>
      </c>
      <c r="H10" s="57" t="s">
        <v>53</v>
      </c>
      <c r="I10" s="110"/>
    </row>
    <row r="11" spans="1:9" ht="60" customHeight="1">
      <c r="A11" s="50">
        <v>1</v>
      </c>
      <c r="B11" s="27" t="s">
        <v>61</v>
      </c>
      <c r="C11" s="100" t="s">
        <v>68</v>
      </c>
      <c r="D11" s="100" t="s">
        <v>70</v>
      </c>
      <c r="E11" s="75" t="s">
        <v>86</v>
      </c>
      <c r="F11" s="59">
        <v>1</v>
      </c>
      <c r="G11" s="63">
        <v>0.5677739978947369</v>
      </c>
      <c r="H11" s="63">
        <v>1.084</v>
      </c>
      <c r="I11" s="53"/>
    </row>
    <row r="12" spans="1:10" ht="51">
      <c r="A12" s="51">
        <v>2</v>
      </c>
      <c r="B12" s="28" t="s">
        <v>62</v>
      </c>
      <c r="C12" s="101"/>
      <c r="D12" s="101"/>
      <c r="E12" s="60" t="s">
        <v>85</v>
      </c>
      <c r="F12" s="59">
        <v>1</v>
      </c>
      <c r="G12" s="64">
        <v>0.3026033911297838</v>
      </c>
      <c r="H12" s="65">
        <v>1.204</v>
      </c>
      <c r="I12" s="54"/>
      <c r="J12" s="73"/>
    </row>
    <row r="13" spans="1:9" ht="38.25">
      <c r="A13" s="51">
        <v>3</v>
      </c>
      <c r="B13" s="28" t="s">
        <v>63</v>
      </c>
      <c r="C13" s="101"/>
      <c r="D13" s="101"/>
      <c r="E13" s="60" t="s">
        <v>79</v>
      </c>
      <c r="F13" s="59">
        <v>1</v>
      </c>
      <c r="G13" s="64">
        <v>0.6821210483803113</v>
      </c>
      <c r="H13" s="64">
        <v>1.3581818181818182</v>
      </c>
      <c r="I13" s="54"/>
    </row>
    <row r="14" spans="1:9" ht="63.75">
      <c r="A14" s="51">
        <v>4</v>
      </c>
      <c r="B14" s="28" t="s">
        <v>64</v>
      </c>
      <c r="C14" s="101"/>
      <c r="D14" s="101"/>
      <c r="E14" s="60" t="s">
        <v>83</v>
      </c>
      <c r="F14" s="59">
        <v>1</v>
      </c>
      <c r="G14" s="64">
        <v>0.5985080336648814</v>
      </c>
      <c r="H14" s="64">
        <v>0.1</v>
      </c>
      <c r="I14" s="54"/>
    </row>
    <row r="15" spans="1:9" ht="63.75">
      <c r="A15" s="51">
        <v>5</v>
      </c>
      <c r="B15" s="28" t="s">
        <v>65</v>
      </c>
      <c r="C15" s="101"/>
      <c r="D15" s="101"/>
      <c r="E15" s="60" t="s">
        <v>84</v>
      </c>
      <c r="F15" s="59">
        <v>1</v>
      </c>
      <c r="G15" s="64">
        <v>0.7059907022773125</v>
      </c>
      <c r="H15" s="64">
        <v>1</v>
      </c>
      <c r="I15" s="54"/>
    </row>
    <row r="16" spans="1:9" ht="51">
      <c r="A16" s="51">
        <v>6</v>
      </c>
      <c r="B16" s="28" t="s">
        <v>66</v>
      </c>
      <c r="C16" s="101"/>
      <c r="D16" s="101"/>
      <c r="E16" s="60" t="s">
        <v>81</v>
      </c>
      <c r="F16" s="59">
        <v>1</v>
      </c>
      <c r="G16" s="64">
        <v>0.5710997831858408</v>
      </c>
      <c r="H16" s="64">
        <v>1</v>
      </c>
      <c r="I16" s="54"/>
    </row>
    <row r="17" spans="1:9" ht="51.75" thickBot="1">
      <c r="A17" s="52">
        <v>7</v>
      </c>
      <c r="B17" s="29" t="s">
        <v>67</v>
      </c>
      <c r="C17" s="102"/>
      <c r="D17" s="102"/>
      <c r="E17" s="74" t="s">
        <v>87</v>
      </c>
      <c r="F17" s="66">
        <v>1</v>
      </c>
      <c r="G17" s="66">
        <v>0</v>
      </c>
      <c r="H17" s="66">
        <v>0.1</v>
      </c>
      <c r="I17" s="55"/>
    </row>
  </sheetData>
  <sheetProtection/>
  <mergeCells count="12">
    <mergeCell ref="J2:K2"/>
    <mergeCell ref="A9:A10"/>
    <mergeCell ref="B9:B10"/>
    <mergeCell ref="C9:C10"/>
    <mergeCell ref="D9:D10"/>
    <mergeCell ref="E9:E10"/>
    <mergeCell ref="F9:H9"/>
    <mergeCell ref="I9:I10"/>
    <mergeCell ref="C11:C17"/>
    <mergeCell ref="D11:D17"/>
    <mergeCell ref="A1:I1"/>
    <mergeCell ref="A2:I2"/>
  </mergeCells>
  <printOptions horizontalCentered="1"/>
  <pageMargins left="0.5511811023622047" right="0.15748031496062992" top="0.7874015748031497" bottom="0.3937007874015748" header="0" footer="0.590551181102362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2009-02-13T23:11:59Z</cp:lastPrinted>
  <dcterms:created xsi:type="dcterms:W3CDTF">2005-12-21T23:45:17Z</dcterms:created>
  <dcterms:modified xsi:type="dcterms:W3CDTF">2009-02-13T23:12:21Z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