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601" activeTab="3"/>
  </bookViews>
  <sheets>
    <sheet name="4" sheetId="1" r:id="rId1"/>
    <sheet name="4A" sheetId="2" r:id="rId2"/>
    <sheet name="11" sheetId="3" r:id="rId3"/>
    <sheet name="11a" sheetId="4" r:id="rId4"/>
  </sheets>
  <definedNames>
    <definedName name="_xlnm.Print_Area" localSheetId="3">'11a'!$A$1:$I$16</definedName>
    <definedName name="_xlnm.Print_Area" localSheetId="0">'4'!#REF!</definedName>
    <definedName name="_xlnm.Print_Area" localSheetId="1">'4A'!$A$1:$I$17</definedName>
    <definedName name="MARIA" localSheetId="0">'4'!#REF!</definedName>
    <definedName name="_xlnm.Print_Titles" localSheetId="1">'4A'!$6:$9</definedName>
  </definedNames>
  <calcPr fullCalcOnLoad="1"/>
</workbook>
</file>

<file path=xl/comments1.xml><?xml version="1.0" encoding="utf-8"?>
<comments xmlns="http://schemas.openxmlformats.org/spreadsheetml/2006/main">
  <authors>
    <author>planeacion04</author>
  </authors>
  <commentList>
    <comment ref="F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Hace referencia a la apropiación inicial de recursos financieros estimados y disponibles para alcanzar la meta.
</t>
        </r>
      </text>
    </comment>
  </commentList>
</comments>
</file>

<file path=xl/comments2.xml><?xml version="1.0" encoding="utf-8"?>
<comments xmlns="http://schemas.openxmlformats.org/spreadsheetml/2006/main">
  <authors>
    <author>planeacion04</author>
  </authors>
  <commentList>
    <comment ref="I8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<sst xmlns="http://schemas.openxmlformats.org/spreadsheetml/2006/main" count="139" uniqueCount="86">
  <si>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</si>
  <si>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</si>
  <si>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t>No</t>
  </si>
  <si>
    <t>AREAS INVOLUCRADAS</t>
  </si>
  <si>
    <t>RECURSOS</t>
  </si>
  <si>
    <t>RESPONSABLES</t>
  </si>
  <si>
    <t>TIEMPO PROGRAMADO</t>
  </si>
  <si>
    <t>INDICADORES CLAVES DE RENDIMIENTO</t>
  </si>
  <si>
    <t>1 año</t>
  </si>
  <si>
    <t>FORMATO 4</t>
  </si>
  <si>
    <r>
      <t>REPRESENTANTE LEGAL</t>
    </r>
    <r>
      <rPr>
        <sz val="10"/>
        <rFont val="Arial"/>
        <family val="0"/>
      </rPr>
      <t>:  Eduardo Alvarado Santander</t>
    </r>
  </si>
  <si>
    <t>META PLAN DE DESARROLLO</t>
  </si>
  <si>
    <t>ACTIVIDADES 
(AVANCE META 2008)</t>
  </si>
  <si>
    <t>ACTIVIDADES 
(AVANCE PROGRAMADO PARA EL AÑO  2008)</t>
  </si>
  <si>
    <r>
      <t>MEDIOS DE VERIFICACION</t>
    </r>
    <r>
      <rPr>
        <sz val="10"/>
        <rFont val="Arial"/>
        <family val="2"/>
      </rPr>
      <t xml:space="preserve">: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</t>
    </r>
  </si>
  <si>
    <t>AREAS INVOLUCRADAS (1)</t>
  </si>
  <si>
    <t>META CUATRIENIO PLAN DE DESARROLLO (2)</t>
  </si>
  <si>
    <t>ACTIVIDADES 
(AVANCE PROGRAMADO PARA EL AÑO  2008)  (3)</t>
  </si>
  <si>
    <t>SEGUIMIENTO (4)</t>
  </si>
  <si>
    <t>AVANCE</t>
  </si>
  <si>
    <t>ACCIONES CORRECTIVAS. (6)</t>
  </si>
  <si>
    <t>% DE AVANCE EN EL TIEMPO (4)</t>
  </si>
  <si>
    <t>% DE AVANCE DE LA ACTIVIDAD (5)</t>
  </si>
  <si>
    <t>FORMATO 4A</t>
  </si>
  <si>
    <t>FUENTE:</t>
  </si>
  <si>
    <r>
      <t>PROGRAMA</t>
    </r>
    <r>
      <rPr>
        <sz val="10"/>
        <rFont val="Arial"/>
        <family val="0"/>
      </rPr>
      <t>: Alumbrado público.</t>
    </r>
  </si>
  <si>
    <r>
      <t>PROGRAMA</t>
    </r>
    <r>
      <rPr>
        <sz val="10"/>
        <rFont val="Arial"/>
        <family val="0"/>
      </rPr>
      <t>:  Alumbrado público</t>
    </r>
  </si>
  <si>
    <t>SEPAL</t>
  </si>
  <si>
    <t>CARLOS RUALES - Gerente SEPAL.</t>
  </si>
  <si>
    <t>Se repondrá 2.000 luminarias obsoletas del sistema de alumbrado público.</t>
  </si>
  <si>
    <t>Luminarias obsoletas repuestas.</t>
  </si>
  <si>
    <t>Se instalará 2.000 luminarias en los sectores urbano y rural del Municipio de Pasto.</t>
  </si>
  <si>
    <t>Luminarias instaladas.</t>
  </si>
  <si>
    <t>Se realizará mantenimiento preventivo y correctivo a la totalidad de  luminarias del sistema de alumbrado público que presenten daños.</t>
  </si>
  <si>
    <t>Porcentaje de luminarias con mantenimiento preventivo y correctivo.</t>
  </si>
  <si>
    <t>Se renovará el 50% del alumbrado navideño municipal.</t>
  </si>
  <si>
    <t>Porcentaje de alumbrado navideño renovado.</t>
  </si>
  <si>
    <t>Se formulará e implementará un proyecto de generación y comercialización de energía.</t>
  </si>
  <si>
    <t>Proyecto formulado e implementado.</t>
  </si>
  <si>
    <t>Se recuperará la hidroeléctrica del Río Bobo para el Municipio de Pasto.</t>
  </si>
  <si>
    <t xml:space="preserve">Hidroeléctrica  recuperada </t>
  </si>
  <si>
    <t xml:space="preserve">Se mejorará el alumbrado público de 80 espacios públicos entre parques, plazoletas, polideportivos y monumentos </t>
  </si>
  <si>
    <t>Espacios públicos con mejoramiento de alumbrado público.</t>
  </si>
  <si>
    <t>Espacios Públicos con mejoramiento de alumbrado público</t>
  </si>
  <si>
    <t>Recursos propios - Recursos de la Empresa.</t>
  </si>
  <si>
    <r>
      <t xml:space="preserve">PERIODO INFORMADO:      </t>
    </r>
    <r>
      <rPr>
        <sz val="10"/>
        <rFont val="Arial"/>
        <family val="2"/>
      </rPr>
      <t>2008</t>
    </r>
  </si>
  <si>
    <t>FORMATO No. 11A</t>
  </si>
  <si>
    <t>INFORME PLAN DE INVERSIÓN</t>
  </si>
  <si>
    <r>
      <t xml:space="preserve">Entidad: </t>
    </r>
    <r>
      <rPr>
        <sz val="11"/>
        <rFont val="Arial"/>
        <family val="2"/>
      </rPr>
      <t>Alcaldía Municipal de Pasto.</t>
    </r>
  </si>
  <si>
    <r>
      <t xml:space="preserve">Representante legal:  </t>
    </r>
    <r>
      <rPr>
        <sz val="11"/>
        <rFont val="Arial"/>
        <family val="2"/>
      </rPr>
      <t>EDUARDO ALVARADO SANTANDER</t>
    </r>
  </si>
  <si>
    <r>
      <t xml:space="preserve">Periodo informado:  </t>
    </r>
    <r>
      <rPr>
        <sz val="11"/>
        <rFont val="Arial"/>
        <family val="2"/>
      </rPr>
      <t>Año 2008</t>
    </r>
  </si>
  <si>
    <t>NOMBRE PROYECTO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</si>
  <si>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</si>
  <si>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</si>
  <si>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</si>
  <si>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</si>
  <si>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</si>
  <si>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t>FORMATO No. 11</t>
  </si>
  <si>
    <t>ÁREAS INVOLUCRADAS</t>
  </si>
  <si>
    <t>FECHA INICIO</t>
  </si>
  <si>
    <t>FECHA TERMINACIÓN</t>
  </si>
  <si>
    <t>LUGAR DE EJECUCIÓN</t>
  </si>
  <si>
    <t>CUANTÍA DEL PROYECTO</t>
  </si>
  <si>
    <t>INDICADORES DE RENDIMIENTO</t>
  </si>
  <si>
    <t>Reposición de luminarias del sistema de Alumbrado Público Municipal.</t>
  </si>
  <si>
    <t>Instalación de nuevas luminarias en el Sistema de Alumbrado Público Municipal.</t>
  </si>
  <si>
    <t>Mantenimiento del Sistema de Alumbrado Público Municipal.</t>
  </si>
  <si>
    <t>Mejoramiento del alumbrado navideño del Municipio de Pasto.</t>
  </si>
  <si>
    <t>Mantenimiento y mejoramiento del alumbrado en espacios públicos prioritarios. Municipio de Pasto.</t>
  </si>
  <si>
    <t>Mejoramiento Alumbrado Público Comunas 5 y 10. Municipio de Pasto.</t>
  </si>
  <si>
    <t>Pasto.</t>
  </si>
  <si>
    <t>Dr. Carlos Ruales - Gerente SEPAL</t>
  </si>
  <si>
    <t>Recursos propios</t>
  </si>
  <si>
    <t>Pendiente</t>
  </si>
  <si>
    <t>A la fecha no se ha recibido información por parte de la Alcaldia de Pasto al respecto.</t>
  </si>
  <si>
    <r>
      <t>MEDIOS DE VERIFICACION</t>
    </r>
    <r>
      <rPr>
        <sz val="10"/>
        <rFont val="Arial"/>
        <family val="2"/>
      </rPr>
      <t xml:space="preserve">: Dirigentes Comunitarios y contratos.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A 31 de diciembre de 2008, el Municipio de Pasto a través de la Empresa SEPAL realizó el  cambio, repotenciación y colocación de 2.543 luminarias en los distintos corregimientos y comunas</t>
    </r>
  </si>
  <si>
    <r>
      <t>MEDIOS DE VERIFICACION</t>
    </r>
    <r>
      <rPr>
        <sz val="10"/>
        <rFont val="Arial"/>
        <family val="2"/>
      </rPr>
      <t xml:space="preserve">: Dirigentes Comunitarios y contratos.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En el 2008 se instalaron 895  nuevas luminarias en los sectores urbano y rural del Municipio.</t>
    </r>
  </si>
  <si>
    <r>
      <t>MEDIOS DE VERIFICACION</t>
    </r>
    <r>
      <rPr>
        <sz val="10"/>
        <rFont val="Arial"/>
        <family val="2"/>
      </rPr>
      <t xml:space="preserve">:Dirigentes Comunitarios y contratos.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La Empresa Sepal cuenta con la disponibilidad de atender el 100% de daños que  presente el sistema de alumbrado público. En este sentido, en el 2008 se logró que el 98% de luminarias instaladas funcionaran adecuadamente. Lo anterior implicó realizar 12.390 mantenimientos.</t>
    </r>
  </si>
  <si>
    <t>Periodo informado:  1 Enero a 31 Diciembre 2.008</t>
  </si>
  <si>
    <r>
      <t>MEDIOS DE VERIFICACION</t>
    </r>
    <r>
      <rPr>
        <sz val="10"/>
        <rFont val="Arial"/>
        <family val="2"/>
      </rPr>
      <t xml:space="preserve">: Dirigentes Comunitarios, ciudadania en general  y contratos.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 Las luminarias obsoletas repuestas, cambiadas y/o repotenciadas en el 2008 sumaron 2,543.</t>
    </r>
  </si>
  <si>
    <r>
      <t>MEDIOS DE VERIFICACION</t>
    </r>
    <r>
      <rPr>
        <sz val="10"/>
        <rFont val="Arial"/>
        <family val="2"/>
      </rPr>
      <t xml:space="preserve">: Dirigentes Comunitarios, ciudadanía en general  y contratos.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instalaron 895 luminarias en los sector urbano y rural del Municipio.</t>
    </r>
  </si>
  <si>
    <r>
      <t>MEDIOS DE VERIFICACION</t>
    </r>
    <r>
      <rPr>
        <sz val="10"/>
        <rFont val="Arial"/>
        <family val="2"/>
      </rPr>
      <t xml:space="preserve">:Dirigentes Comunitarios, ciudadania en general  y  contratos.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La Empresa tiene disponibilidad de atender el 100% de daños que se presenten y logramos mantener funcionando  el 98% de luminarias instaladas. Se realizaron 12.390 mantenimientos.</t>
    </r>
  </si>
  <si>
    <r>
      <t>MEDIOS DE VERIFICACION</t>
    </r>
    <r>
      <rPr>
        <sz val="10"/>
        <rFont val="Arial"/>
        <family val="2"/>
      </rPr>
      <t xml:space="preserve">: Comunidad en general y contratos.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 Se incrementaron diseños navideños en un 50% de los ya existentes.</t>
    </r>
  </si>
  <si>
    <r>
      <t>MEDIOS DE VERIFICACION</t>
    </r>
    <r>
      <rPr>
        <sz val="10"/>
        <rFont val="Arial"/>
        <family val="2"/>
      </rPr>
      <t xml:space="preserve">:Dirigentes Comunitarios, ciudadanía en general  y  contratos.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Espacios públicos con mejoramiento de alumbrado público 41 entre parques, juegos infantiles,polideportivos, canchas de futbol y baloncesto</t>
    </r>
  </si>
  <si>
    <r>
      <t>MEDIOS DE VERIFICACION</t>
    </r>
    <r>
      <rPr>
        <sz val="10"/>
        <rFont val="Arial"/>
        <family val="2"/>
      </rPr>
      <t xml:space="preserve">: Comunidad en general y contratos.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 incrementaron los diseños navideños instalados en un 50% respecto a los ya existentes. En este sentido, se instalaron 120 nuevos motivos, para un total aproximado de 300.</t>
    </r>
  </si>
  <si>
    <r>
      <t>MEDIOS DE VERIFICACION</t>
    </r>
    <r>
      <rPr>
        <sz val="10"/>
        <rFont val="Arial"/>
        <family val="2"/>
      </rPr>
      <t xml:space="preserve">: Dirigentes Comunitarios y contratos.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Se realizaron 41 iluminaciones entre parques, juegos infantiles, polideportivos, canchas de fútbol y baloncesto, tales como: parque infantil, parque Nuevo Sol, parque Corazón de Jesús, parque Lorenzo, polideportivo Tosoabí, iglesia Maridiaz.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</si>
</sst>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_ ;_ * \-#,##0_ ;_ * &quot;-&quot;??_ ;_ @_ "/>
    <numFmt numFmtId="181" formatCode="_ * #,##0.0_ ;_ * \-#,##0.0_ ;_ * &quot;-&quot;??_ ;_ @_ "/>
    <numFmt numFmtId="182" formatCode="_ * #,##0.000_ ;_ * \-#,##0.000_ ;_ * &quot;-&quot;??_ ;_ @_ "/>
    <numFmt numFmtId="183" formatCode="[$-C0A]d\-mmm\-\y\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"/>
    <numFmt numFmtId="190" formatCode="0.0"/>
    <numFmt numFmtId="191" formatCode="0.00000%"/>
    <numFmt numFmtId="192" formatCode="0.0000%"/>
    <numFmt numFmtId="193" formatCode="0.000%"/>
    <numFmt numFmtId="194" formatCode="0.00000"/>
    <numFmt numFmtId="195" formatCode="0.0000"/>
    <numFmt numFmtId="196" formatCode="&quot;$&quot;\ #,##0"/>
    <numFmt numFmtId="197" formatCode="[$$-240A]\ #,##0"/>
    <numFmt numFmtId="198" formatCode="[$-C0A]d\-mmm\-yy;@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Tahoma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Arial"/>
      <family val="2"/>
    </font>
    <font>
      <b/>
      <sz val="12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/>
    </xf>
    <xf numFmtId="0" fontId="1" fillId="0" borderId="0" xfId="0" applyFont="1" applyAlignment="1">
      <alignment horizontal="left"/>
    </xf>
    <xf numFmtId="0" fontId="0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2" borderId="8" xfId="0" applyNumberFormat="1" applyFont="1" applyFill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center" vertical="center" wrapText="1"/>
    </xf>
    <xf numFmtId="9" fontId="0" fillId="2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/>
    </xf>
    <xf numFmtId="4" fontId="0" fillId="2" borderId="9" xfId="0" applyNumberFormat="1" applyFont="1" applyFill="1" applyBorder="1" applyAlignment="1">
      <alignment horizontal="justify" vertical="center"/>
    </xf>
    <xf numFmtId="3" fontId="0" fillId="2" borderId="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0" fillId="2" borderId="7" xfId="0" applyNumberFormat="1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justify" vertical="center"/>
    </xf>
    <xf numFmtId="3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justify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center" wrapText="1"/>
    </xf>
    <xf numFmtId="3" fontId="0" fillId="2" borderId="16" xfId="0" applyNumberFormat="1" applyFont="1" applyFill="1" applyBorder="1" applyAlignment="1">
      <alignment horizontal="center" vertical="center"/>
    </xf>
    <xf numFmtId="4" fontId="0" fillId="2" borderId="17" xfId="0" applyNumberFormat="1" applyFont="1" applyFill="1" applyBorder="1" applyAlignment="1">
      <alignment horizontal="justify" vertical="center"/>
    </xf>
    <xf numFmtId="3" fontId="0" fillId="2" borderId="17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0" fillId="2" borderId="14" xfId="0" applyFont="1" applyFill="1" applyBorder="1" applyAlignment="1">
      <alignment horizontal="justify" vertical="center" wrapText="1"/>
    </xf>
    <xf numFmtId="3" fontId="0" fillId="2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9" fontId="0" fillId="0" borderId="14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justify" vertical="center" wrapText="1"/>
    </xf>
    <xf numFmtId="9" fontId="0" fillId="0" borderId="9" xfId="0" applyNumberForma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justify" vertical="center" wrapText="1"/>
    </xf>
    <xf numFmtId="9" fontId="0" fillId="0" borderId="17" xfId="0" applyNumberForma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/>
    </xf>
    <xf numFmtId="198" fontId="0" fillId="0" borderId="14" xfId="0" applyNumberFormat="1" applyFill="1" applyBorder="1" applyAlignment="1">
      <alignment horizontal="center" vertical="center" wrapText="1"/>
    </xf>
    <xf numFmtId="198" fontId="0" fillId="0" borderId="9" xfId="0" applyNumberFormat="1" applyFill="1" applyBorder="1" applyAlignment="1">
      <alignment horizontal="center" vertical="center" wrapText="1"/>
    </xf>
    <xf numFmtId="198" fontId="0" fillId="0" borderId="17" xfId="0" applyNumberForma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1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97" fontId="0" fillId="0" borderId="12" xfId="0" applyNumberFormat="1" applyFont="1" applyBorder="1" applyAlignment="1">
      <alignment horizontal="center" vertical="center" wrapText="1"/>
    </xf>
    <xf numFmtId="197" fontId="0" fillId="0" borderId="20" xfId="0" applyNumberFormat="1" applyFont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9" sqref="B9:B15"/>
    </sheetView>
  </sheetViews>
  <sheetFormatPr defaultColWidth="11.421875" defaultRowHeight="12.75"/>
  <cols>
    <col min="1" max="1" width="4.8515625" style="1" bestFit="1" customWidth="1"/>
    <col min="2" max="2" width="16.140625" style="1" customWidth="1"/>
    <col min="3" max="3" width="28.00390625" style="1" customWidth="1"/>
    <col min="4" max="4" width="19.421875" style="1" customWidth="1"/>
    <col min="5" max="5" width="23.28125" style="1" customWidth="1"/>
    <col min="6" max="6" width="14.140625" style="5" customWidth="1"/>
    <col min="7" max="7" width="18.00390625" style="4" customWidth="1"/>
    <col min="8" max="8" width="19.421875" style="2" customWidth="1"/>
    <col min="9" max="9" width="15.28125" style="3" customWidth="1"/>
    <col min="10" max="10" width="14.28125" style="1" customWidth="1"/>
    <col min="11" max="11" width="13.28125" style="1" customWidth="1"/>
    <col min="12" max="12" width="13.7109375" style="1" customWidth="1"/>
    <col min="13" max="13" width="13.140625" style="1" customWidth="1"/>
    <col min="14" max="15" width="14.00390625" style="1" customWidth="1"/>
    <col min="16" max="16384" width="11.421875" style="1" customWidth="1"/>
  </cols>
  <sheetData>
    <row r="1" spans="1:8" ht="15.75">
      <c r="A1" s="83" t="s">
        <v>9</v>
      </c>
      <c r="B1" s="83"/>
      <c r="C1" s="83"/>
      <c r="D1" s="83"/>
      <c r="E1" s="83"/>
      <c r="F1" s="83"/>
      <c r="G1" s="83"/>
      <c r="H1" s="83"/>
    </row>
    <row r="2" spans="1:8" ht="15.75">
      <c r="A2" s="83" t="s">
        <v>0</v>
      </c>
      <c r="B2" s="83"/>
      <c r="C2" s="83"/>
      <c r="D2" s="83"/>
      <c r="E2" s="83"/>
      <c r="F2" s="83"/>
      <c r="G2" s="83"/>
      <c r="H2" s="83"/>
    </row>
    <row r="3" spans="1:8" ht="12.75">
      <c r="A3"/>
      <c r="B3" s="7"/>
      <c r="C3" s="7"/>
      <c r="D3" s="7"/>
      <c r="E3" s="7"/>
      <c r="F3" s="7"/>
      <c r="G3" s="7"/>
      <c r="H3" s="7"/>
    </row>
    <row r="4" spans="1:8" ht="12.75">
      <c r="A4" s="78" t="s">
        <v>1</v>
      </c>
      <c r="B4" s="78"/>
      <c r="C4" s="78"/>
      <c r="D4" s="78"/>
      <c r="F4" s="8"/>
      <c r="G4" s="7"/>
      <c r="H4" s="7"/>
    </row>
    <row r="5" spans="1:8" ht="12.75">
      <c r="A5" s="78" t="s">
        <v>10</v>
      </c>
      <c r="B5" s="78"/>
      <c r="C5" s="78"/>
      <c r="D5" s="78"/>
      <c r="E5" s="78"/>
      <c r="F5" s="78"/>
      <c r="G5" s="7"/>
      <c r="H5" s="7"/>
    </row>
    <row r="6" spans="1:8" ht="12.75">
      <c r="A6" s="78" t="s">
        <v>26</v>
      </c>
      <c r="B6" s="78"/>
      <c r="C6" s="78"/>
      <c r="D6" s="78"/>
      <c r="E6" s="78"/>
      <c r="G6" s="17" t="s">
        <v>45</v>
      </c>
      <c r="H6" s="17"/>
    </row>
    <row r="7" spans="1:8" ht="13.5" thickBot="1">
      <c r="A7"/>
      <c r="B7"/>
      <c r="C7"/>
      <c r="D7"/>
      <c r="E7" s="10"/>
      <c r="F7" s="9"/>
      <c r="G7"/>
      <c r="H7" s="10"/>
    </row>
    <row r="8" spans="1:8" ht="51.75" thickBot="1">
      <c r="A8" s="19" t="s">
        <v>2</v>
      </c>
      <c r="B8" s="20" t="s">
        <v>3</v>
      </c>
      <c r="C8" s="20" t="s">
        <v>11</v>
      </c>
      <c r="D8" s="21" t="s">
        <v>7</v>
      </c>
      <c r="E8" s="20" t="s">
        <v>13</v>
      </c>
      <c r="F8" s="20" t="s">
        <v>4</v>
      </c>
      <c r="G8" s="20" t="s">
        <v>5</v>
      </c>
      <c r="H8" s="22" t="s">
        <v>6</v>
      </c>
    </row>
    <row r="9" spans="1:8" ht="38.25">
      <c r="A9" s="23">
        <v>1</v>
      </c>
      <c r="B9" s="79" t="s">
        <v>27</v>
      </c>
      <c r="C9" s="26" t="s">
        <v>29</v>
      </c>
      <c r="D9" s="26" t="s">
        <v>30</v>
      </c>
      <c r="E9" s="24">
        <v>1500</v>
      </c>
      <c r="F9" s="84" t="s">
        <v>44</v>
      </c>
      <c r="G9" s="79" t="s">
        <v>28</v>
      </c>
      <c r="H9" s="81" t="s">
        <v>8</v>
      </c>
    </row>
    <row r="10" spans="1:8" ht="38.25">
      <c r="A10" s="6">
        <v>2</v>
      </c>
      <c r="B10" s="80"/>
      <c r="C10" s="27" t="s">
        <v>31</v>
      </c>
      <c r="D10" s="27" t="s">
        <v>32</v>
      </c>
      <c r="E10" s="25">
        <v>800</v>
      </c>
      <c r="F10" s="85"/>
      <c r="G10" s="80"/>
      <c r="H10" s="82"/>
    </row>
    <row r="11" spans="1:8" ht="63.75">
      <c r="A11" s="6">
        <v>3</v>
      </c>
      <c r="B11" s="80"/>
      <c r="C11" s="27" t="s">
        <v>33</v>
      </c>
      <c r="D11" s="27" t="s">
        <v>34</v>
      </c>
      <c r="E11" s="29">
        <v>1</v>
      </c>
      <c r="F11" s="85"/>
      <c r="G11" s="80"/>
      <c r="H11" s="82"/>
    </row>
    <row r="12" spans="1:8" ht="38.25">
      <c r="A12" s="6">
        <v>4</v>
      </c>
      <c r="B12" s="80"/>
      <c r="C12" s="27" t="s">
        <v>35</v>
      </c>
      <c r="D12" s="27" t="s">
        <v>36</v>
      </c>
      <c r="E12" s="29">
        <v>0.5</v>
      </c>
      <c r="F12" s="85"/>
      <c r="G12" s="80"/>
      <c r="H12" s="82"/>
    </row>
    <row r="13" spans="1:8" ht="38.25">
      <c r="A13" s="6">
        <v>5</v>
      </c>
      <c r="B13" s="80"/>
      <c r="C13" s="27" t="s">
        <v>37</v>
      </c>
      <c r="D13" s="27" t="s">
        <v>38</v>
      </c>
      <c r="E13" s="29">
        <v>0.1</v>
      </c>
      <c r="F13" s="85"/>
      <c r="G13" s="80"/>
      <c r="H13" s="82"/>
    </row>
    <row r="14" spans="1:8" ht="38.25">
      <c r="A14" s="6">
        <v>6</v>
      </c>
      <c r="B14" s="80"/>
      <c r="C14" s="27" t="s">
        <v>39</v>
      </c>
      <c r="D14" s="27" t="s">
        <v>40</v>
      </c>
      <c r="E14" s="29">
        <v>0.1</v>
      </c>
      <c r="F14" s="85"/>
      <c r="G14" s="80"/>
      <c r="H14" s="82"/>
    </row>
    <row r="15" spans="1:8" ht="51.75" thickBot="1">
      <c r="A15" s="6">
        <v>7</v>
      </c>
      <c r="B15" s="80"/>
      <c r="C15" s="27" t="s">
        <v>41</v>
      </c>
      <c r="D15" s="27" t="s">
        <v>42</v>
      </c>
      <c r="E15" s="28">
        <v>30</v>
      </c>
      <c r="F15" s="85"/>
      <c r="G15" s="80"/>
      <c r="H15" s="82"/>
    </row>
    <row r="16" spans="1:8" s="12" customFormat="1" ht="12.75" customHeight="1">
      <c r="A16" s="76" t="s">
        <v>24</v>
      </c>
      <c r="B16" s="76"/>
      <c r="C16" s="77" t="str">
        <f>B9</f>
        <v>SEPAL</v>
      </c>
      <c r="D16" s="77"/>
      <c r="E16" s="77"/>
      <c r="F16" s="77"/>
      <c r="G16" s="18"/>
      <c r="H16" s="18"/>
    </row>
    <row r="17" ht="12.75">
      <c r="G17" s="11"/>
    </row>
    <row r="18" ht="12.75">
      <c r="F18" s="1"/>
    </row>
  </sheetData>
  <mergeCells count="11">
    <mergeCell ref="G9:G15"/>
    <mergeCell ref="H9:H15"/>
    <mergeCell ref="A1:H1"/>
    <mergeCell ref="A2:H2"/>
    <mergeCell ref="A4:D4"/>
    <mergeCell ref="A5:F5"/>
    <mergeCell ref="F9:F15"/>
    <mergeCell ref="A16:B16"/>
    <mergeCell ref="C16:F16"/>
    <mergeCell ref="A6:E6"/>
    <mergeCell ref="B9:B15"/>
  </mergeCells>
  <printOptions horizontalCentered="1"/>
  <pageMargins left="0.2755905511811024" right="0.15748031496062992" top="0.7480314960629921" bottom="0.2755905511811024" header="0" footer="0"/>
  <pageSetup fitToHeight="6" horizontalDpi="600" verticalDpi="600" orientation="landscape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0">
      <selection activeCell="F18" sqref="F18"/>
    </sheetView>
  </sheetViews>
  <sheetFormatPr defaultColWidth="11.421875" defaultRowHeight="12.75"/>
  <cols>
    <col min="1" max="1" width="4.00390625" style="12" bestFit="1" customWidth="1"/>
    <col min="2" max="2" width="19.28125" style="12" customWidth="1"/>
    <col min="3" max="3" width="22.57421875" style="12" customWidth="1"/>
    <col min="4" max="4" width="18.28125" style="12" customWidth="1"/>
    <col min="5" max="5" width="21.57421875" style="12" customWidth="1"/>
    <col min="6" max="6" width="51.421875" style="12" customWidth="1"/>
    <col min="7" max="7" width="13.00390625" style="12" customWidth="1"/>
    <col min="8" max="8" width="14.7109375" style="12" customWidth="1"/>
    <col min="9" max="9" width="18.7109375" style="12" customWidth="1"/>
    <col min="10" max="16384" width="11.421875" style="12" customWidth="1"/>
  </cols>
  <sheetData>
    <row r="1" spans="1:9" ht="15.75">
      <c r="A1" s="88" t="s">
        <v>23</v>
      </c>
      <c r="B1" s="88"/>
      <c r="C1" s="88"/>
      <c r="D1" s="88"/>
      <c r="E1" s="88"/>
      <c r="F1" s="88"/>
      <c r="G1" s="88"/>
      <c r="H1" s="88"/>
      <c r="I1" s="88"/>
    </row>
    <row r="2" spans="1:9" ht="15.75">
      <c r="A2" s="88" t="s">
        <v>0</v>
      </c>
      <c r="B2" s="88"/>
      <c r="C2" s="88"/>
      <c r="D2" s="88"/>
      <c r="E2" s="88"/>
      <c r="F2" s="88"/>
      <c r="G2" s="88"/>
      <c r="H2" s="88"/>
      <c r="I2" s="88"/>
    </row>
    <row r="3" spans="2:8" ht="12.75">
      <c r="B3" s="13"/>
      <c r="C3" s="13"/>
      <c r="D3" s="13"/>
      <c r="E3" s="13"/>
      <c r="F3" s="13"/>
      <c r="G3" s="13"/>
      <c r="H3" s="13"/>
    </row>
    <row r="4" spans="1:10" s="1" customFormat="1" ht="12.75">
      <c r="A4" s="78" t="s">
        <v>1</v>
      </c>
      <c r="B4" s="78"/>
      <c r="C4" s="78"/>
      <c r="D4" s="78"/>
      <c r="E4" s="78"/>
      <c r="F4" s="78"/>
      <c r="G4" s="7"/>
      <c r="H4" s="7"/>
      <c r="I4" s="7"/>
      <c r="J4" s="3"/>
    </row>
    <row r="5" spans="1:10" s="1" customFormat="1" ht="12.75">
      <c r="A5" s="78" t="s">
        <v>10</v>
      </c>
      <c r="B5" s="78"/>
      <c r="C5" s="78"/>
      <c r="D5" s="78"/>
      <c r="E5" s="78"/>
      <c r="F5" s="78"/>
      <c r="G5" s="78"/>
      <c r="H5" s="7"/>
      <c r="I5" s="7"/>
      <c r="J5" s="3"/>
    </row>
    <row r="6" spans="1:10" s="1" customFormat="1" ht="12.75">
      <c r="A6" s="33" t="s">
        <v>25</v>
      </c>
      <c r="B6" s="33"/>
      <c r="C6" s="33"/>
      <c r="D6" s="33"/>
      <c r="E6" s="33"/>
      <c r="F6" s="33"/>
      <c r="G6" s="33"/>
      <c r="H6" s="78" t="s">
        <v>45</v>
      </c>
      <c r="I6" s="78"/>
      <c r="J6" s="3"/>
    </row>
    <row r="7" ht="13.5" thickBot="1"/>
    <row r="8" spans="1:9" s="74" customFormat="1" ht="11.25">
      <c r="A8" s="92" t="s">
        <v>2</v>
      </c>
      <c r="B8" s="94" t="s">
        <v>15</v>
      </c>
      <c r="C8" s="96" t="s">
        <v>16</v>
      </c>
      <c r="D8" s="98" t="str">
        <f>4!D8</f>
        <v>INDICADORES CLAVES DE RENDIMIENTO</v>
      </c>
      <c r="E8" s="96" t="s">
        <v>17</v>
      </c>
      <c r="F8" s="94" t="s">
        <v>18</v>
      </c>
      <c r="G8" s="99" t="s">
        <v>19</v>
      </c>
      <c r="H8" s="99"/>
      <c r="I8" s="86" t="s">
        <v>20</v>
      </c>
    </row>
    <row r="9" spans="1:9" s="74" customFormat="1" ht="51.75" customHeight="1" thickBot="1">
      <c r="A9" s="93"/>
      <c r="B9" s="95"/>
      <c r="C9" s="97"/>
      <c r="D9" s="97" t="s">
        <v>12</v>
      </c>
      <c r="E9" s="97" t="s">
        <v>12</v>
      </c>
      <c r="F9" s="95"/>
      <c r="G9" s="36" t="s">
        <v>21</v>
      </c>
      <c r="H9" s="36" t="s">
        <v>22</v>
      </c>
      <c r="I9" s="87"/>
    </row>
    <row r="10" spans="1:9" ht="89.25">
      <c r="A10" s="23">
        <v>1</v>
      </c>
      <c r="B10" s="79" t="s">
        <v>27</v>
      </c>
      <c r="C10" s="58" t="s">
        <v>29</v>
      </c>
      <c r="D10" s="58" t="s">
        <v>30</v>
      </c>
      <c r="E10" s="59">
        <v>1500</v>
      </c>
      <c r="F10" s="63" t="s">
        <v>75</v>
      </c>
      <c r="G10" s="64">
        <v>1</v>
      </c>
      <c r="H10" s="64">
        <f>2543/1500</f>
        <v>1.6953333333333334</v>
      </c>
      <c r="I10" s="60"/>
    </row>
    <row r="11" spans="1:9" ht="63.75">
      <c r="A11" s="6">
        <v>2</v>
      </c>
      <c r="B11" s="80"/>
      <c r="C11" s="27" t="s">
        <v>31</v>
      </c>
      <c r="D11" s="27" t="s">
        <v>32</v>
      </c>
      <c r="E11" s="25">
        <v>800</v>
      </c>
      <c r="F11" s="65" t="s">
        <v>76</v>
      </c>
      <c r="G11" s="66">
        <v>1</v>
      </c>
      <c r="H11" s="66">
        <f>895/800</f>
        <v>1.11875</v>
      </c>
      <c r="I11" s="15"/>
    </row>
    <row r="12" spans="1:9" ht="114.75">
      <c r="A12" s="6">
        <v>3</v>
      </c>
      <c r="B12" s="80"/>
      <c r="C12" s="27" t="s">
        <v>33</v>
      </c>
      <c r="D12" s="27" t="s">
        <v>34</v>
      </c>
      <c r="E12" s="29">
        <v>1</v>
      </c>
      <c r="F12" s="65" t="s">
        <v>77</v>
      </c>
      <c r="G12" s="66">
        <v>1</v>
      </c>
      <c r="H12" s="66">
        <v>0.98</v>
      </c>
      <c r="I12" s="15"/>
    </row>
    <row r="13" spans="1:9" ht="63.75">
      <c r="A13" s="6">
        <v>4</v>
      </c>
      <c r="B13" s="80"/>
      <c r="C13" s="27" t="s">
        <v>35</v>
      </c>
      <c r="D13" s="27" t="s">
        <v>36</v>
      </c>
      <c r="E13" s="29">
        <v>0.5</v>
      </c>
      <c r="F13" s="65" t="s">
        <v>84</v>
      </c>
      <c r="G13" s="66">
        <v>1</v>
      </c>
      <c r="H13" s="66">
        <v>1</v>
      </c>
      <c r="I13" s="16"/>
    </row>
    <row r="14" spans="1:9" ht="63.75">
      <c r="A14" s="6">
        <v>5</v>
      </c>
      <c r="B14" s="80"/>
      <c r="C14" s="27" t="s">
        <v>37</v>
      </c>
      <c r="D14" s="27" t="s">
        <v>38</v>
      </c>
      <c r="E14" s="29">
        <v>0.1</v>
      </c>
      <c r="F14" s="65" t="s">
        <v>14</v>
      </c>
      <c r="G14" s="66">
        <v>1</v>
      </c>
      <c r="H14" s="66">
        <v>0</v>
      </c>
      <c r="I14" s="16" t="s">
        <v>73</v>
      </c>
    </row>
    <row r="15" spans="1:9" ht="63.75">
      <c r="A15" s="6">
        <v>6</v>
      </c>
      <c r="B15" s="80"/>
      <c r="C15" s="27" t="s">
        <v>39</v>
      </c>
      <c r="D15" s="27" t="s">
        <v>40</v>
      </c>
      <c r="E15" s="29">
        <v>0.1</v>
      </c>
      <c r="F15" s="65" t="s">
        <v>14</v>
      </c>
      <c r="G15" s="66">
        <v>1</v>
      </c>
      <c r="H15" s="66">
        <v>0</v>
      </c>
      <c r="I15" s="16" t="s">
        <v>74</v>
      </c>
    </row>
    <row r="16" spans="1:11" ht="77.25" thickBot="1">
      <c r="A16" s="61">
        <v>7</v>
      </c>
      <c r="B16" s="91"/>
      <c r="C16" s="62" t="s">
        <v>41</v>
      </c>
      <c r="D16" s="62" t="s">
        <v>42</v>
      </c>
      <c r="E16" s="69">
        <v>30</v>
      </c>
      <c r="F16" s="67" t="s">
        <v>85</v>
      </c>
      <c r="G16" s="68">
        <v>1</v>
      </c>
      <c r="H16" s="68">
        <f>41/30</f>
        <v>1.3666666666666667</v>
      </c>
      <c r="I16" s="70"/>
      <c r="K16" s="14"/>
    </row>
    <row r="17" spans="1:9" ht="12.75">
      <c r="A17" s="89" t="s">
        <v>24</v>
      </c>
      <c r="B17" s="89"/>
      <c r="C17" s="90" t="str">
        <f>B10</f>
        <v>SEPAL</v>
      </c>
      <c r="D17" s="90"/>
      <c r="E17" s="90"/>
      <c r="F17" s="90"/>
      <c r="G17" s="90"/>
      <c r="H17" s="57"/>
      <c r="I17" s="57"/>
    </row>
  </sheetData>
  <mergeCells count="16">
    <mergeCell ref="A17:B17"/>
    <mergeCell ref="C17:G17"/>
    <mergeCell ref="B10:B16"/>
    <mergeCell ref="A8:A9"/>
    <mergeCell ref="B8:B9"/>
    <mergeCell ref="E8:E9"/>
    <mergeCell ref="F8:F9"/>
    <mergeCell ref="D8:D9"/>
    <mergeCell ref="C8:C9"/>
    <mergeCell ref="G8:H8"/>
    <mergeCell ref="I8:I9"/>
    <mergeCell ref="A1:I1"/>
    <mergeCell ref="A2:I2"/>
    <mergeCell ref="A4:F4"/>
    <mergeCell ref="H6:I6"/>
    <mergeCell ref="A5:G5"/>
  </mergeCells>
  <printOptions horizontalCentered="1"/>
  <pageMargins left="0.15748031496062992" right="0.15748031496062992" top="1.31" bottom="0.4330708661417323" header="0" footer="0"/>
  <pageSetup fitToHeight="4" horizontalDpi="600" verticalDpi="600" orientation="landscape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7">
      <selection activeCell="B16" sqref="B16:G16"/>
    </sheetView>
  </sheetViews>
  <sheetFormatPr defaultColWidth="11.421875" defaultRowHeight="12.75"/>
  <cols>
    <col min="1" max="1" width="3.00390625" style="0" bestFit="1" customWidth="1"/>
    <col min="2" max="2" width="24.8515625" style="0" customWidth="1"/>
    <col min="3" max="10" width="12.8515625" style="0" customWidth="1"/>
    <col min="11" max="11" width="22.421875" style="0" customWidth="1"/>
    <col min="12" max="12" width="22.7109375" style="0" customWidth="1"/>
    <col min="13" max="16384" width="12.8515625" style="0" customWidth="1"/>
  </cols>
  <sheetData>
    <row r="1" spans="1:11" ht="15">
      <c r="A1" s="100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5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>
      <c r="A4" s="32" t="s">
        <v>48</v>
      </c>
      <c r="B4" s="32"/>
      <c r="C4" s="32"/>
      <c r="D4" s="32"/>
      <c r="E4" s="32"/>
      <c r="F4" s="32"/>
      <c r="G4" s="32"/>
      <c r="H4" s="32"/>
      <c r="I4" s="30"/>
      <c r="J4" s="30"/>
      <c r="K4" s="38"/>
    </row>
    <row r="5" spans="1:11" ht="15">
      <c r="A5" s="32" t="s">
        <v>49</v>
      </c>
      <c r="B5" s="32"/>
      <c r="C5" s="32"/>
      <c r="D5" s="32"/>
      <c r="E5" s="32"/>
      <c r="F5" s="32"/>
      <c r="G5" s="32"/>
      <c r="H5" s="32"/>
      <c r="I5" s="32"/>
      <c r="J5" s="30"/>
      <c r="K5" s="38"/>
    </row>
    <row r="6" spans="1:11" ht="15">
      <c r="A6" s="32" t="s">
        <v>50</v>
      </c>
      <c r="B6" s="32"/>
      <c r="C6" s="32"/>
      <c r="D6" s="32"/>
      <c r="E6" s="32"/>
      <c r="F6" s="32"/>
      <c r="G6" s="32"/>
      <c r="H6" s="32"/>
      <c r="I6" s="30"/>
      <c r="J6" s="30"/>
      <c r="K6" s="38"/>
    </row>
    <row r="7" spans="1:11" ht="15">
      <c r="A7" s="33" t="s">
        <v>25</v>
      </c>
      <c r="B7" s="33"/>
      <c r="C7" s="33"/>
      <c r="D7" s="33"/>
      <c r="E7" s="33"/>
      <c r="F7" s="33"/>
      <c r="G7" s="33"/>
      <c r="H7" s="34"/>
      <c r="I7" s="35"/>
      <c r="J7" s="31"/>
      <c r="K7" s="31"/>
    </row>
    <row r="8" spans="1:11" ht="13.5" thickBot="1">
      <c r="A8" s="39"/>
      <c r="B8" s="40"/>
      <c r="C8" s="41"/>
      <c r="D8" s="41"/>
      <c r="E8" s="41"/>
      <c r="F8" s="41"/>
      <c r="G8" s="41"/>
      <c r="H8" s="41"/>
      <c r="I8" s="41"/>
      <c r="J8" s="41"/>
      <c r="K8" s="40"/>
    </row>
    <row r="9" spans="1:11" s="7" customFormat="1" ht="34.5" thickBot="1">
      <c r="A9" s="44" t="s">
        <v>2</v>
      </c>
      <c r="B9" s="45" t="s">
        <v>51</v>
      </c>
      <c r="C9" s="45" t="s">
        <v>58</v>
      </c>
      <c r="D9" s="45" t="s">
        <v>4</v>
      </c>
      <c r="E9" s="45" t="s">
        <v>5</v>
      </c>
      <c r="F9" s="45" t="s">
        <v>6</v>
      </c>
      <c r="G9" s="45" t="s">
        <v>59</v>
      </c>
      <c r="H9" s="45" t="s">
        <v>60</v>
      </c>
      <c r="I9" s="45" t="s">
        <v>61</v>
      </c>
      <c r="J9" s="45" t="s">
        <v>62</v>
      </c>
      <c r="K9" s="46" t="s">
        <v>63</v>
      </c>
    </row>
    <row r="10" spans="1:11" ht="38.25">
      <c r="A10" s="47">
        <v>1</v>
      </c>
      <c r="B10" s="48" t="s">
        <v>64</v>
      </c>
      <c r="C10" s="101" t="s">
        <v>27</v>
      </c>
      <c r="D10" s="79" t="s">
        <v>72</v>
      </c>
      <c r="E10" s="79" t="s">
        <v>71</v>
      </c>
      <c r="F10" s="101" t="s">
        <v>8</v>
      </c>
      <c r="G10" s="71">
        <v>39462</v>
      </c>
      <c r="H10" s="71">
        <v>39813</v>
      </c>
      <c r="I10" s="101" t="s">
        <v>70</v>
      </c>
      <c r="J10" s="49">
        <v>451676000</v>
      </c>
      <c r="K10" s="50" t="s">
        <v>30</v>
      </c>
    </row>
    <row r="11" spans="1:11" ht="51">
      <c r="A11" s="51">
        <v>2</v>
      </c>
      <c r="B11" s="42" t="s">
        <v>65</v>
      </c>
      <c r="C11" s="102"/>
      <c r="D11" s="80"/>
      <c r="E11" s="80"/>
      <c r="F11" s="102"/>
      <c r="G11" s="72">
        <v>39462</v>
      </c>
      <c r="H11" s="72">
        <v>39813</v>
      </c>
      <c r="I11" s="102"/>
      <c r="J11" s="43">
        <v>324801000</v>
      </c>
      <c r="K11" s="52" t="s">
        <v>32</v>
      </c>
    </row>
    <row r="12" spans="1:11" ht="38.25">
      <c r="A12" s="51">
        <v>3</v>
      </c>
      <c r="B12" s="42" t="s">
        <v>66</v>
      </c>
      <c r="C12" s="102"/>
      <c r="D12" s="80"/>
      <c r="E12" s="80"/>
      <c r="F12" s="102"/>
      <c r="G12" s="72">
        <v>39462</v>
      </c>
      <c r="H12" s="72">
        <v>39813</v>
      </c>
      <c r="I12" s="102"/>
      <c r="J12" s="43">
        <v>308785000</v>
      </c>
      <c r="K12" s="52" t="s">
        <v>34</v>
      </c>
    </row>
    <row r="13" spans="1:11" ht="38.25">
      <c r="A13" s="51">
        <v>4</v>
      </c>
      <c r="B13" s="42" t="s">
        <v>67</v>
      </c>
      <c r="C13" s="102"/>
      <c r="D13" s="80"/>
      <c r="E13" s="80"/>
      <c r="F13" s="102"/>
      <c r="G13" s="72">
        <v>39462</v>
      </c>
      <c r="H13" s="72">
        <v>39813</v>
      </c>
      <c r="I13" s="102"/>
      <c r="J13" s="43">
        <v>100000000</v>
      </c>
      <c r="K13" s="52" t="s">
        <v>36</v>
      </c>
    </row>
    <row r="14" spans="1:11" ht="63.75">
      <c r="A14" s="51">
        <v>5</v>
      </c>
      <c r="B14" s="42" t="s">
        <v>68</v>
      </c>
      <c r="C14" s="102"/>
      <c r="D14" s="80"/>
      <c r="E14" s="80"/>
      <c r="F14" s="102"/>
      <c r="G14" s="72">
        <v>39462</v>
      </c>
      <c r="H14" s="72">
        <v>39813</v>
      </c>
      <c r="I14" s="102"/>
      <c r="J14" s="43">
        <v>25749000</v>
      </c>
      <c r="K14" s="52" t="s">
        <v>42</v>
      </c>
    </row>
    <row r="15" spans="1:11" ht="39" thickBot="1">
      <c r="A15" s="53">
        <v>6</v>
      </c>
      <c r="B15" s="54" t="s">
        <v>69</v>
      </c>
      <c r="C15" s="103"/>
      <c r="D15" s="91"/>
      <c r="E15" s="91"/>
      <c r="F15" s="103"/>
      <c r="G15" s="73">
        <v>39462</v>
      </c>
      <c r="H15" s="73">
        <v>39813</v>
      </c>
      <c r="I15" s="103"/>
      <c r="J15" s="55">
        <v>60000000</v>
      </c>
      <c r="K15" s="56" t="s">
        <v>43</v>
      </c>
    </row>
    <row r="16" spans="2:7" ht="12.75">
      <c r="B16" s="76" t="s">
        <v>24</v>
      </c>
      <c r="C16" s="76"/>
      <c r="D16" s="77" t="str">
        <f>C10</f>
        <v>SEPAL</v>
      </c>
      <c r="E16" s="77"/>
      <c r="F16" s="77"/>
      <c r="G16" s="77"/>
    </row>
  </sheetData>
  <mergeCells count="9">
    <mergeCell ref="B16:C16"/>
    <mergeCell ref="D16:G16"/>
    <mergeCell ref="A1:K1"/>
    <mergeCell ref="A2:K2"/>
    <mergeCell ref="C10:C15"/>
    <mergeCell ref="D10:D15"/>
    <mergeCell ref="E10:E15"/>
    <mergeCell ref="F10:F15"/>
    <mergeCell ref="I10:I15"/>
  </mergeCells>
  <printOptions horizontalCentered="1"/>
  <pageMargins left="0.17" right="0.17" top="0.984251968503937" bottom="0.36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60" workbookViewId="0" topLeftCell="A11">
      <selection activeCell="H20" sqref="H20"/>
    </sheetView>
  </sheetViews>
  <sheetFormatPr defaultColWidth="11.421875" defaultRowHeight="12.75"/>
  <cols>
    <col min="1" max="1" width="3.00390625" style="0" bestFit="1" customWidth="1"/>
    <col min="2" max="2" width="24.57421875" style="0" customWidth="1"/>
    <col min="3" max="4" width="13.28125" style="0" customWidth="1"/>
    <col min="5" max="5" width="37.7109375" style="0" customWidth="1"/>
    <col min="9" max="9" width="20.28125" style="0" customWidth="1"/>
  </cols>
  <sheetData>
    <row r="1" spans="1:11" ht="15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31"/>
      <c r="K1" s="31"/>
    </row>
    <row r="2" spans="1:11" ht="15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9" ht="15">
      <c r="A3" s="30"/>
      <c r="B3" s="30"/>
      <c r="C3" s="30"/>
      <c r="D3" s="30"/>
      <c r="E3" s="30"/>
      <c r="F3" s="30"/>
      <c r="G3" s="30"/>
      <c r="H3" s="30"/>
      <c r="I3" s="30"/>
    </row>
    <row r="4" spans="1:9" ht="15">
      <c r="A4" s="32" t="s">
        <v>48</v>
      </c>
      <c r="B4" s="32"/>
      <c r="C4" s="32"/>
      <c r="D4" s="32"/>
      <c r="E4" s="32"/>
      <c r="F4" s="32"/>
      <c r="G4" s="32"/>
      <c r="H4" s="32"/>
      <c r="I4" s="30"/>
    </row>
    <row r="5" spans="1:9" ht="15">
      <c r="A5" s="32" t="s">
        <v>49</v>
      </c>
      <c r="B5" s="32"/>
      <c r="C5" s="32"/>
      <c r="D5" s="32"/>
      <c r="E5" s="32"/>
      <c r="F5" s="32"/>
      <c r="G5" s="32"/>
      <c r="H5" s="32"/>
      <c r="I5" s="32"/>
    </row>
    <row r="6" spans="1:9" ht="15">
      <c r="A6" s="32" t="s">
        <v>78</v>
      </c>
      <c r="B6" s="32"/>
      <c r="C6" s="32"/>
      <c r="D6" s="32"/>
      <c r="E6" s="32"/>
      <c r="F6" s="32"/>
      <c r="G6" s="32"/>
      <c r="H6" s="32"/>
      <c r="I6" s="30"/>
    </row>
    <row r="7" spans="1:9" ht="15">
      <c r="A7" s="33" t="s">
        <v>25</v>
      </c>
      <c r="B7" s="33"/>
      <c r="C7" s="33"/>
      <c r="D7" s="33"/>
      <c r="E7" s="33"/>
      <c r="F7" s="33"/>
      <c r="G7" s="33"/>
      <c r="H7" s="34"/>
      <c r="I7" s="35"/>
    </row>
    <row r="8" spans="1:9" ht="15.75" thickBot="1">
      <c r="A8" s="17"/>
      <c r="B8" s="17"/>
      <c r="C8" s="17"/>
      <c r="D8" s="17"/>
      <c r="E8" s="17"/>
      <c r="F8" s="17"/>
      <c r="G8" s="34"/>
      <c r="H8" s="34"/>
      <c r="I8" s="35"/>
    </row>
    <row r="9" spans="1:9" ht="12.75">
      <c r="A9" s="92" t="s">
        <v>2</v>
      </c>
      <c r="B9" s="94" t="s">
        <v>51</v>
      </c>
      <c r="C9" s="94" t="s">
        <v>3</v>
      </c>
      <c r="D9" s="94" t="s">
        <v>5</v>
      </c>
      <c r="E9" s="105" t="s">
        <v>52</v>
      </c>
      <c r="F9" s="105" t="s">
        <v>19</v>
      </c>
      <c r="G9" s="105"/>
      <c r="H9" s="105"/>
      <c r="I9" s="107" t="s">
        <v>53</v>
      </c>
    </row>
    <row r="10" spans="1:9" ht="45.75" thickBot="1">
      <c r="A10" s="93"/>
      <c r="B10" s="104"/>
      <c r="C10" s="104"/>
      <c r="D10" s="95"/>
      <c r="E10" s="106"/>
      <c r="F10" s="37" t="s">
        <v>54</v>
      </c>
      <c r="G10" s="37" t="s">
        <v>55</v>
      </c>
      <c r="H10" s="37" t="s">
        <v>56</v>
      </c>
      <c r="I10" s="75"/>
    </row>
    <row r="11" spans="1:9" ht="63.75">
      <c r="A11" s="47">
        <v>1</v>
      </c>
      <c r="B11" s="48" t="s">
        <v>64</v>
      </c>
      <c r="C11" s="101" t="s">
        <v>27</v>
      </c>
      <c r="D11" s="79" t="s">
        <v>71</v>
      </c>
      <c r="E11" s="63" t="s">
        <v>79</v>
      </c>
      <c r="F11" s="64">
        <v>1</v>
      </c>
      <c r="G11" s="64">
        <v>1</v>
      </c>
      <c r="H11" s="64">
        <v>1.69</v>
      </c>
      <c r="I11" s="50"/>
    </row>
    <row r="12" spans="1:9" ht="63.75">
      <c r="A12" s="51">
        <v>2</v>
      </c>
      <c r="B12" s="42" t="s">
        <v>65</v>
      </c>
      <c r="C12" s="102"/>
      <c r="D12" s="80"/>
      <c r="E12" s="65" t="s">
        <v>80</v>
      </c>
      <c r="F12" s="66">
        <v>1</v>
      </c>
      <c r="G12" s="66">
        <v>1</v>
      </c>
      <c r="H12" s="66">
        <v>1.13</v>
      </c>
      <c r="I12" s="52"/>
    </row>
    <row r="13" spans="1:9" ht="102">
      <c r="A13" s="51">
        <v>3</v>
      </c>
      <c r="B13" s="42" t="s">
        <v>66</v>
      </c>
      <c r="C13" s="102"/>
      <c r="D13" s="80"/>
      <c r="E13" s="65" t="s">
        <v>81</v>
      </c>
      <c r="F13" s="66">
        <v>1</v>
      </c>
      <c r="G13" s="66">
        <v>1</v>
      </c>
      <c r="H13" s="66">
        <v>0.98</v>
      </c>
      <c r="I13" s="15"/>
    </row>
    <row r="14" spans="1:9" ht="51">
      <c r="A14" s="51">
        <v>4</v>
      </c>
      <c r="B14" s="42" t="s">
        <v>67</v>
      </c>
      <c r="C14" s="102"/>
      <c r="D14" s="80"/>
      <c r="E14" s="65" t="s">
        <v>82</v>
      </c>
      <c r="F14" s="66">
        <v>1</v>
      </c>
      <c r="G14" s="66">
        <v>1</v>
      </c>
      <c r="H14" s="66">
        <v>1</v>
      </c>
      <c r="I14" s="16"/>
    </row>
    <row r="15" spans="1:9" ht="90" thickBot="1">
      <c r="A15" s="51">
        <v>5</v>
      </c>
      <c r="B15" s="42" t="s">
        <v>68</v>
      </c>
      <c r="C15" s="102"/>
      <c r="D15" s="80"/>
      <c r="E15" s="65" t="s">
        <v>83</v>
      </c>
      <c r="F15" s="66">
        <v>1</v>
      </c>
      <c r="G15" s="66">
        <v>1</v>
      </c>
      <c r="H15" s="66">
        <v>1.37</v>
      </c>
      <c r="I15" s="52"/>
    </row>
    <row r="16" spans="2:7" ht="12.75">
      <c r="B16" s="76" t="s">
        <v>24</v>
      </c>
      <c r="C16" s="76"/>
      <c r="D16" s="77" t="str">
        <f>C11</f>
        <v>SEPAL</v>
      </c>
      <c r="E16" s="77"/>
      <c r="F16" s="77"/>
      <c r="G16" s="77"/>
    </row>
  </sheetData>
  <mergeCells count="14">
    <mergeCell ref="B16:C16"/>
    <mergeCell ref="D16:G16"/>
    <mergeCell ref="C11:C15"/>
    <mergeCell ref="D11:D15"/>
    <mergeCell ref="A1:I1"/>
    <mergeCell ref="A2:I2"/>
    <mergeCell ref="J2:K2"/>
    <mergeCell ref="A9:A10"/>
    <mergeCell ref="B9:B10"/>
    <mergeCell ref="C9:C10"/>
    <mergeCell ref="D9:D10"/>
    <mergeCell ref="E9:E10"/>
    <mergeCell ref="F9:H9"/>
    <mergeCell ref="I9:I10"/>
  </mergeCells>
  <printOptions horizontalCentered="1"/>
  <pageMargins left="0.3" right="0.3" top="0.984251968503937" bottom="0.6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PASTO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HERNAN ROSERO E.</dc:creator>
  <cp:keywords/>
  <dc:description/>
  <cp:lastModifiedBy>planeacion04</cp:lastModifiedBy>
  <cp:lastPrinted>2009-02-13T23:15:25Z</cp:lastPrinted>
  <dcterms:created xsi:type="dcterms:W3CDTF">2005-12-21T23:45:17Z</dcterms:created>
  <dcterms:modified xsi:type="dcterms:W3CDTF">2009-02-13T23:15:28Z</dcterms:modified>
  <cp:category/>
  <cp:version/>
  <cp:contentType/>
  <cp:contentStatus/>
</cp:coreProperties>
</file>