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tabRatio="601" activeTab="3"/>
  </bookViews>
  <sheets>
    <sheet name="4" sheetId="1" r:id="rId1"/>
    <sheet name="4A" sheetId="2" r:id="rId2"/>
    <sheet name="11" sheetId="3" r:id="rId3"/>
    <sheet name="11a" sheetId="4" r:id="rId4"/>
  </sheets>
  <definedNames>
    <definedName name="_xlnm.Print_Area" localSheetId="3">'11a'!$A$1:$I$17</definedName>
    <definedName name="_xlnm.Print_Area" localSheetId="0">'4'!#REF!</definedName>
    <definedName name="_xlnm.Print_Area" localSheetId="1">'4A'!$A$1:$I$22</definedName>
    <definedName name="MARIA" localSheetId="0">'4'!#REF!</definedName>
    <definedName name="_xlnm.Print_Titles" localSheetId="1">'4A'!$6:$9</definedName>
  </definedNames>
  <calcPr fullCalcOnLoad="1"/>
</workbook>
</file>

<file path=xl/comments2.xml><?xml version="1.0" encoding="utf-8"?>
<comments xmlns="http://schemas.openxmlformats.org/spreadsheetml/2006/main">
  <authors>
    <author>planeacion04</author>
  </authors>
  <commentList>
    <comment ref="I8" authorId="0">
      <text>
        <r>
          <rPr>
            <b/>
            <sz val="8"/>
            <rFont val="Tahoma"/>
            <family val="2"/>
          </rPr>
          <t>planeacion04:</t>
        </r>
        <r>
          <rPr>
            <sz val="8"/>
            <rFont val="Tahoma"/>
            <family val="2"/>
          </rPr>
          <t xml:space="preserve">
Descripción puntual de las acciones correctivas que se hayan realizado sobre las actividades o metas programas para la vigencia(como por ejemplo: tareas, tiempos, recursos, responsables) para ajustar los planes de acción u operativos y garantizar el logro de los resultados.</t>
        </r>
      </text>
    </comment>
    <comment ref="F8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Debe enunciar: MEDIOS DE VERIFICACION, es decir los documentos donde se puede constatar el avance de las metas, como por ejemplo: contratos, actas de avance, informes de interventoría, registros de asistencia, registros fotográficos, sistemas de información, entre otros. RESULTADOS: descripción cualitativa y cuantitativa del nivel de cumplimiento y avance de cada una de las actividades o metas programadas para la vigencia. La descripción de los resultados debe ser clara, precisa, consisa y objetiva.
</t>
        </r>
      </text>
    </comment>
    <comment ref="G9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Escriba el porcentaje de tiempo transcurrido a la fecha del informe del avance de cada actividad o meta, respecto al tiempo total programado para la misma. Por ejemplo: Si el tiempo propuesto para lograr la meta es de 1 año o 12 meses, el avance en este reporte será del 50%  (6/12)</t>
        </r>
      </text>
    </comment>
    <comment ref="H9" authorId="0">
      <text>
        <r>
          <rPr>
            <b/>
            <sz val="8"/>
            <rFont val="Tahoma"/>
            <family val="2"/>
          </rPr>
          <t>planeacion04: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Escriba el porcentaje de avance de cada actividad, respecto a las actividades o avance programado para el año 2008 (3): Por ejemplo: Si la meta propuesta para el </t>
        </r>
        <r>
          <rPr>
            <b/>
            <sz val="12"/>
            <rFont val="Tahoma"/>
            <family val="2"/>
          </rPr>
          <t>2008</t>
        </r>
        <r>
          <rPr>
            <sz val="11"/>
            <rFont val="Tahoma"/>
            <family val="2"/>
          </rPr>
          <t xml:space="preserve"> es pavimentar 15.000 metros cuadrados de vías y, en el primer semestre pavimenté 10.000 metros cuadrados, el porcentaje de avance de la actividad será igual a: (10000/15000)= 66.66%</t>
        </r>
      </text>
    </comment>
  </commentList>
</comments>
</file>

<file path=xl/sharedStrings.xml><?xml version="1.0" encoding="utf-8"?>
<sst xmlns="http://schemas.openxmlformats.org/spreadsheetml/2006/main" count="158" uniqueCount="105">
  <si>
    <r>
      <t>MEDIOS DE VERIFICACION</t>
    </r>
    <r>
      <rPr>
        <sz val="10"/>
        <rFont val="Arial"/>
        <family val="2"/>
      </rPr>
      <t xml:space="preserve">: Formato de Inscripcion a la coclorecreo via realizada los domingos y la nocturna,  Formato de inscripcipn de  asistencia a la actividad fisica y rumba sana,  Formato de asistencia a la capacitacion de los docentes en educacion fisica en el sector urbano y rural en Pasto, formato de inscripcion a la caminata de adulto mayor y discapacidad,  formato inscripcion a Pasto deporte al parque urbano y rural, formatos  inscripcion al dia del desafio en todo el municipio de Pasto, Formatos de inscripcion de los niños que participaron en el mes del niño en el sector urbano y rural del Municipio, Formato de Inscripcion de los niños que participaron en vaciones  creativas,  formato de inscripcion a las chiquilladas y formato de asistencia a los ciclo paseos realizados a los correguimientos del municipio.  y videos, fotos y medios magneicos de todas las actividades realizadas.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El proyecto se ejecutó a través de 13 programas y actividades organizadas por el Instituto para llegar a todo la población de Pasto durante el año 2008: - Ciclo recreovia.  - Actividad y rumba sana. - Capacitacion de docentes en educacion fisica.  - Caminata adulto Mayor.  - Pasto deporte urbano y rural.  - Dia del desafio. - Mes del niño.  -  Vacaciones recreativas.  -  Chiquilladas. -   Ciclo paseos.</t>
    </r>
  </si>
  <si>
    <t>PLANES DE ACCION U OPERATIVOS</t>
  </si>
  <si>
    <r>
      <t>ENTIDAD</t>
    </r>
    <r>
      <rPr>
        <sz val="10"/>
        <rFont val="Arial"/>
        <family val="0"/>
      </rPr>
      <t>:  Alcaldía Municipal de Pasto.</t>
    </r>
  </si>
  <si>
    <t>No</t>
  </si>
  <si>
    <t>AREAS INVOLUCRADAS</t>
  </si>
  <si>
    <t>RECURSOS</t>
  </si>
  <si>
    <t>RESPONSABLES</t>
  </si>
  <si>
    <t>TIEMPO PROGRAMADO</t>
  </si>
  <si>
    <t>INDICADORES CLAVES DE RENDIMIENTO</t>
  </si>
  <si>
    <t>1 año</t>
  </si>
  <si>
    <t>FORMATO 4</t>
  </si>
  <si>
    <r>
      <t>REPRESENTANTE LEGAL</t>
    </r>
    <r>
      <rPr>
        <sz val="10"/>
        <rFont val="Arial"/>
        <family val="0"/>
      </rPr>
      <t>:  Eduardo Alvarado Santander</t>
    </r>
  </si>
  <si>
    <t>META PLAN DE DESARROLLO</t>
  </si>
  <si>
    <t>ACTIVIDADES 
(AVANCE META 2008)</t>
  </si>
  <si>
    <t>ACTIVIDADES 
(AVANCE PROGRAMADO PARA EL AÑO  2008)</t>
  </si>
  <si>
    <t>AREAS INVOLUCRADAS (1)</t>
  </si>
  <si>
    <t>META CUATRIENIO PLAN DE DESARROLLO (2)</t>
  </si>
  <si>
    <t>ACTIVIDADES 
(AVANCE PROGRAMADO PARA EL AÑO  2008)  (3)</t>
  </si>
  <si>
    <t>SEGUIMIENTO (4)</t>
  </si>
  <si>
    <t>AVANCE</t>
  </si>
  <si>
    <t>ACCIONES CORRECTIVAS. (6)</t>
  </si>
  <si>
    <t>% DE AVANCE EN EL TIEMPO (4)</t>
  </si>
  <si>
    <t>% DE AVANCE DE LA ACTIVIDAD (5)</t>
  </si>
  <si>
    <t>FORMATO 4A</t>
  </si>
  <si>
    <t>FUENTE:</t>
  </si>
  <si>
    <r>
      <t>PROGRAMA</t>
    </r>
    <r>
      <rPr>
        <sz val="10"/>
        <rFont val="Arial"/>
        <family val="0"/>
      </rPr>
      <t>: Pasto activo</t>
    </r>
  </si>
  <si>
    <r>
      <t>PROGRAMA</t>
    </r>
    <r>
      <rPr>
        <sz val="10"/>
        <rFont val="Arial"/>
        <family val="0"/>
      </rPr>
      <t>:  Pasto activo</t>
    </r>
  </si>
  <si>
    <t>PASTO DEPORTE</t>
  </si>
  <si>
    <t>Eduardo Ordoñez Muñoz - PASTO DEPORTE</t>
  </si>
  <si>
    <t>Se vinculará 3.373 niños, niñas y adolescentes del sector rural y, 16.468 del sector urbano a escuelas de formación deportiva.</t>
  </si>
  <si>
    <t>Niños, niñas y adolescente del sector urbano vinculados a escuelas de formación deportiva.</t>
  </si>
  <si>
    <t>Niños, niñas y adolescente del sector  rural vinculados a escuelas de formación deportiva.</t>
  </si>
  <si>
    <t>Se integrará 420 niños, niñas y adolescentes en situación de discapacidad a clubes y escuelas de formación deportiva.</t>
  </si>
  <si>
    <t>Niños, niñas y adolescentes en situación de discapacidad integrados a clubes y escuelas de formación deportiva.</t>
  </si>
  <si>
    <t>Se  vinculará 13.071 estudiantes  de preescolar,  primaria y secundaria a campeonatos deportivos entre instituciones educativas del municipio</t>
  </si>
  <si>
    <t>Estudiantes  de preescolar,  primaria y secundaria vinculados a campeonatos deportivos.</t>
  </si>
  <si>
    <t>Se vinculará a  78.500 personas a la jornada dominical  de ciclorecreovía.</t>
  </si>
  <si>
    <t>Personas vinculadas a la jornada dominical  de ciclorecreovía.</t>
  </si>
  <si>
    <t>Se vinculará a  9.067 personas al campeonato deportivo anual realizado a nivel de comunas</t>
  </si>
  <si>
    <t>Personas vinculadas al campeonato deportivo anual realizado a nivel de comunas</t>
  </si>
  <si>
    <t>Se vinculará a 1.857 personas al campeonato deportivo anual realizado a nivel de corregimientos.</t>
  </si>
  <si>
    <t>Personas vinculadas al campeonato deportivo anual realizado a nivel de corregimientos.</t>
  </si>
  <si>
    <t>Se apoyará a 233 deportistas de alto rendimiento para que participen en eventos de carácter departamental y nacional.</t>
  </si>
  <si>
    <t>Deportistas de alto rendimiento  apoyados para que participen en eventos de carácter departamental y nacional.</t>
  </si>
  <si>
    <t>Se vinculará a 227.725 ciudadanos a los eventos masivos que promuevan la actividad, la recreación física y el deporte en los sectores urbano y rural del municipio.</t>
  </si>
  <si>
    <t>Ciudadanos vinculados ciudadanos a los eventos masivos que promuevan la actividad, la recreación física y el deporte.</t>
  </si>
  <si>
    <t>Se formará a 56 profesores de básica primaria del sector rural y 271 del sector urbano en el currículo de educación y actividad física</t>
  </si>
  <si>
    <t>Profesores de básica primaria del sector rural formados en el currículo de educación y actividad física.</t>
  </si>
  <si>
    <t>Profesores de básica primaria del sector urbano formados en el currículo de educación y actividad física.</t>
  </si>
  <si>
    <t>Se vinculará a 2,756 niños, niñas, jóvenes y adultos, adultos mayores y personas en condición de discapacidad a procesos de actividad física, recreación y deporte.</t>
  </si>
  <si>
    <t>Niños, niñas, jóvenes, adultos, adultos mayores y personas en condición de discapacidad vinculados a procesos de actividad física, recreación y deporte.</t>
  </si>
  <si>
    <r>
      <t xml:space="preserve">PERIODO INFORMADO:    </t>
    </r>
    <r>
      <rPr>
        <sz val="10"/>
        <rFont val="Arial"/>
        <family val="2"/>
      </rPr>
      <t>2008</t>
    </r>
  </si>
  <si>
    <t>PERIODO INFORMADO:    2008</t>
  </si>
  <si>
    <t>FORMATO No. 11A</t>
  </si>
  <si>
    <t>INFORME PLAN DE INVERSIÓN</t>
  </si>
  <si>
    <r>
      <t xml:space="preserve">Entidad: </t>
    </r>
    <r>
      <rPr>
        <sz val="11"/>
        <rFont val="Arial"/>
        <family val="2"/>
      </rPr>
      <t>Alcaldía Municipal de Pasto.</t>
    </r>
  </si>
  <si>
    <r>
      <t xml:space="preserve">Representante legal:  </t>
    </r>
    <r>
      <rPr>
        <sz val="11"/>
        <rFont val="Arial"/>
        <family val="2"/>
      </rPr>
      <t>EDUARDO ALVARADO SANTANDER</t>
    </r>
  </si>
  <si>
    <r>
      <t xml:space="preserve">Periodo informado:  </t>
    </r>
    <r>
      <rPr>
        <sz val="11"/>
        <rFont val="Arial"/>
        <family val="2"/>
      </rPr>
      <t>Año 2008</t>
    </r>
  </si>
  <si>
    <t>NOMBRE PROYECTO</t>
  </si>
  <si>
    <t xml:space="preserve">SEGUIMIENTO </t>
  </si>
  <si>
    <t xml:space="preserve">ACCIONES CORRECTIVAS O INDICADORES DE RENDIMIENTO O EJECUCION </t>
  </si>
  <si>
    <t>PORCENTAJE DE AVANCE EN TIEMPO</t>
  </si>
  <si>
    <t>PORCENTAJE DE AVANCE EN RECURSOS</t>
  </si>
  <si>
    <t>PORCENTAJE DE AVANCE EN ACTIVIDAD</t>
  </si>
  <si>
    <t>ÁREAS INVOLUCRADAS</t>
  </si>
  <si>
    <t>FECHA INICIO</t>
  </si>
  <si>
    <t>FECHA TERMINACIÓN</t>
  </si>
  <si>
    <t>LUGAR DE EJECUCIÓN</t>
  </si>
  <si>
    <t>CUANTÍA DEL PROYECTO</t>
  </si>
  <si>
    <t>INDICADORES DE RENDIMIENTO</t>
  </si>
  <si>
    <t>Pasto</t>
  </si>
  <si>
    <t>Niños, niñas y adolescente del sector urbano vinculados a escuelas de formación deportiva.
Niños, niñas y adolescente del sector  rural vinculados a escuelas de formación deportiva.
Niños, niñas y adolescentes en situación de discapacidad integrados a clubes y escuelas de formación deportiva.
Estudiantes  de preescolar,  primaria y secundaria vinculados a campeonatos deportivos.
Personas vinculadas a la jornada dominical  de ciclorecreovía.
Personas vinculadas al campeonato deportivo anual realizado a nivel de comunas
Personas vinculadas al campeonato deportivo anual realizado a nivel de corregimientos.
Deportistas de alto rendimiento  apoyados para que participen en eventos de carácter departamental y nacional.</t>
  </si>
  <si>
    <t>137.0%</t>
  </si>
  <si>
    <t xml:space="preserve">PASTO DEPORTE </t>
  </si>
  <si>
    <t>Dr. Eduardo Ordoñez Muñoz   Director de Pasto Deporte</t>
  </si>
  <si>
    <t>Realizar mas ciclovias nocturnas y plantear estrategias que permitan vincular mas personas a las cilovias.</t>
  </si>
  <si>
    <t>SGP - Recursos propios.</t>
  </si>
  <si>
    <r>
      <rPr>
        <b/>
        <sz val="10"/>
        <rFont val="Arial"/>
        <family val="2"/>
      </rPr>
      <t xml:space="preserve">MEDIOS DE VERIFICACION: </t>
    </r>
    <r>
      <rPr>
        <sz val="10"/>
        <rFont val="Arial"/>
        <family val="2"/>
      </rPr>
      <t xml:space="preserve"> formato de inscripción e informes de técnicos y monitores, medios de magnéticos, video y fotografías.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 se vincularon </t>
    </r>
    <r>
      <rPr>
        <b/>
        <u val="single"/>
        <sz val="10"/>
        <rFont val="Arial"/>
        <family val="2"/>
      </rPr>
      <t xml:space="preserve">4.795 </t>
    </r>
    <r>
      <rPr>
        <sz val="10"/>
        <rFont val="Arial"/>
        <family val="2"/>
      </rPr>
      <t>niños, niñas y jovenes a las escuelas de formación deportiva del sector urbano, en disciplinas deportivas, tales como: ajedrez, atletismo, baloncesto, bicicross, boxeo, ciclismo, ciclomontañismo, futsalón,  fútbol, gimnasia, karate do, lucha olímpica, levantamiento de pesas, natación, patinaje, taekondo y voleibol. Se cuenta con técnicos licenciados en educación física, recreación y deporte, lográndose presencia y cobertura en las 12 comunas del Municipio.</t>
    </r>
  </si>
  <si>
    <r>
      <rPr>
        <b/>
        <sz val="10"/>
        <rFont val="Arial"/>
        <family val="2"/>
      </rPr>
      <t xml:space="preserve">MEDIOS DE VERIFICACION: </t>
    </r>
    <r>
      <rPr>
        <sz val="10"/>
        <rFont val="Arial"/>
        <family val="2"/>
      </rPr>
      <t xml:space="preserve">  formato de inscripción e informes de técnicos y monitores, medios de magnéticos, video y fotografías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Se vincularon</t>
    </r>
    <r>
      <rPr>
        <b/>
        <u val="single"/>
        <sz val="10"/>
        <rFont val="Arial"/>
        <family val="2"/>
      </rPr>
      <t xml:space="preserve"> 5.840</t>
    </r>
    <r>
      <rPr>
        <sz val="10"/>
        <rFont val="Arial"/>
        <family val="2"/>
      </rPr>
      <t xml:space="preserve"> estudiantes al campeonato inter instituciones educativas del sector urbano y rural. El intercolegiado se desarrolló en 16 diciplinas diferentes.</t>
    </r>
  </si>
  <si>
    <r>
      <rPr>
        <b/>
        <sz val="10"/>
        <rFont val="Arial"/>
        <family val="2"/>
      </rPr>
      <t>MEDIOS DE VERIFICACION</t>
    </r>
    <r>
      <rPr>
        <sz val="10"/>
        <rFont val="Arial"/>
        <family val="2"/>
      </rPr>
      <t xml:space="preserve">:  formato de inscripcion de asistencia a la ciclovia, medios de magneticos, video y fotografias. 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Se  vincularon </t>
    </r>
    <r>
      <rPr>
        <b/>
        <u val="single"/>
        <sz val="10"/>
        <rFont val="Arial"/>
        <family val="2"/>
      </rPr>
      <t xml:space="preserve">13.976 </t>
    </r>
    <r>
      <rPr>
        <sz val="10"/>
        <rFont val="Arial"/>
        <family val="2"/>
      </rPr>
      <t>personas a la jornada de ciclovia que se realiza los domingos y a nivel de comunas en horas nocturnas.</t>
    </r>
  </si>
  <si>
    <r>
      <rPr>
        <b/>
        <sz val="10"/>
        <rFont val="Arial"/>
        <family val="2"/>
      </rPr>
      <t xml:space="preserve">MEDIOS DE VERIFICACION: </t>
    </r>
    <r>
      <rPr>
        <sz val="10"/>
        <rFont val="Arial"/>
        <family val="2"/>
      </rPr>
      <t xml:space="preserve"> formato de inscripcion al campeonatos realizado en las comunas, medios de magneticos, video y fotografias. 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 se vincularon </t>
    </r>
    <r>
      <rPr>
        <b/>
        <u val="single"/>
        <sz val="10"/>
        <rFont val="Arial"/>
        <family val="2"/>
      </rPr>
      <t>4,628</t>
    </r>
    <r>
      <rPr>
        <sz val="10"/>
        <rFont val="Arial"/>
        <family val="2"/>
      </rPr>
      <t xml:space="preserve"> deportistas en los diferentes campeonatos realizados en las comunas del Municipio.</t>
    </r>
  </si>
  <si>
    <r>
      <rPr>
        <b/>
        <sz val="10"/>
        <rFont val="Arial"/>
        <family val="2"/>
      </rPr>
      <t xml:space="preserve">MEDIOS DE VERIFICACION: </t>
    </r>
    <r>
      <rPr>
        <sz val="10"/>
        <rFont val="Arial"/>
        <family val="2"/>
      </rPr>
      <t xml:space="preserve"> formato de inscripcion de asistencia a las actividades, medios de magneticos, video y fotografias.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Se vincularon </t>
    </r>
    <r>
      <rPr>
        <b/>
        <u val="single"/>
        <sz val="10"/>
        <rFont val="Arial"/>
        <family val="2"/>
      </rPr>
      <t xml:space="preserve">607 </t>
    </r>
    <r>
      <rPr>
        <sz val="10"/>
        <rFont val="Arial"/>
        <family val="2"/>
      </rPr>
      <t>niños, niñas, jóvenes, adulto y adulto mayor en situación de discapacidad a procesos de actividad física y recreación,  en actividades, como: recreación a discapacitaddos,  discotecas, viejotecas y actividad física con la red de adulto mayor.</t>
    </r>
  </si>
  <si>
    <t>SGP - propios</t>
  </si>
  <si>
    <t xml:space="preserve">Dr Eduardo Ordoñez Muñoz Director Pasto Deporte             </t>
  </si>
  <si>
    <r>
      <t>MEDIOS DE VERIFICACION</t>
    </r>
    <r>
      <rPr>
        <sz val="10"/>
        <rFont val="Arial"/>
        <family val="2"/>
      </rPr>
      <t xml:space="preserve">:  Inscripcion a las escualas de formacion deportiva, facturas de compra de implementacion y ingreso al almacen, inscripcion al campeonato intercorregimientos y actas de entrega de apoyo a los eventos deportivos.  y videos, fotos y medios magneticos.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>: El proyecto se ejecutó en 6 programas y actividades que se desarrollaron en el Municipio de Pasto  y son las siguientes:      Escuelas de formación deportiva. - Implementación Deportiva. -  Apoyo a eventos deportivos. -  Campeonato intercorregimientos. -  Vacaciones creativas. -  Organización del Campeonato Panamericano de bicicross</t>
    </r>
  </si>
  <si>
    <r>
      <t>MEDIOS DE VERIFICACION</t>
    </r>
    <r>
      <rPr>
        <sz val="10"/>
        <rFont val="Arial"/>
        <family val="2"/>
      </rPr>
      <t xml:space="preserve">: Formato de inscripcion de los niños del municipio de Pasto a las escuelas de Formacion deportiva en el setor urbano, inscripcion al campeonato interinstituciones, educativas, actas de entrega del apoyo a los deportistas destacados, formato de inscripcion a los campeonatos inter comunas y surorientales, formato de inscripcion de asistencia al la capacitacion del personal del instituto y documento de apoyo a la carrera Pablo de Armas y contratos con los medios de comunicacion para la publicidad y difusion de informacion del instituto.y videos, fotos y medios magneticos de las actividades y programas.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 El proyecto se ejecutó mediante 8 programas y actividades en el municipio de Pasto tanto en el sector urbano y rural, durante todo el año del 2008 y son las siguientes: -Campeonato Inter instituciones educativas del Municipio de Pasto urbano y rural. -   Promoción y divulgación de los eventos y actividades.  - Apoyo a deportistas destacados en el municipio de Pasto. -  Carrera Pablo de Armas. -  Campeonato surorientales. - Campeonato inter comunas. - Carrera San Juan de Pasto. -  Capacitación técnicos, monitores, personal de Pasto Deporte, estudiantes y profesores.                   </t>
    </r>
  </si>
  <si>
    <r>
      <t>MEDIOS DE VERIFICACION</t>
    </r>
    <r>
      <rPr>
        <sz val="10"/>
        <rFont val="Arial"/>
        <family val="2"/>
      </rPr>
      <t xml:space="preserve">:  Facturas de compras de materiales para la adecuacion de los escenarios deportivos  a cargo del instituto. Videos, fotos y medios  magnéticos.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 mejoramiento y mantenimiento de los  escenarios deportivos a cargo del instituto: Coliseo Sergio Antonio Ruano. -  Piscina de Aranda.  -  Instalaciones cancha del parque Bolívar. </t>
    </r>
  </si>
  <si>
    <r>
      <t xml:space="preserve">MEDIOS DE VERIFICACION:  </t>
    </r>
    <r>
      <rPr>
        <sz val="10"/>
        <rFont val="Arial"/>
        <family val="2"/>
      </rPr>
      <t xml:space="preserve">Formato de inscripcion de las escuelas de formacion sector Rural,  facturas de compra de implementacion deportiva, formato de asistencia de capacitacion a los tecnicos de los  corregimiento. </t>
    </r>
    <r>
      <rPr>
        <b/>
        <sz val="10"/>
        <rFont val="Arial"/>
        <family val="2"/>
      </rPr>
      <t xml:space="preserve">RESULTADOS:  </t>
    </r>
    <r>
      <rPr>
        <sz val="10"/>
        <rFont val="Arial"/>
        <family val="2"/>
      </rPr>
      <t xml:space="preserve">el proyecto se ejecutó en todos los corregimientos del Mnicipio donde se contó con un técnico por correguimiento y con su respectiva implementacion. Además de desarrollar una adecuada capacitación, este proyecto se ejecutó mediante 4 actividades y programas:  - Escuelas de formación en los corregimientos.  - Capacitación técnicos y monitores. - Compra de implementación deportiva.  - Festival de escuelas de Formación. </t>
    </r>
  </si>
  <si>
    <t>Ciudadanos vinculados ciudadanos a los eventos masivos que promuevan la actividad, la recreación física y el deporte.
Profesores de básica primaria del sector rural formados en el currículo de educación y actividad física.
Profesores de básica primaria del sector urbano formados en el currículo de educación y actividad física.
Niños, niñas, jóvenes, adultos, adultos mayores y personas en condición de discapacidad vinculados a procesos de actividad física, recreación y deporte. Deportistas vinculados al campeonato panamericano de bicicross.</t>
  </si>
  <si>
    <t>El campeonato se desarrollará en el primer trimestre del 2009.</t>
  </si>
  <si>
    <r>
      <t xml:space="preserve">MEDIOS DE VERIFICACION:  </t>
    </r>
    <r>
      <rPr>
        <sz val="10"/>
        <rFont val="Arial"/>
        <family val="2"/>
      </rPr>
      <t xml:space="preserve">Formato de inscripción  y contrataciones de personal vinculado a la organización del Campeonato Panamericano de Bicicross. </t>
    </r>
    <r>
      <rPr>
        <b/>
        <sz val="10"/>
        <rFont val="Arial"/>
        <family val="2"/>
      </rPr>
      <t xml:space="preserve">RESULTADOS: </t>
    </r>
    <r>
      <rPr>
        <sz val="10"/>
        <rFont val="Arial"/>
        <family val="2"/>
      </rPr>
      <t>Se sucribió convenio de la Federación Nacional de Ciclismo. Contratación de publicidad para la buena difusión del campeonato.  Se contrató el personal que comenzó a organizar el campeonato con el objeto de lograr el buen desarrollo de este evento.</t>
    </r>
  </si>
  <si>
    <r>
      <t xml:space="preserve">
</t>
    </r>
    <r>
      <rPr>
        <b/>
        <sz val="10"/>
        <rFont val="Arial"/>
        <family val="2"/>
      </rPr>
      <t xml:space="preserve">MEDIOS DE VERIFICACION: </t>
    </r>
    <r>
      <rPr>
        <sz val="10"/>
        <rFont val="Arial"/>
        <family val="2"/>
      </rPr>
      <t xml:space="preserve">  formato de inscripción e informes de técnicos y monitores, medios de magnéticos, video y fotografías 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 Se vincularon </t>
    </r>
    <r>
      <rPr>
        <b/>
        <u val="single"/>
        <sz val="10"/>
        <rFont val="Arial"/>
        <family val="2"/>
      </rPr>
      <t xml:space="preserve">1.765 </t>
    </r>
    <r>
      <rPr>
        <sz val="10"/>
        <rFont val="Arial"/>
        <family val="2"/>
      </rPr>
      <t>niños, niñas y jóvenes a las escuelas de formación deportiva del sector rural. Se está trabajando en los 17 corregimientos y se cuenta con 13 técnicos licenciados en actividad física, deporte y recreación.</t>
    </r>
  </si>
  <si>
    <r>
      <rPr>
        <b/>
        <sz val="10"/>
        <rFont val="Arial"/>
        <family val="2"/>
      </rPr>
      <t>MEDIOS DE VERIFICACION</t>
    </r>
    <r>
      <rPr>
        <sz val="10"/>
        <rFont val="Arial"/>
        <family val="2"/>
      </rPr>
      <t xml:space="preserve">:  formato de inscripción e informes de técnicos y monitores, medios de magnéticos, video y fotografías. 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Se vincularon </t>
    </r>
    <r>
      <rPr>
        <b/>
        <u val="single"/>
        <sz val="10"/>
        <rFont val="Arial"/>
        <family val="2"/>
      </rPr>
      <t xml:space="preserve">320 </t>
    </r>
    <r>
      <rPr>
        <sz val="10"/>
        <rFont val="Arial"/>
        <family val="2"/>
      </rPr>
      <t>niños, niñas y jóvenes en situación de discapacidad a escuelas y clubes de la salud. Se contó con un monitor licenciado en educación física y experiencia en manejo de grupos en situación de discapacidad.</t>
    </r>
  </si>
  <si>
    <r>
      <rPr>
        <b/>
        <sz val="10"/>
        <rFont val="Arial"/>
        <family val="2"/>
      </rPr>
      <t xml:space="preserve">MEDIOS DE VERIFICACION: </t>
    </r>
    <r>
      <rPr>
        <sz val="10"/>
        <rFont val="Arial"/>
        <family val="2"/>
      </rPr>
      <t xml:space="preserve"> formato de inscripcion al campeonato realizado en los corregimientos, medios de magneticos, video y fotografias.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 Se vincularon </t>
    </r>
    <r>
      <rPr>
        <b/>
        <u val="single"/>
        <sz val="10"/>
        <rFont val="Arial"/>
        <family val="2"/>
      </rPr>
      <t xml:space="preserve">1,130 </t>
    </r>
    <r>
      <rPr>
        <sz val="10"/>
        <rFont val="Arial"/>
        <family val="2"/>
      </rPr>
      <t>personas al campeonato intercorreguimientos, realizado en los 16 correguimientos del Municipio</t>
    </r>
  </si>
  <si>
    <r>
      <rPr>
        <b/>
        <sz val="10"/>
        <rFont val="Arial"/>
        <family val="2"/>
      </rPr>
      <t>MEDIOS DE VERIFICACION:</t>
    </r>
    <r>
      <rPr>
        <sz val="10"/>
        <rFont val="Arial"/>
        <family val="2"/>
      </rPr>
      <t xml:space="preserve">  formato de entrega y actas de entrega, medios de magneticos, video y fotografias.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 Se apoyó a </t>
    </r>
    <r>
      <rPr>
        <b/>
        <u val="single"/>
        <sz val="10"/>
        <rFont val="Arial"/>
        <family val="2"/>
      </rPr>
      <t xml:space="preserve">89 </t>
    </r>
    <r>
      <rPr>
        <sz val="10"/>
        <rFont val="Arial"/>
        <family val="2"/>
      </rPr>
      <t>deportista de alto rendimiento en diferentes deportes baloncesto, patinaje, lucha libre, boxeo, futboll, bicicross, ciclomontañismo, ciclismo, atletismo y pesas</t>
    </r>
  </si>
  <si>
    <r>
      <rPr>
        <b/>
        <sz val="10"/>
        <rFont val="Arial"/>
        <family val="2"/>
      </rPr>
      <t>MEDIOS DE VERIFICACION:</t>
    </r>
    <r>
      <rPr>
        <sz val="10"/>
        <rFont val="Arial"/>
        <family val="2"/>
      </rPr>
      <t xml:space="preserve">  formato de inscripcion de asistencia a las actividades, medios de magneticos, video y fotografias.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 Se vinculó a </t>
    </r>
    <r>
      <rPr>
        <b/>
        <u val="single"/>
        <sz val="10"/>
        <rFont val="Arial"/>
        <family val="2"/>
      </rPr>
      <t xml:space="preserve"> 154.342 </t>
    </r>
    <r>
      <rPr>
        <sz val="10"/>
        <rFont val="Arial"/>
        <family val="2"/>
      </rPr>
      <t>personas a procesos de actividad física, recreación y deporte, ciclopaseos, mes del niño, día del niño, día del desafío y vacaciones creativas.</t>
    </r>
  </si>
  <si>
    <r>
      <rPr>
        <b/>
        <sz val="10"/>
        <rFont val="Arial"/>
        <family val="2"/>
      </rPr>
      <t xml:space="preserve">MEDIOS DE VERIFICACION: </t>
    </r>
    <r>
      <rPr>
        <sz val="10"/>
        <rFont val="Arial"/>
        <family val="2"/>
      </rPr>
      <t xml:space="preserve"> formato de inscripcion de asistencia de los profesores a la formacion en educacion fisica, medios de magneticos, video y fotografias.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 Se vincularon </t>
    </r>
    <r>
      <rPr>
        <b/>
        <u val="single"/>
        <sz val="10"/>
        <rFont val="Arial"/>
        <family val="2"/>
      </rPr>
      <t>17</t>
    </r>
    <r>
      <rPr>
        <sz val="10"/>
        <rFont val="Arial"/>
        <family val="2"/>
      </rPr>
      <t xml:space="preserve"> profesores de básica primaria del sector rural a procesos de formación en  educación física.</t>
    </r>
  </si>
  <si>
    <r>
      <rPr>
        <b/>
        <sz val="10"/>
        <rFont val="Arial"/>
        <family val="2"/>
      </rPr>
      <t>MEDIOS DE VERIFICACION:</t>
    </r>
    <r>
      <rPr>
        <sz val="10"/>
        <rFont val="Arial"/>
        <family val="2"/>
      </rPr>
      <t xml:space="preserve">  formato de inscripcion de asistencia de los profesores a la formación en educación fisica, medios de magneticos, video y fotografias. </t>
    </r>
    <r>
      <rPr>
        <b/>
        <sz val="10"/>
        <rFont val="Arial"/>
        <family val="2"/>
      </rPr>
      <t>RESULTADOS</t>
    </r>
    <r>
      <rPr>
        <sz val="10"/>
        <rFont val="Arial"/>
        <family val="2"/>
      </rPr>
      <t xml:space="preserve">:  Se vincularon </t>
    </r>
    <r>
      <rPr>
        <b/>
        <u val="single"/>
        <sz val="10"/>
        <rFont val="Arial"/>
        <family val="2"/>
      </rPr>
      <t>80</t>
    </r>
    <r>
      <rPr>
        <sz val="10"/>
        <rFont val="Arial"/>
        <family val="2"/>
      </rPr>
      <t xml:space="preserve"> profesores de básica primaria del sector urbano a la formación en educación física</t>
    </r>
  </si>
  <si>
    <r>
      <t xml:space="preserve">Fomento  y apoyo al deporte en el municipio de Pasto. </t>
    </r>
  </si>
  <si>
    <t xml:space="preserve">Formación deportiva en el municipio de Pasto. </t>
  </si>
  <si>
    <t xml:space="preserve">Pasto participa activo. </t>
  </si>
  <si>
    <t xml:space="preserve">Mantenimiento y mejoramiento de escenarios deportivos. </t>
  </si>
  <si>
    <t xml:space="preserve">Fomento  de la recreación, el deporte, y utilización del tiempo libre zona rural. </t>
  </si>
  <si>
    <t xml:space="preserve">Organización del campeonato panamericano de bicicross en el Municipio de Pasto. </t>
  </si>
  <si>
    <t>Formato 11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</si>
</sst>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 * #,##0_ ;_ * \-#,##0_ ;_ * &quot;-&quot;??_ ;_ @_ "/>
    <numFmt numFmtId="189" formatCode="_ * #,##0.0_ ;_ * \-#,##0.0_ ;_ * &quot;-&quot;??_ ;_ @_ "/>
    <numFmt numFmtId="190" formatCode="_ * #,##0.000_ ;_ * \-#,##0.000_ ;_ * &quot;-&quot;??_ ;_ @_ "/>
    <numFmt numFmtId="191" formatCode="[$-C0A]d\-mmm\-\y\y;@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%"/>
    <numFmt numFmtId="197" formatCode="0.000"/>
    <numFmt numFmtId="198" formatCode="0.0"/>
    <numFmt numFmtId="199" formatCode="0.00000%"/>
    <numFmt numFmtId="200" formatCode="0.0000%"/>
    <numFmt numFmtId="201" formatCode="0.000%"/>
    <numFmt numFmtId="202" formatCode="0.00000"/>
    <numFmt numFmtId="203" formatCode="0.0000"/>
    <numFmt numFmtId="204" formatCode="&quot;$&quot;\ #,##0"/>
    <numFmt numFmtId="205" formatCode="[$$-240A]\ #,##0"/>
    <numFmt numFmtId="206" formatCode="#,##0.0"/>
    <numFmt numFmtId="207" formatCode="[$-C0A]dddd\,\ dd&quot; de &quot;mmmm&quot; de &quot;yyyy"/>
    <numFmt numFmtId="208" formatCode="[$-C0A]d\-mmm\-yy;@"/>
  </numFmts>
  <fonts count="3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Tahoma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Tahoma"/>
      <family val="2"/>
    </font>
    <font>
      <b/>
      <sz val="12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>
      <alignment/>
    </xf>
    <xf numFmtId="196" fontId="0" fillId="0" borderId="0" xfId="0" applyNumberFormat="1" applyFill="1" applyAlignment="1">
      <alignment/>
    </xf>
    <xf numFmtId="0" fontId="0" fillId="0" borderId="0" xfId="0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3" fontId="0" fillId="0" borderId="0" xfId="0" applyNumberFormat="1" applyAlignment="1">
      <alignment/>
    </xf>
    <xf numFmtId="3" fontId="6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13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9" fontId="1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justify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justify" vertical="center" wrapText="1"/>
    </xf>
    <xf numFmtId="3" fontId="0" fillId="0" borderId="2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24" borderId="10" xfId="0" applyNumberForma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justify" vertical="center" wrapText="1"/>
    </xf>
    <xf numFmtId="3" fontId="0" fillId="24" borderId="19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Fill="1" applyBorder="1" applyAlignment="1">
      <alignment horizontal="right"/>
    </xf>
    <xf numFmtId="0" fontId="8" fillId="0" borderId="22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0" fontId="0" fillId="0" borderId="26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9" fontId="0" fillId="0" borderId="27" xfId="0" applyNumberFormat="1" applyFont="1" applyBorder="1" applyAlignment="1">
      <alignment horizontal="center" vertical="center" wrapText="1"/>
    </xf>
    <xf numFmtId="9" fontId="0" fillId="0" borderId="28" xfId="0" applyNumberFormat="1" applyFont="1" applyBorder="1" applyAlignment="1">
      <alignment horizontal="center" vertical="center" wrapText="1"/>
    </xf>
    <xf numFmtId="10" fontId="0" fillId="0" borderId="28" xfId="0" applyNumberFormat="1" applyFont="1" applyFill="1" applyBorder="1" applyAlignment="1">
      <alignment horizontal="center" vertical="center" wrapText="1"/>
    </xf>
    <xf numFmtId="9" fontId="0" fillId="0" borderId="28" xfId="0" applyNumberFormat="1" applyFont="1" applyFill="1" applyBorder="1" applyAlignment="1">
      <alignment horizontal="center" vertical="center" wrapText="1"/>
    </xf>
    <xf numFmtId="9" fontId="0" fillId="24" borderId="28" xfId="0" applyNumberFormat="1" applyFont="1" applyFill="1" applyBorder="1" applyAlignment="1">
      <alignment horizontal="center" vertical="center" wrapText="1"/>
    </xf>
    <xf numFmtId="9" fontId="1" fillId="0" borderId="28" xfId="0" applyNumberFormat="1" applyFont="1" applyBorder="1" applyAlignment="1">
      <alignment horizontal="center" vertical="center" wrapText="1"/>
    </xf>
    <xf numFmtId="9" fontId="1" fillId="0" borderId="29" xfId="0" applyNumberFormat="1" applyFont="1" applyBorder="1" applyAlignment="1">
      <alignment horizontal="center" vertical="center" wrapText="1"/>
    </xf>
    <xf numFmtId="9" fontId="1" fillId="0" borderId="3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24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24" borderId="10" xfId="0" applyFont="1" applyFill="1" applyBorder="1" applyAlignment="1">
      <alignment horizontal="center" vertical="center" wrapText="1"/>
    </xf>
    <xf numFmtId="3" fontId="0" fillId="24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24" borderId="19" xfId="0" applyNumberFormat="1" applyFont="1" applyFill="1" applyBorder="1" applyAlignment="1">
      <alignment horizontal="center" vertical="center" wrapText="1"/>
    </xf>
    <xf numFmtId="208" fontId="2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208" fontId="2" fillId="0" borderId="19" xfId="0" applyNumberFormat="1" applyFont="1" applyFill="1" applyBorder="1" applyAlignment="1">
      <alignment horizontal="center" vertical="center" wrapText="1"/>
    </xf>
    <xf numFmtId="208" fontId="2" fillId="0" borderId="20" xfId="0" applyNumberFormat="1" applyFont="1" applyFill="1" applyBorder="1" applyAlignment="1">
      <alignment horizontal="center" vertical="center" wrapText="1"/>
    </xf>
    <xf numFmtId="3" fontId="0" fillId="0" borderId="20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justify" vertical="center" wrapText="1"/>
    </xf>
    <xf numFmtId="9" fontId="0" fillId="0" borderId="2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9" fontId="0" fillId="0" borderId="10" xfId="0" applyNumberForma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justify" vertical="center" wrapText="1"/>
    </xf>
    <xf numFmtId="9" fontId="0" fillId="0" borderId="19" xfId="0" applyNumberForma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4" fontId="8" fillId="0" borderId="32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205" fontId="0" fillId="0" borderId="32" xfId="0" applyNumberFormat="1" applyFont="1" applyBorder="1" applyAlignment="1">
      <alignment horizontal="center" vertical="center" wrapText="1"/>
    </xf>
    <xf numFmtId="205" fontId="0" fillId="0" borderId="35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60" zoomScalePageLayoutView="0" workbookViewId="0" topLeftCell="A1">
      <selection activeCell="I23" sqref="I23"/>
    </sheetView>
  </sheetViews>
  <sheetFormatPr defaultColWidth="11.421875" defaultRowHeight="12.75"/>
  <cols>
    <col min="1" max="1" width="4.8515625" style="1" bestFit="1" customWidth="1"/>
    <col min="2" max="2" width="19.00390625" style="1" customWidth="1"/>
    <col min="3" max="3" width="39.00390625" style="1" customWidth="1"/>
    <col min="4" max="4" width="38.7109375" style="1" customWidth="1"/>
    <col min="5" max="5" width="25.00390625" style="1" bestFit="1" customWidth="1"/>
    <col min="6" max="6" width="14.421875" style="5" customWidth="1"/>
    <col min="7" max="7" width="19.7109375" style="4" customWidth="1"/>
    <col min="8" max="8" width="19.421875" style="2" customWidth="1"/>
    <col min="9" max="9" width="15.28125" style="3" customWidth="1"/>
    <col min="10" max="10" width="14.28125" style="1" customWidth="1"/>
    <col min="11" max="11" width="13.28125" style="1" customWidth="1"/>
    <col min="12" max="12" width="13.7109375" style="1" customWidth="1"/>
    <col min="13" max="13" width="13.140625" style="1" customWidth="1"/>
    <col min="14" max="15" width="14.00390625" style="1" customWidth="1"/>
    <col min="16" max="16384" width="11.421875" style="1" customWidth="1"/>
  </cols>
  <sheetData>
    <row r="1" spans="1:8" ht="15.75">
      <c r="A1" s="101" t="s">
        <v>10</v>
      </c>
      <c r="B1" s="101"/>
      <c r="C1" s="101"/>
      <c r="D1" s="101"/>
      <c r="E1" s="101"/>
      <c r="F1" s="101"/>
      <c r="G1" s="101"/>
      <c r="H1" s="101"/>
    </row>
    <row r="2" spans="1:8" ht="15.75">
      <c r="A2" s="101" t="s">
        <v>1</v>
      </c>
      <c r="B2" s="101"/>
      <c r="C2" s="101"/>
      <c r="D2" s="101"/>
      <c r="E2" s="101"/>
      <c r="F2" s="101"/>
      <c r="G2" s="101"/>
      <c r="H2" s="101"/>
    </row>
    <row r="3" spans="1:8" ht="12.75">
      <c r="A3"/>
      <c r="B3" s="6"/>
      <c r="C3" s="6"/>
      <c r="D3" s="6"/>
      <c r="E3" s="6"/>
      <c r="F3" s="6"/>
      <c r="G3" s="6"/>
      <c r="H3" s="6"/>
    </row>
    <row r="4" spans="1:8" ht="12.75">
      <c r="A4" s="102" t="s">
        <v>2</v>
      </c>
      <c r="B4" s="102"/>
      <c r="C4" s="102"/>
      <c r="D4" s="102"/>
      <c r="F4" s="7"/>
      <c r="G4" s="6"/>
      <c r="H4" s="6"/>
    </row>
    <row r="5" spans="1:8" ht="12.75">
      <c r="A5" s="102" t="s">
        <v>11</v>
      </c>
      <c r="B5" s="102"/>
      <c r="C5" s="102"/>
      <c r="D5" s="102"/>
      <c r="E5" s="102"/>
      <c r="F5" s="102"/>
      <c r="G5" s="6"/>
      <c r="H5" s="6"/>
    </row>
    <row r="6" spans="1:7" ht="12.75">
      <c r="A6" s="102" t="s">
        <v>26</v>
      </c>
      <c r="B6" s="102"/>
      <c r="C6" s="102"/>
      <c r="D6" s="102"/>
      <c r="E6" s="102"/>
      <c r="F6" s="20" t="s">
        <v>51</v>
      </c>
      <c r="G6" s="20"/>
    </row>
    <row r="7" spans="1:8" ht="13.5" thickBot="1">
      <c r="A7"/>
      <c r="B7"/>
      <c r="C7"/>
      <c r="D7"/>
      <c r="E7" s="9"/>
      <c r="F7" s="8"/>
      <c r="G7"/>
      <c r="H7" s="9"/>
    </row>
    <row r="8" spans="1:8" ht="55.5" customHeight="1" thickBot="1">
      <c r="A8" s="22" t="s">
        <v>3</v>
      </c>
      <c r="B8" s="23" t="s">
        <v>4</v>
      </c>
      <c r="C8" s="23" t="s">
        <v>12</v>
      </c>
      <c r="D8" s="24" t="s">
        <v>8</v>
      </c>
      <c r="E8" s="23" t="s">
        <v>14</v>
      </c>
      <c r="F8" s="23" t="s">
        <v>5</v>
      </c>
      <c r="G8" s="23" t="s">
        <v>6</v>
      </c>
      <c r="H8" s="25" t="s">
        <v>7</v>
      </c>
    </row>
    <row r="9" spans="1:8" ht="38.25">
      <c r="A9" s="103">
        <v>1</v>
      </c>
      <c r="B9" s="115" t="s">
        <v>27</v>
      </c>
      <c r="C9" s="109" t="s">
        <v>29</v>
      </c>
      <c r="D9" s="29" t="s">
        <v>30</v>
      </c>
      <c r="E9" s="30">
        <v>3528</v>
      </c>
      <c r="F9" s="111" t="s">
        <v>76</v>
      </c>
      <c r="G9" s="103" t="s">
        <v>28</v>
      </c>
      <c r="H9" s="106" t="s">
        <v>9</v>
      </c>
    </row>
    <row r="10" spans="1:8" ht="38.25">
      <c r="A10" s="116">
        <v>2</v>
      </c>
      <c r="B10" s="104"/>
      <c r="C10" s="110"/>
      <c r="D10" s="31" t="s">
        <v>31</v>
      </c>
      <c r="E10" s="32">
        <v>722</v>
      </c>
      <c r="F10" s="112"/>
      <c r="G10" s="104"/>
      <c r="H10" s="107"/>
    </row>
    <row r="11" spans="1:8" ht="38.25">
      <c r="A11" s="36">
        <v>2</v>
      </c>
      <c r="B11" s="104"/>
      <c r="C11" s="31" t="s">
        <v>32</v>
      </c>
      <c r="D11" s="31" t="s">
        <v>33</v>
      </c>
      <c r="E11" s="33">
        <v>313</v>
      </c>
      <c r="F11" s="112"/>
      <c r="G11" s="104"/>
      <c r="H11" s="107"/>
    </row>
    <row r="12" spans="1:8" ht="51">
      <c r="A12" s="36">
        <v>3</v>
      </c>
      <c r="B12" s="104"/>
      <c r="C12" s="31" t="s">
        <v>34</v>
      </c>
      <c r="D12" s="31" t="s">
        <v>35</v>
      </c>
      <c r="E12" s="33">
        <v>2800</v>
      </c>
      <c r="F12" s="112"/>
      <c r="G12" s="104"/>
      <c r="H12" s="107"/>
    </row>
    <row r="13" spans="1:8" ht="25.5">
      <c r="A13" s="36">
        <v>4</v>
      </c>
      <c r="B13" s="104"/>
      <c r="C13" s="31" t="s">
        <v>36</v>
      </c>
      <c r="D13" s="31" t="s">
        <v>37</v>
      </c>
      <c r="E13" s="33">
        <v>16816</v>
      </c>
      <c r="F13" s="112"/>
      <c r="G13" s="104"/>
      <c r="H13" s="107"/>
    </row>
    <row r="14" spans="1:8" ht="38.25">
      <c r="A14" s="36">
        <v>5</v>
      </c>
      <c r="B14" s="104"/>
      <c r="C14" s="31" t="s">
        <v>38</v>
      </c>
      <c r="D14" s="31" t="s">
        <v>39</v>
      </c>
      <c r="E14" s="33">
        <v>1943</v>
      </c>
      <c r="F14" s="112"/>
      <c r="G14" s="104"/>
      <c r="H14" s="107"/>
    </row>
    <row r="15" spans="1:8" ht="38.25">
      <c r="A15" s="36">
        <v>6</v>
      </c>
      <c r="B15" s="104"/>
      <c r="C15" s="31" t="s">
        <v>40</v>
      </c>
      <c r="D15" s="31" t="s">
        <v>41</v>
      </c>
      <c r="E15" s="33">
        <v>398</v>
      </c>
      <c r="F15" s="112"/>
      <c r="G15" s="104"/>
      <c r="H15" s="107"/>
    </row>
    <row r="16" spans="1:8" ht="38.25">
      <c r="A16" s="36">
        <v>7</v>
      </c>
      <c r="B16" s="104"/>
      <c r="C16" s="31" t="s">
        <v>42</v>
      </c>
      <c r="D16" s="31" t="s">
        <v>43</v>
      </c>
      <c r="E16" s="33">
        <v>50</v>
      </c>
      <c r="F16" s="112"/>
      <c r="G16" s="104"/>
      <c r="H16" s="107"/>
    </row>
    <row r="17" spans="1:8" ht="51">
      <c r="A17" s="36">
        <v>8</v>
      </c>
      <c r="B17" s="104"/>
      <c r="C17" s="31" t="s">
        <v>44</v>
      </c>
      <c r="D17" s="31" t="s">
        <v>45</v>
      </c>
      <c r="E17" s="33">
        <f>SUM(E5:E16)</f>
        <v>26570</v>
      </c>
      <c r="F17" s="112"/>
      <c r="G17" s="104"/>
      <c r="H17" s="107"/>
    </row>
    <row r="18" spans="1:8" ht="38.25">
      <c r="A18" s="116">
        <v>9</v>
      </c>
      <c r="B18" s="104"/>
      <c r="C18" s="110" t="s">
        <v>46</v>
      </c>
      <c r="D18" s="31" t="s">
        <v>47</v>
      </c>
      <c r="E18" s="33">
        <v>12</v>
      </c>
      <c r="F18" s="112"/>
      <c r="G18" s="104"/>
      <c r="H18" s="107"/>
    </row>
    <row r="19" spans="1:8" ht="38.25">
      <c r="A19" s="116"/>
      <c r="B19" s="105"/>
      <c r="C19" s="110"/>
      <c r="D19" s="31" t="s">
        <v>48</v>
      </c>
      <c r="E19" s="33">
        <v>58</v>
      </c>
      <c r="F19" s="112"/>
      <c r="G19" s="105"/>
      <c r="H19" s="108"/>
    </row>
    <row r="20" spans="1:8" ht="51.75" thickBot="1">
      <c r="A20" s="37">
        <v>10</v>
      </c>
      <c r="B20" s="105"/>
      <c r="C20" s="34" t="s">
        <v>49</v>
      </c>
      <c r="D20" s="34" t="s">
        <v>50</v>
      </c>
      <c r="E20" s="35">
        <v>591</v>
      </c>
      <c r="F20" s="112"/>
      <c r="G20" s="105"/>
      <c r="H20" s="108"/>
    </row>
    <row r="21" spans="1:8" s="11" customFormat="1" ht="12.75">
      <c r="A21" s="113" t="s">
        <v>24</v>
      </c>
      <c r="B21" s="113"/>
      <c r="C21" s="114" t="str">
        <f>B9</f>
        <v>PASTO DEPORTE</v>
      </c>
      <c r="D21" s="114"/>
      <c r="E21" s="114"/>
      <c r="F21" s="114"/>
      <c r="G21" s="21"/>
      <c r="H21" s="21"/>
    </row>
    <row r="22" ht="12.75">
      <c r="G22" s="10"/>
    </row>
    <row r="23" ht="12.75">
      <c r="F23" s="1"/>
    </row>
  </sheetData>
  <sheetProtection/>
  <mergeCells count="15">
    <mergeCell ref="A21:B21"/>
    <mergeCell ref="C21:F21"/>
    <mergeCell ref="A6:E6"/>
    <mergeCell ref="B9:B20"/>
    <mergeCell ref="A9:A10"/>
    <mergeCell ref="A18:A19"/>
    <mergeCell ref="G9:G20"/>
    <mergeCell ref="H9:H20"/>
    <mergeCell ref="C9:C10"/>
    <mergeCell ref="C18:C19"/>
    <mergeCell ref="F9:F20"/>
    <mergeCell ref="A1:H1"/>
    <mergeCell ref="A2:H2"/>
    <mergeCell ref="A4:D4"/>
    <mergeCell ref="A5:F5"/>
  </mergeCells>
  <printOptions horizontalCentered="1" verticalCentered="1"/>
  <pageMargins left="0.2755905511811024" right="0.15748031496062992" top="0.96" bottom="0.2755905511811024" header="0" footer="0"/>
  <pageSetup fitToHeight="6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="85" zoomScaleNormal="85" zoomScaleSheetLayoutView="85" zoomScalePageLayoutView="0" workbookViewId="0" topLeftCell="A18">
      <selection activeCell="D30" sqref="D30"/>
    </sheetView>
  </sheetViews>
  <sheetFormatPr defaultColWidth="11.421875" defaultRowHeight="12.75"/>
  <cols>
    <col min="1" max="1" width="4.00390625" style="11" bestFit="1" customWidth="1"/>
    <col min="2" max="2" width="19.28125" style="11" customWidth="1"/>
    <col min="3" max="3" width="27.00390625" style="11" customWidth="1"/>
    <col min="4" max="4" width="21.7109375" style="11" customWidth="1"/>
    <col min="5" max="5" width="27.421875" style="11" customWidth="1"/>
    <col min="6" max="6" width="51.421875" style="68" customWidth="1"/>
    <col min="7" max="7" width="13.00390625" style="11" customWidth="1"/>
    <col min="8" max="8" width="14.7109375" style="11" customWidth="1"/>
    <col min="9" max="9" width="28.7109375" style="11" bestFit="1" customWidth="1"/>
    <col min="10" max="16384" width="11.421875" style="11" customWidth="1"/>
  </cols>
  <sheetData>
    <row r="1" spans="1:9" ht="15.75">
      <c r="A1" s="122" t="s">
        <v>23</v>
      </c>
      <c r="B1" s="122"/>
      <c r="C1" s="122"/>
      <c r="D1" s="122"/>
      <c r="E1" s="122"/>
      <c r="F1" s="122"/>
      <c r="G1" s="122"/>
      <c r="H1" s="122"/>
      <c r="I1" s="122"/>
    </row>
    <row r="2" spans="1:9" ht="15.75">
      <c r="A2" s="122" t="s">
        <v>1</v>
      </c>
      <c r="B2" s="122"/>
      <c r="C2" s="122"/>
      <c r="D2" s="122"/>
      <c r="E2" s="122"/>
      <c r="F2" s="122"/>
      <c r="G2" s="122"/>
      <c r="H2" s="122"/>
      <c r="I2" s="122"/>
    </row>
    <row r="3" spans="2:8" ht="12.75">
      <c r="B3" s="12"/>
      <c r="C3" s="12"/>
      <c r="D3" s="12"/>
      <c r="E3" s="12"/>
      <c r="F3" s="66"/>
      <c r="G3" s="12"/>
      <c r="H3" s="12"/>
    </row>
    <row r="4" spans="1:10" s="1" customFormat="1" ht="12.75">
      <c r="A4" s="102" t="s">
        <v>2</v>
      </c>
      <c r="B4" s="102"/>
      <c r="C4" s="102"/>
      <c r="D4" s="102"/>
      <c r="E4" s="102"/>
      <c r="F4" s="102"/>
      <c r="G4" s="6"/>
      <c r="H4" s="6"/>
      <c r="I4" s="6"/>
      <c r="J4" s="3"/>
    </row>
    <row r="5" spans="1:10" s="1" customFormat="1" ht="12.75">
      <c r="A5" s="102" t="s">
        <v>11</v>
      </c>
      <c r="B5" s="102"/>
      <c r="C5" s="102"/>
      <c r="D5" s="102"/>
      <c r="E5" s="102"/>
      <c r="F5" s="102"/>
      <c r="G5" s="102"/>
      <c r="H5" s="6"/>
      <c r="I5" s="6"/>
      <c r="J5" s="3"/>
    </row>
    <row r="6" spans="1:10" s="1" customFormat="1" ht="12.75">
      <c r="A6" s="42" t="s">
        <v>25</v>
      </c>
      <c r="B6" s="42"/>
      <c r="C6" s="42"/>
      <c r="D6" s="42"/>
      <c r="E6" s="42"/>
      <c r="F6" s="67"/>
      <c r="G6" s="42"/>
      <c r="H6" s="102" t="s">
        <v>52</v>
      </c>
      <c r="I6" s="102"/>
      <c r="J6" s="3"/>
    </row>
    <row r="7" ht="13.5" thickBot="1"/>
    <row r="8" spans="1:9" ht="12.75">
      <c r="A8" s="117" t="s">
        <v>3</v>
      </c>
      <c r="B8" s="119" t="s">
        <v>15</v>
      </c>
      <c r="C8" s="98" t="s">
        <v>16</v>
      </c>
      <c r="D8" s="96" t="str">
        <f>4!D8</f>
        <v>INDICADORES CLAVES DE RENDIMIENTO</v>
      </c>
      <c r="E8" s="98" t="s">
        <v>17</v>
      </c>
      <c r="F8" s="119" t="s">
        <v>18</v>
      </c>
      <c r="G8" s="121" t="s">
        <v>19</v>
      </c>
      <c r="H8" s="121"/>
      <c r="I8" s="99" t="s">
        <v>20</v>
      </c>
    </row>
    <row r="9" spans="1:9" ht="34.5" thickBot="1">
      <c r="A9" s="118"/>
      <c r="B9" s="120"/>
      <c r="C9" s="97"/>
      <c r="D9" s="97"/>
      <c r="E9" s="97" t="s">
        <v>13</v>
      </c>
      <c r="F9" s="120"/>
      <c r="G9" s="28" t="s">
        <v>21</v>
      </c>
      <c r="H9" s="28" t="s">
        <v>22</v>
      </c>
      <c r="I9" s="100"/>
    </row>
    <row r="10" spans="1:9" ht="165.75">
      <c r="A10" s="103">
        <v>1</v>
      </c>
      <c r="B10" s="115" t="s">
        <v>27</v>
      </c>
      <c r="C10" s="109" t="s">
        <v>29</v>
      </c>
      <c r="D10" s="29" t="s">
        <v>30</v>
      </c>
      <c r="E10" s="32">
        <v>3528</v>
      </c>
      <c r="F10" s="64" t="s">
        <v>77</v>
      </c>
      <c r="G10" s="26">
        <v>1</v>
      </c>
      <c r="H10" s="56">
        <f>4795/3528</f>
        <v>1.3591269841269842</v>
      </c>
      <c r="I10" s="27"/>
    </row>
    <row r="11" spans="1:9" ht="102">
      <c r="A11" s="116">
        <v>2</v>
      </c>
      <c r="B11" s="104"/>
      <c r="C11" s="110"/>
      <c r="D11" s="31" t="s">
        <v>31</v>
      </c>
      <c r="E11" s="32">
        <v>722</v>
      </c>
      <c r="F11" s="31" t="s">
        <v>91</v>
      </c>
      <c r="G11" s="26">
        <v>1</v>
      </c>
      <c r="H11" s="57">
        <f>1765/722</f>
        <v>2.4445983379501386</v>
      </c>
      <c r="I11" s="15"/>
    </row>
    <row r="12" spans="1:9" ht="89.25">
      <c r="A12" s="36">
        <v>2</v>
      </c>
      <c r="B12" s="104"/>
      <c r="C12" s="31" t="s">
        <v>32</v>
      </c>
      <c r="D12" s="31" t="s">
        <v>33</v>
      </c>
      <c r="E12" s="76">
        <v>313</v>
      </c>
      <c r="F12" s="31" t="s">
        <v>92</v>
      </c>
      <c r="G12" s="26">
        <v>1</v>
      </c>
      <c r="H12" s="57">
        <f>320/313</f>
        <v>1.0223642172523961</v>
      </c>
      <c r="I12" s="15"/>
    </row>
    <row r="13" spans="1:9" ht="76.5">
      <c r="A13" s="36">
        <v>3</v>
      </c>
      <c r="B13" s="104"/>
      <c r="C13" s="31" t="s">
        <v>34</v>
      </c>
      <c r="D13" s="31" t="s">
        <v>35</v>
      </c>
      <c r="E13" s="77">
        <v>2800</v>
      </c>
      <c r="F13" s="31" t="s">
        <v>78</v>
      </c>
      <c r="G13" s="26">
        <v>1</v>
      </c>
      <c r="H13" s="57">
        <f>5840/2800</f>
        <v>2.085714285714286</v>
      </c>
      <c r="I13" s="16"/>
    </row>
    <row r="14" spans="1:9" ht="63.75">
      <c r="A14" s="36">
        <v>4</v>
      </c>
      <c r="B14" s="104"/>
      <c r="C14" s="31" t="s">
        <v>36</v>
      </c>
      <c r="D14" s="31" t="s">
        <v>37</v>
      </c>
      <c r="E14" s="77">
        <v>16816</v>
      </c>
      <c r="F14" s="31" t="s">
        <v>79</v>
      </c>
      <c r="G14" s="26">
        <v>1</v>
      </c>
      <c r="H14" s="58">
        <f>13976/16816</f>
        <v>0.8311132254995243</v>
      </c>
      <c r="I14" s="16" t="s">
        <v>75</v>
      </c>
    </row>
    <row r="15" spans="1:9" ht="63.75">
      <c r="A15" s="36">
        <v>5</v>
      </c>
      <c r="B15" s="104"/>
      <c r="C15" s="31" t="s">
        <v>38</v>
      </c>
      <c r="D15" s="31" t="s">
        <v>39</v>
      </c>
      <c r="E15" s="78">
        <v>1943</v>
      </c>
      <c r="F15" s="14" t="s">
        <v>80</v>
      </c>
      <c r="G15" s="26">
        <v>1</v>
      </c>
      <c r="H15" s="59">
        <v>2.385</v>
      </c>
      <c r="I15" s="16"/>
    </row>
    <row r="16" spans="1:11" ht="76.5">
      <c r="A16" s="36">
        <v>6</v>
      </c>
      <c r="B16" s="104"/>
      <c r="C16" s="31" t="s">
        <v>40</v>
      </c>
      <c r="D16" s="31" t="s">
        <v>41</v>
      </c>
      <c r="E16" s="77">
        <v>398</v>
      </c>
      <c r="F16" s="31" t="s">
        <v>93</v>
      </c>
      <c r="G16" s="26">
        <v>1</v>
      </c>
      <c r="H16" s="59">
        <f>1130/398</f>
        <v>2.8391959798994977</v>
      </c>
      <c r="I16" s="17"/>
      <c r="K16" s="13"/>
    </row>
    <row r="17" spans="1:11" ht="76.5">
      <c r="A17" s="36">
        <v>7</v>
      </c>
      <c r="B17" s="104"/>
      <c r="C17" s="31" t="s">
        <v>42</v>
      </c>
      <c r="D17" s="31" t="s">
        <v>43</v>
      </c>
      <c r="E17" s="77">
        <v>50</v>
      </c>
      <c r="F17" s="65" t="s">
        <v>94</v>
      </c>
      <c r="G17" s="26">
        <v>1</v>
      </c>
      <c r="H17" s="60">
        <f>89/50</f>
        <v>1.78</v>
      </c>
      <c r="I17" s="18"/>
      <c r="K17" s="13"/>
    </row>
    <row r="18" spans="1:9" ht="76.5">
      <c r="A18" s="36">
        <v>8</v>
      </c>
      <c r="B18" s="104"/>
      <c r="C18" s="31" t="s">
        <v>44</v>
      </c>
      <c r="D18" s="31" t="s">
        <v>45</v>
      </c>
      <c r="E18" s="77">
        <f>SUM(E6:E17)</f>
        <v>26570</v>
      </c>
      <c r="F18" s="31" t="s">
        <v>95</v>
      </c>
      <c r="G18" s="26">
        <v>1</v>
      </c>
      <c r="H18" s="57">
        <f>154342/26570</f>
        <v>5.808882197967633</v>
      </c>
      <c r="I18" s="17"/>
    </row>
    <row r="19" spans="1:9" ht="76.5">
      <c r="A19" s="116">
        <v>9</v>
      </c>
      <c r="B19" s="104"/>
      <c r="C19" s="110" t="s">
        <v>46</v>
      </c>
      <c r="D19" s="31" t="s">
        <v>47</v>
      </c>
      <c r="E19" s="77">
        <v>12</v>
      </c>
      <c r="F19" s="31" t="s">
        <v>96</v>
      </c>
      <c r="G19" s="26">
        <v>1</v>
      </c>
      <c r="H19" s="61">
        <f>17/12</f>
        <v>1.4166666666666667</v>
      </c>
      <c r="I19" s="17"/>
    </row>
    <row r="20" spans="1:9" ht="76.5">
      <c r="A20" s="116"/>
      <c r="B20" s="105"/>
      <c r="C20" s="110"/>
      <c r="D20" s="31" t="s">
        <v>48</v>
      </c>
      <c r="E20" s="76">
        <v>58</v>
      </c>
      <c r="F20" s="31" t="s">
        <v>97</v>
      </c>
      <c r="G20" s="26">
        <v>1</v>
      </c>
      <c r="H20" s="62" t="s">
        <v>72</v>
      </c>
      <c r="I20" s="38"/>
    </row>
    <row r="21" spans="1:9" ht="102.75" thickBot="1">
      <c r="A21" s="37">
        <v>10</v>
      </c>
      <c r="B21" s="105"/>
      <c r="C21" s="34" t="s">
        <v>49</v>
      </c>
      <c r="D21" s="34" t="s">
        <v>50</v>
      </c>
      <c r="E21" s="79">
        <v>591</v>
      </c>
      <c r="F21" s="34" t="s">
        <v>81</v>
      </c>
      <c r="G21" s="26">
        <v>1</v>
      </c>
      <c r="H21" s="63">
        <f>607/591</f>
        <v>1.027072758037225</v>
      </c>
      <c r="I21" s="19"/>
    </row>
    <row r="22" spans="1:9" ht="12.75">
      <c r="A22" s="113" t="s">
        <v>24</v>
      </c>
      <c r="B22" s="113"/>
      <c r="C22" s="114" t="str">
        <f>B10</f>
        <v>PASTO DEPORTE</v>
      </c>
      <c r="D22" s="114"/>
      <c r="E22" s="114"/>
      <c r="F22" s="114"/>
      <c r="G22" s="114"/>
      <c r="H22" s="21"/>
      <c r="I22" s="21"/>
    </row>
  </sheetData>
  <sheetProtection/>
  <mergeCells count="20">
    <mergeCell ref="I8:I9"/>
    <mergeCell ref="C8:C9"/>
    <mergeCell ref="A1:I1"/>
    <mergeCell ref="A2:I2"/>
    <mergeCell ref="A4:F4"/>
    <mergeCell ref="H6:I6"/>
    <mergeCell ref="A10:A11"/>
    <mergeCell ref="B10:B21"/>
    <mergeCell ref="C10:C11"/>
    <mergeCell ref="A19:A20"/>
    <mergeCell ref="A22:B22"/>
    <mergeCell ref="A5:G5"/>
    <mergeCell ref="C22:G22"/>
    <mergeCell ref="A8:A9"/>
    <mergeCell ref="B8:B9"/>
    <mergeCell ref="G8:H8"/>
    <mergeCell ref="D8:D9"/>
    <mergeCell ref="C19:C20"/>
    <mergeCell ref="E8:E9"/>
    <mergeCell ref="F8:F9"/>
  </mergeCells>
  <printOptions horizontalCentered="1"/>
  <pageMargins left="0.15748031496062992" right="0.15748031496062992" top="1.09" bottom="0.31" header="0" footer="0"/>
  <pageSetup fitToHeight="4" horizontalDpi="600" verticalDpi="600" orientation="landscape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:K1"/>
    </sheetView>
  </sheetViews>
  <sheetFormatPr defaultColWidth="12.8515625" defaultRowHeight="12.75"/>
  <cols>
    <col min="1" max="1" width="3.00390625" style="0" bestFit="1" customWidth="1"/>
    <col min="2" max="2" width="25.57421875" style="0" customWidth="1"/>
    <col min="3" max="3" width="15.00390625" style="0" customWidth="1"/>
    <col min="4" max="5" width="12.8515625" style="0" customWidth="1"/>
    <col min="6" max="6" width="13.8515625" style="0" customWidth="1"/>
    <col min="7" max="7" width="12.8515625" style="0" customWidth="1"/>
    <col min="8" max="8" width="15.140625" style="0" customWidth="1"/>
    <col min="9" max="9" width="12.8515625" style="0" customWidth="1"/>
    <col min="10" max="10" width="15.7109375" style="71" customWidth="1"/>
    <col min="11" max="11" width="30.57421875" style="0" customWidth="1"/>
  </cols>
  <sheetData>
    <row r="1" spans="1:11" ht="15">
      <c r="A1" s="128" t="s">
        <v>104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5">
      <c r="A2" s="128" t="s">
        <v>54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5">
      <c r="A3" s="40"/>
      <c r="B3" s="40"/>
      <c r="C3" s="40"/>
      <c r="D3" s="40"/>
      <c r="E3" s="40"/>
      <c r="F3" s="40"/>
      <c r="G3" s="40"/>
      <c r="H3" s="40"/>
      <c r="I3" s="40"/>
      <c r="J3" s="69"/>
      <c r="K3" s="40"/>
    </row>
    <row r="4" spans="1:11" ht="15">
      <c r="A4" s="41" t="s">
        <v>55</v>
      </c>
      <c r="B4" s="41"/>
      <c r="C4" s="41"/>
      <c r="D4" s="41"/>
      <c r="E4" s="41"/>
      <c r="F4" s="41"/>
      <c r="G4" s="41"/>
      <c r="H4" s="41"/>
      <c r="I4" s="40"/>
      <c r="J4" s="69"/>
      <c r="K4" s="46"/>
    </row>
    <row r="5" spans="1:11" ht="15">
      <c r="A5" s="41" t="s">
        <v>56</v>
      </c>
      <c r="B5" s="41"/>
      <c r="C5" s="41"/>
      <c r="D5" s="41"/>
      <c r="E5" s="41"/>
      <c r="F5" s="41"/>
      <c r="G5" s="41"/>
      <c r="H5" s="41"/>
      <c r="I5" s="41"/>
      <c r="J5" s="69"/>
      <c r="K5" s="46"/>
    </row>
    <row r="6" spans="1:11" ht="15">
      <c r="A6" s="41" t="s">
        <v>57</v>
      </c>
      <c r="B6" s="41"/>
      <c r="C6" s="41"/>
      <c r="D6" s="41"/>
      <c r="E6" s="41"/>
      <c r="F6" s="41"/>
      <c r="G6" s="41"/>
      <c r="H6" s="41"/>
      <c r="I6" s="40"/>
      <c r="J6" s="69"/>
      <c r="K6" s="46"/>
    </row>
    <row r="7" spans="1:11" ht="15">
      <c r="A7" s="42" t="s">
        <v>25</v>
      </c>
      <c r="B7" s="42"/>
      <c r="C7" s="42"/>
      <c r="D7" s="42"/>
      <c r="E7" s="42"/>
      <c r="F7" s="42"/>
      <c r="G7" s="42"/>
      <c r="H7" s="43"/>
      <c r="I7" s="44"/>
      <c r="J7" s="69"/>
      <c r="K7" s="39"/>
    </row>
    <row r="8" spans="1:11" ht="13.5" thickBot="1">
      <c r="A8" s="47"/>
      <c r="B8" s="48"/>
      <c r="C8" s="49"/>
      <c r="D8" s="49"/>
      <c r="E8" s="49"/>
      <c r="F8" s="49"/>
      <c r="G8" s="49"/>
      <c r="H8" s="49"/>
      <c r="I8" s="49"/>
      <c r="J8" s="70"/>
      <c r="K8" s="48"/>
    </row>
    <row r="9" spans="1:11" s="6" customFormat="1" ht="23.25" thickBot="1">
      <c r="A9" s="92" t="s">
        <v>3</v>
      </c>
      <c r="B9" s="93" t="s">
        <v>58</v>
      </c>
      <c r="C9" s="93" t="s">
        <v>64</v>
      </c>
      <c r="D9" s="93" t="s">
        <v>5</v>
      </c>
      <c r="E9" s="93" t="s">
        <v>6</v>
      </c>
      <c r="F9" s="93" t="s">
        <v>7</v>
      </c>
      <c r="G9" s="93" t="s">
        <v>65</v>
      </c>
      <c r="H9" s="93" t="s">
        <v>66</v>
      </c>
      <c r="I9" s="93" t="s">
        <v>67</v>
      </c>
      <c r="J9" s="94" t="s">
        <v>68</v>
      </c>
      <c r="K9" s="95" t="s">
        <v>69</v>
      </c>
    </row>
    <row r="10" spans="1:11" s="6" customFormat="1" ht="38.25" customHeight="1">
      <c r="A10" s="50">
        <v>1</v>
      </c>
      <c r="B10" s="29" t="s">
        <v>98</v>
      </c>
      <c r="C10" s="123" t="s">
        <v>73</v>
      </c>
      <c r="D10" s="123" t="s">
        <v>82</v>
      </c>
      <c r="E10" s="123" t="s">
        <v>83</v>
      </c>
      <c r="F10" s="123" t="s">
        <v>9</v>
      </c>
      <c r="G10" s="83">
        <v>39483</v>
      </c>
      <c r="H10" s="83">
        <v>39813</v>
      </c>
      <c r="I10" s="123" t="s">
        <v>70</v>
      </c>
      <c r="J10" s="84">
        <v>228599205</v>
      </c>
      <c r="K10" s="129" t="s">
        <v>71</v>
      </c>
    </row>
    <row r="11" spans="1:11" s="6" customFormat="1" ht="187.5" customHeight="1">
      <c r="A11" s="51">
        <v>2</v>
      </c>
      <c r="B11" s="31" t="s">
        <v>99</v>
      </c>
      <c r="C11" s="124"/>
      <c r="D11" s="124"/>
      <c r="E11" s="124"/>
      <c r="F11" s="124"/>
      <c r="G11" s="80">
        <v>39483</v>
      </c>
      <c r="H11" s="80">
        <v>39813</v>
      </c>
      <c r="I11" s="124"/>
      <c r="J11" s="81">
        <v>264692439</v>
      </c>
      <c r="K11" s="130"/>
    </row>
    <row r="12" spans="1:11" s="6" customFormat="1" ht="51.75" customHeight="1">
      <c r="A12" s="51">
        <v>3</v>
      </c>
      <c r="B12" s="31" t="s">
        <v>100</v>
      </c>
      <c r="C12" s="124"/>
      <c r="D12" s="124"/>
      <c r="E12" s="124"/>
      <c r="F12" s="124"/>
      <c r="G12" s="80">
        <v>39483</v>
      </c>
      <c r="H12" s="80">
        <v>39813</v>
      </c>
      <c r="I12" s="124"/>
      <c r="J12" s="81">
        <v>86918021</v>
      </c>
      <c r="K12" s="130" t="s">
        <v>88</v>
      </c>
    </row>
    <row r="13" spans="1:11" s="6" customFormat="1" ht="51" customHeight="1">
      <c r="A13" s="51">
        <v>4</v>
      </c>
      <c r="B13" s="31" t="s">
        <v>101</v>
      </c>
      <c r="C13" s="124"/>
      <c r="D13" s="124"/>
      <c r="E13" s="124"/>
      <c r="F13" s="124"/>
      <c r="G13" s="80">
        <v>39483</v>
      </c>
      <c r="H13" s="80">
        <v>39813</v>
      </c>
      <c r="I13" s="124"/>
      <c r="J13" s="81">
        <v>119025215</v>
      </c>
      <c r="K13" s="130"/>
    </row>
    <row r="14" spans="1:11" s="6" customFormat="1" ht="38.25">
      <c r="A14" s="51">
        <v>5</v>
      </c>
      <c r="B14" s="31" t="s">
        <v>102</v>
      </c>
      <c r="C14" s="124"/>
      <c r="D14" s="124"/>
      <c r="E14" s="124"/>
      <c r="F14" s="124"/>
      <c r="G14" s="80">
        <v>39483</v>
      </c>
      <c r="H14" s="80">
        <v>39813</v>
      </c>
      <c r="I14" s="124"/>
      <c r="J14" s="81">
        <v>109091606</v>
      </c>
      <c r="K14" s="130"/>
    </row>
    <row r="15" spans="1:11" s="6" customFormat="1" ht="51.75" thickBot="1">
      <c r="A15" s="52">
        <v>6</v>
      </c>
      <c r="B15" s="34" t="s">
        <v>103</v>
      </c>
      <c r="C15" s="125"/>
      <c r="D15" s="125"/>
      <c r="E15" s="125"/>
      <c r="F15" s="125"/>
      <c r="G15" s="82">
        <v>38641</v>
      </c>
      <c r="H15" s="82">
        <v>38717</v>
      </c>
      <c r="I15" s="125"/>
      <c r="J15" s="85">
        <v>225626707</v>
      </c>
      <c r="K15" s="131"/>
    </row>
    <row r="16" spans="2:8" ht="12.75">
      <c r="B16" s="126" t="s">
        <v>24</v>
      </c>
      <c r="C16" s="126"/>
      <c r="D16" s="127" t="str">
        <f>C10</f>
        <v>PASTO DEPORTE </v>
      </c>
      <c r="E16" s="127"/>
      <c r="F16" s="127"/>
      <c r="G16" s="127"/>
      <c r="H16" s="127"/>
    </row>
  </sheetData>
  <sheetProtection/>
  <mergeCells count="11">
    <mergeCell ref="F10:F15"/>
    <mergeCell ref="I10:I15"/>
    <mergeCell ref="B16:C16"/>
    <mergeCell ref="D16:H16"/>
    <mergeCell ref="A1:K1"/>
    <mergeCell ref="A2:K2"/>
    <mergeCell ref="K10:K11"/>
    <mergeCell ref="K12:K15"/>
    <mergeCell ref="C10:C15"/>
    <mergeCell ref="D10:D15"/>
    <mergeCell ref="E10:E15"/>
  </mergeCells>
  <printOptions horizontalCentered="1"/>
  <pageMargins left="0.26" right="0.16" top="0.65" bottom="0.33" header="0" footer="0"/>
  <pageSetup horizontalDpi="600" verticalDpi="6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0" zoomScaleNormal="70" zoomScaleSheetLayoutView="70" zoomScalePageLayoutView="0" workbookViewId="0" topLeftCell="A13">
      <selection activeCell="B17" sqref="B17:C17"/>
    </sheetView>
  </sheetViews>
  <sheetFormatPr defaultColWidth="11.421875" defaultRowHeight="12.75"/>
  <cols>
    <col min="1" max="1" width="3.00390625" style="0" bestFit="1" customWidth="1"/>
    <col min="2" max="2" width="26.421875" style="0" customWidth="1"/>
    <col min="3" max="4" width="13.28125" style="0" customWidth="1"/>
    <col min="5" max="5" width="58.28125" style="75" customWidth="1"/>
    <col min="9" max="9" width="20.28125" style="0" customWidth="1"/>
  </cols>
  <sheetData>
    <row r="1" spans="1:10" ht="15">
      <c r="A1" s="128" t="s">
        <v>53</v>
      </c>
      <c r="B1" s="128"/>
      <c r="C1" s="128"/>
      <c r="D1" s="128"/>
      <c r="E1" s="128"/>
      <c r="F1" s="128"/>
      <c r="G1" s="128"/>
      <c r="H1" s="128"/>
      <c r="I1" s="128"/>
      <c r="J1" s="39"/>
    </row>
    <row r="2" spans="1:10" ht="15">
      <c r="A2" s="128" t="s">
        <v>54</v>
      </c>
      <c r="B2" s="128"/>
      <c r="C2" s="128"/>
      <c r="D2" s="128"/>
      <c r="E2" s="128"/>
      <c r="F2" s="128"/>
      <c r="G2" s="128"/>
      <c r="H2" s="128"/>
      <c r="I2" s="128"/>
      <c r="J2" s="40"/>
    </row>
    <row r="3" spans="1:9" ht="15">
      <c r="A3" s="40"/>
      <c r="B3" s="40"/>
      <c r="C3" s="40"/>
      <c r="D3" s="40"/>
      <c r="E3" s="72"/>
      <c r="F3" s="40"/>
      <c r="G3" s="40"/>
      <c r="H3" s="40"/>
      <c r="I3" s="40"/>
    </row>
    <row r="4" spans="1:9" ht="15">
      <c r="A4" s="41" t="s">
        <v>55</v>
      </c>
      <c r="B4" s="41"/>
      <c r="C4" s="41"/>
      <c r="D4" s="41"/>
      <c r="E4" s="73"/>
      <c r="F4" s="41"/>
      <c r="G4" s="41"/>
      <c r="H4" s="41"/>
      <c r="I4" s="40"/>
    </row>
    <row r="5" spans="1:9" ht="15">
      <c r="A5" s="41" t="s">
        <v>56</v>
      </c>
      <c r="B5" s="41"/>
      <c r="C5" s="41"/>
      <c r="D5" s="41"/>
      <c r="E5" s="73"/>
      <c r="F5" s="41"/>
      <c r="G5" s="41"/>
      <c r="H5" s="41"/>
      <c r="I5" s="41"/>
    </row>
    <row r="6" spans="1:9" ht="15">
      <c r="A6" s="41" t="s">
        <v>57</v>
      </c>
      <c r="B6" s="41"/>
      <c r="C6" s="41"/>
      <c r="D6" s="41"/>
      <c r="E6" s="73"/>
      <c r="F6" s="41"/>
      <c r="G6" s="41"/>
      <c r="H6" s="41"/>
      <c r="I6" s="40"/>
    </row>
    <row r="7" spans="1:9" ht="15">
      <c r="A7" s="42" t="s">
        <v>25</v>
      </c>
      <c r="B7" s="42"/>
      <c r="C7" s="42"/>
      <c r="D7" s="42"/>
      <c r="E7" s="67"/>
      <c r="F7" s="42"/>
      <c r="G7" s="42"/>
      <c r="H7" s="43"/>
      <c r="I7" s="44"/>
    </row>
    <row r="8" spans="1:9" ht="15.75" thickBot="1">
      <c r="A8" s="20"/>
      <c r="B8" s="20"/>
      <c r="C8" s="20"/>
      <c r="D8" s="20"/>
      <c r="E8" s="74"/>
      <c r="F8" s="20"/>
      <c r="G8" s="43"/>
      <c r="H8" s="43"/>
      <c r="I8" s="44"/>
    </row>
    <row r="9" spans="1:9" ht="12.75">
      <c r="A9" s="117" t="s">
        <v>3</v>
      </c>
      <c r="B9" s="119" t="s">
        <v>58</v>
      </c>
      <c r="C9" s="119" t="s">
        <v>4</v>
      </c>
      <c r="D9" s="119" t="s">
        <v>6</v>
      </c>
      <c r="E9" s="139" t="s">
        <v>59</v>
      </c>
      <c r="F9" s="139" t="s">
        <v>19</v>
      </c>
      <c r="G9" s="139"/>
      <c r="H9" s="139"/>
      <c r="I9" s="137" t="s">
        <v>60</v>
      </c>
    </row>
    <row r="10" spans="1:9" ht="45.75" thickBot="1">
      <c r="A10" s="135"/>
      <c r="B10" s="136"/>
      <c r="C10" s="136"/>
      <c r="D10" s="141"/>
      <c r="E10" s="140"/>
      <c r="F10" s="45" t="s">
        <v>61</v>
      </c>
      <c r="G10" s="45" t="s">
        <v>62</v>
      </c>
      <c r="H10" s="45" t="s">
        <v>63</v>
      </c>
      <c r="I10" s="138"/>
    </row>
    <row r="11" spans="1:9" ht="140.25">
      <c r="A11" s="50">
        <v>1</v>
      </c>
      <c r="B11" s="29" t="s">
        <v>98</v>
      </c>
      <c r="C11" s="132" t="s">
        <v>27</v>
      </c>
      <c r="D11" s="132" t="s">
        <v>74</v>
      </c>
      <c r="E11" s="86" t="s">
        <v>84</v>
      </c>
      <c r="F11" s="87">
        <v>1</v>
      </c>
      <c r="G11" s="87">
        <v>1</v>
      </c>
      <c r="H11" s="87">
        <v>1</v>
      </c>
      <c r="I11" s="53"/>
    </row>
    <row r="12" spans="1:9" ht="216.75">
      <c r="A12" s="51">
        <v>2</v>
      </c>
      <c r="B12" s="31" t="s">
        <v>99</v>
      </c>
      <c r="C12" s="133"/>
      <c r="D12" s="133"/>
      <c r="E12" s="88" t="s">
        <v>85</v>
      </c>
      <c r="F12" s="89">
        <v>1</v>
      </c>
      <c r="G12" s="89">
        <v>1</v>
      </c>
      <c r="H12" s="89">
        <v>1</v>
      </c>
      <c r="I12" s="54"/>
    </row>
    <row r="13" spans="1:9" ht="231.75" customHeight="1">
      <c r="A13" s="51">
        <v>3</v>
      </c>
      <c r="B13" s="31" t="s">
        <v>100</v>
      </c>
      <c r="C13" s="133"/>
      <c r="D13" s="133"/>
      <c r="E13" s="88" t="s">
        <v>0</v>
      </c>
      <c r="F13" s="89">
        <v>1</v>
      </c>
      <c r="G13" s="89">
        <v>1</v>
      </c>
      <c r="H13" s="89">
        <v>1</v>
      </c>
      <c r="I13" s="54"/>
    </row>
    <row r="14" spans="1:9" ht="76.5">
      <c r="A14" s="51">
        <v>4</v>
      </c>
      <c r="B14" s="31" t="s">
        <v>101</v>
      </c>
      <c r="C14" s="133"/>
      <c r="D14" s="133"/>
      <c r="E14" s="88" t="s">
        <v>86</v>
      </c>
      <c r="F14" s="89">
        <v>1</v>
      </c>
      <c r="G14" s="89">
        <v>1</v>
      </c>
      <c r="H14" s="89">
        <v>1</v>
      </c>
      <c r="I14" s="54"/>
    </row>
    <row r="15" spans="1:9" ht="140.25">
      <c r="A15" s="51">
        <v>5</v>
      </c>
      <c r="B15" s="31" t="s">
        <v>102</v>
      </c>
      <c r="C15" s="133"/>
      <c r="D15" s="133"/>
      <c r="E15" s="88" t="s">
        <v>87</v>
      </c>
      <c r="F15" s="89">
        <v>1</v>
      </c>
      <c r="G15" s="89">
        <v>1</v>
      </c>
      <c r="H15" s="89">
        <v>1.09</v>
      </c>
      <c r="I15" s="54"/>
    </row>
    <row r="16" spans="1:9" ht="90" thickBot="1">
      <c r="A16" s="52">
        <v>6</v>
      </c>
      <c r="B16" s="34" t="s">
        <v>103</v>
      </c>
      <c r="C16" s="134"/>
      <c r="D16" s="134"/>
      <c r="E16" s="90" t="s">
        <v>90</v>
      </c>
      <c r="F16" s="91">
        <v>1</v>
      </c>
      <c r="G16" s="91">
        <v>1</v>
      </c>
      <c r="H16" s="91">
        <v>1</v>
      </c>
      <c r="I16" s="55" t="s">
        <v>89</v>
      </c>
    </row>
    <row r="17" spans="2:8" ht="12.75">
      <c r="B17" s="126" t="s">
        <v>24</v>
      </c>
      <c r="C17" s="126"/>
      <c r="D17" s="127" t="str">
        <f>C11</f>
        <v>PASTO DEPORTE</v>
      </c>
      <c r="E17" s="127"/>
      <c r="F17" s="127"/>
      <c r="G17" s="127"/>
      <c r="H17" s="127"/>
    </row>
  </sheetData>
  <sheetProtection/>
  <mergeCells count="13">
    <mergeCell ref="A1:I1"/>
    <mergeCell ref="A2:I2"/>
    <mergeCell ref="A9:A10"/>
    <mergeCell ref="B9:B10"/>
    <mergeCell ref="I9:I10"/>
    <mergeCell ref="E9:E10"/>
    <mergeCell ref="F9:H9"/>
    <mergeCell ref="C9:C10"/>
    <mergeCell ref="D9:D10"/>
    <mergeCell ref="B17:C17"/>
    <mergeCell ref="D17:H17"/>
    <mergeCell ref="C11:C16"/>
    <mergeCell ref="D11:D16"/>
  </mergeCells>
  <printOptions horizontalCentered="1"/>
  <pageMargins left="0.2362204724409449" right="0.1968503937007874" top="1.04" bottom="0.2362204724409449" header="0" footer="0"/>
  <pageSetup horizontalDpi="600" verticalDpi="600" orientation="landscape" scale="80" r:id="rId1"/>
  <rowBreaks count="1" manualBreakCount="1">
    <brk id="1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ALCALDIA DE PASTO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HERNAN ROSERO E.</dc:creator>
  <cp:keywords/>
  <dc:description/>
  <cp:lastModifiedBy>planeacion04</cp:lastModifiedBy>
  <cp:lastPrinted>2009-02-16T13:43:29Z</cp:lastPrinted>
  <dcterms:created xsi:type="dcterms:W3CDTF">2005-12-21T23:45:17Z</dcterms:created>
  <dcterms:modified xsi:type="dcterms:W3CDTF">2009-02-16T13:43:32Z</dcterms:modified>
  <cp:category/>
  <cp:version/>
  <cp:contentType/>
  <cp:contentStatus/>
</cp:coreProperties>
</file>