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448" activeTab="1"/>
  </bookViews>
  <sheets>
    <sheet name="Copia" sheetId="1" r:id="rId1"/>
    <sheet name="PPR09 movilidad accesibilidad r" sheetId="2" r:id="rId2"/>
  </sheets>
  <definedNames>
    <definedName name="_xlnm.Print_Area" localSheetId="0">'Copia'!$A$1:$M$35</definedName>
    <definedName name="_xlnm.Print_Area" localSheetId="1">'PPR09 movilidad accesibilidad r'!$A$1:$M$41</definedName>
  </definedNames>
  <calcPr fullCalcOnLoad="1"/>
</workbook>
</file>

<file path=xl/sharedStrings.xml><?xml version="1.0" encoding="utf-8"?>
<sst xmlns="http://schemas.openxmlformats.org/spreadsheetml/2006/main" count="170" uniqueCount="106">
  <si>
    <t>Nombre Indicador</t>
  </si>
  <si>
    <t xml:space="preserve">Línea de intervención
</t>
  </si>
  <si>
    <t>Se realizará anualmente el mantenimiento permanente de 350 kilómetros de vías rurales</t>
  </si>
  <si>
    <t>Kilómetros de vías rurales con mantenimiento permanente</t>
  </si>
  <si>
    <t>Se construirá 9 puentes vehiculares y se realizará el mantenimiento de 6.</t>
  </si>
  <si>
    <t>Puentes vehiculares en el sector rural construidos.</t>
  </si>
  <si>
    <t>Puentes vehiculares en el sector rural con mantenimiento.</t>
  </si>
  <si>
    <t>Se construirá o mantendrá 175 alcantarillas para vías rurales.</t>
  </si>
  <si>
    <t>Alcantarillas construidas o con mantenimiento.</t>
  </si>
  <si>
    <t>Se habilitará y ampliará 15.000 metros lineales de caminos para el tránsito vehicular.</t>
  </si>
  <si>
    <t>Metros lineales de caminos para el tránsito vehicular habilitados y ampliados.</t>
  </si>
  <si>
    <t>Se pavimentará 18.000 metros cuadrados para las vías de acceso a las cabeceras corregimentales  y centros poblados con prioridad en Jongovito, Cabrera, Jamondino, Mocondino y Buesaquillo.</t>
  </si>
  <si>
    <t>Metros cuadrados de vías de acceso a las cabeceras corregimentales  y centros poblados pavimentados.</t>
  </si>
  <si>
    <t>Se construirá 2 y se realizará el mantenimiento de 2 muelles en la laguna de La Cocha.</t>
  </si>
  <si>
    <t>Muelles construidos en la laguna de La Cocha.</t>
  </si>
  <si>
    <t>Muelles  de la Laguna de La Cocha con mantenimiento.</t>
  </si>
  <si>
    <t>Nuevas empresas de economía solidaria vinculadas para el  mantenimiento vial.</t>
  </si>
  <si>
    <t>Empresas de economía solidaria para el  mantenimiento vial fortalecidas.</t>
  </si>
  <si>
    <t>Se realizará anualmente 17 mingas comunitarias para el mantenimiento vial rural</t>
  </si>
  <si>
    <t>Mingas comunitarias para el mantenimiento vial rural realizadas.</t>
  </si>
  <si>
    <t>Se construirá, mantendrá y/o mejorará 5.000 metros cuadrados de andenes en las cabeceras y centros poblados rurales</t>
  </si>
  <si>
    <t>Metros cuadrados de andenes en las cabeceras y centros poblados rurales  construidos, mejorados y/o con mantenimiento.</t>
  </si>
  <si>
    <t>Mantenimiento permanente de vías rurales.</t>
  </si>
  <si>
    <t>Construcción y mantenimiento de puentes y  obras de arte en el sector rural.</t>
  </si>
  <si>
    <t>Construcción, recuperación y mantenimiento de senderos ecológicos y caminos históricos rurales con énfasis en la interconexión corregimental.</t>
  </si>
  <si>
    <t>Habilitación y ampliación de caminos para el tránsito vehicular.</t>
  </si>
  <si>
    <t>Pavimentación de vías, con prioridad en los accesos a las cabeceras corregimentales.</t>
  </si>
  <si>
    <t>Construcción de muelles en la laguna de La Cocha.</t>
  </si>
  <si>
    <t>Implementación y fortalecimiento de microempresas de mantenimiento vial rural.</t>
  </si>
  <si>
    <t>Realización de mingas comunitarias para el mantenimiento vial.</t>
  </si>
  <si>
    <t>Construcción, mantenimiento y mejoramiento de andenes en las cabeceras y centros poblados rurales</t>
  </si>
  <si>
    <t>PROGRAMA  VIAS PARA LA MOVILIDAD Y ACCESIBILIDAD RURAL</t>
  </si>
  <si>
    <t>Se vinculará 2 nuevas empresas de economía solidaria para el mantenimiento vial rural  y se fortalecerá los 5 frentes de trabajo existentes, en articulación con el sector comunitario.</t>
  </si>
  <si>
    <t>EJE ESTRATEGICO ESPACIO PUBLICO, ORDENAMIENTO TERRITORIAL Y MOVILIDAD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</si>
  <si>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</si>
  <si>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</si>
  <si>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</si>
  <si>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</si>
  <si>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</si>
  <si>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</si>
  <si>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Hacer más fácil y segura la movilidad y accesibilidad para los peatones y vehículos en el sector rural y de éste con su entorno</t>
  </si>
  <si>
    <t>Deficiente estado de la infraestructura vial rural.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</si>
  <si>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</si>
  <si>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</si>
  <si>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</si>
  <si>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</si>
  <si>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</si>
  <si>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</si>
  <si>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</si>
  <si>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</si>
  <si>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</si>
  <si>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</si>
  <si>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PRESUPUESTO POR RESULTADOS 2009</t>
  </si>
  <si>
    <t xml:space="preserve">Pavimentación en asfalto de la vía  San Fernando - Cabrera Etapa II del Municipio de Pasto. </t>
  </si>
  <si>
    <t>INVIAS</t>
  </si>
  <si>
    <t>Ampliación  de vías rurales en el sector de Tescual y  corregimientos de La Laguna, Catambuco y Santa Bárbara. Municipio de Pasto.</t>
  </si>
  <si>
    <t xml:space="preserve">Pavimentación en asfalto de la vía de acceso al corregimiento de Jongovito del Municipio de Pasto. </t>
  </si>
  <si>
    <t>Construcción de muelle en la vereda Santa Rosa del corregimiento de El Encano. Municipio de Pasto.</t>
  </si>
  <si>
    <t>Mantenimiento de muelle  en la vereda Motilón del corregimiento de El Encano. Municipio de Pasto.</t>
  </si>
  <si>
    <t>TOTAL</t>
  </si>
  <si>
    <t>Ings. Ricardo Ortiz Obando - Edgar Igua Paz. Departamento Adminsitrativo de Infraestructura.</t>
  </si>
  <si>
    <t>Construcción puente en la vereda Santa Rosa del corregimiento de el Encano. Municipio de Pasto.</t>
  </si>
  <si>
    <t>COSTO POR META</t>
  </si>
  <si>
    <r>
      <t xml:space="preserve">Apoyo profesional, técnico y logístico para el desarrolo de proyectos viales rurales en el Municipio de Pasto. </t>
    </r>
    <r>
      <rPr>
        <b/>
        <sz val="10"/>
        <color indexed="10"/>
        <rFont val="Arial"/>
        <family val="2"/>
      </rPr>
      <t>2009520010027</t>
    </r>
  </si>
  <si>
    <r>
      <t xml:space="preserve"> Mantenimiento vial con empresa de economía solidaria en el corregimiento de Catambuco - Sector II. Municipio de Pasto.  </t>
    </r>
    <r>
      <rPr>
        <b/>
        <sz val="10"/>
        <color indexed="10"/>
        <rFont val="Arial"/>
        <family val="2"/>
      </rPr>
      <t>2009520010057</t>
    </r>
  </si>
  <si>
    <r>
      <t xml:space="preserve">Mantenimiento vial con empresa de economía solidaria en el corregimiento de La Caldera. Municipio Pasto.
</t>
    </r>
    <r>
      <rPr>
        <b/>
        <sz val="10"/>
        <color indexed="10"/>
        <rFont val="Arial"/>
        <family val="2"/>
      </rPr>
      <t>20095200010061</t>
    </r>
  </si>
  <si>
    <r>
      <t xml:space="preserve">Mantenimiento vial con empresa de economía solidaria en el corregimiento de El Encano. Municipio de Pasto.   </t>
    </r>
    <r>
      <rPr>
        <b/>
        <sz val="10"/>
        <color indexed="10"/>
        <rFont val="Arial"/>
        <family val="2"/>
      </rPr>
      <t>2009520010062</t>
    </r>
  </si>
  <si>
    <r>
      <t xml:space="preserve">Mantenimiento vial con empresa de economía solidaria en  los corregimientos de San Fernando, Cabrera, Buesaquillo y Mocondino. Municipio de Pasto.  </t>
    </r>
    <r>
      <rPr>
        <b/>
        <sz val="10"/>
        <color indexed="10"/>
        <rFont val="Arial"/>
        <family val="2"/>
      </rPr>
      <t>2009520010063</t>
    </r>
  </si>
  <si>
    <r>
      <t xml:space="preserve">Mantenimiento vial con empresa de economía solidaria en el corregimiento de Santa Bárbara sector I y Catambuco sector I. Municipio de Pasto.   </t>
    </r>
    <r>
      <rPr>
        <b/>
        <sz val="10"/>
        <color indexed="10"/>
        <rFont val="Arial"/>
        <family val="2"/>
      </rPr>
      <t>2009520010064</t>
    </r>
  </si>
  <si>
    <r>
      <t xml:space="preserve">Mantenimiento vial con empresa de economía solidaria en el corregimiento de Santa Bárbara - Sector II y El Socorro. Municipio de Pasto.  </t>
    </r>
    <r>
      <rPr>
        <b/>
        <sz val="10"/>
        <color indexed="10"/>
        <rFont val="Arial"/>
        <family val="2"/>
      </rPr>
      <t>2009520010065</t>
    </r>
  </si>
  <si>
    <r>
      <t xml:space="preserve">Mantenimiento rutinario y periódico y, diagnóstico de 350 kilómetros de la malla vial rural del Municipio de Pasto.  </t>
    </r>
    <r>
      <rPr>
        <b/>
        <sz val="10"/>
        <color indexed="10"/>
        <rFont val="Arial"/>
        <family val="2"/>
      </rPr>
      <t>2009520010068</t>
    </r>
  </si>
  <si>
    <t>Construcción de andenes vía de acceso a Jongovito.</t>
  </si>
  <si>
    <t>Metros lineales de senderos ecológicos y caminos históricos construidos y/o con mantenimiento.</t>
  </si>
  <si>
    <t>Se construirá y/o se realizará el mantenimiento de 24.000 metros  lineales de senderos ecológicos y caminos históricos</t>
  </si>
  <si>
    <r>
      <t xml:space="preserve">Mantenimiento de caminos y vías de evacuación de los corregimientos de Mapachico y genoy, sectores Charguayaco, Potreros, El Rosal, La Cocha y Briceño Alto del Municipio de Pasto.  </t>
    </r>
    <r>
      <rPr>
        <b/>
        <sz val="10"/>
        <color indexed="10"/>
        <rFont val="Arial"/>
        <family val="2"/>
      </rPr>
      <t>2009520010095</t>
    </r>
  </si>
  <si>
    <r>
      <t xml:space="preserve">Construcción de alcantarillas en los corregimientos de Mocondino, Santa Bárbara, La Laguna, Obonuco, Buesaquillo, San fernando, El Encano, Cabrera, Catambuco y Morasurco. Municipio de Pasto.  </t>
    </r>
    <r>
      <rPr>
        <b/>
        <sz val="10"/>
        <color indexed="10"/>
        <rFont val="Arial"/>
        <family val="2"/>
      </rPr>
      <t>2009520010122</t>
    </r>
  </si>
  <si>
    <r>
      <t xml:space="preserve">Construcción y mantenimiento de puentes en los corregimientos de San Fernando, Cabrera y Santa Bárbara. Municipio de Pasto. </t>
    </r>
    <r>
      <rPr>
        <b/>
        <sz val="10"/>
        <color indexed="10"/>
        <rFont val="Arial"/>
        <family val="2"/>
      </rPr>
      <t>2009520010145</t>
    </r>
  </si>
  <si>
    <r>
      <t xml:space="preserve">Mantenimiento de los caminos ecológicos que comunican las veredas de Ramos, Romerillo, Santa Lucía y Santa Isabel.  Corregimiento de El Encano.  Municipio de Pasto. </t>
    </r>
    <r>
      <rPr>
        <b/>
        <sz val="10"/>
        <color indexed="10"/>
        <rFont val="Arial"/>
        <family val="2"/>
      </rPr>
      <t>2009520010146</t>
    </r>
  </si>
  <si>
    <t>Tangua</t>
  </si>
  <si>
    <r>
      <t xml:space="preserve">Mantenimiento de vía en el  sector de influencia del proyecto Las Piedras. Municipio de Pasto. </t>
    </r>
    <r>
      <rPr>
        <b/>
        <sz val="10"/>
        <color indexed="10"/>
        <rFont val="Arial"/>
        <family val="2"/>
      </rPr>
      <t>2009520010164</t>
    </r>
  </si>
  <si>
    <r>
      <t xml:space="preserve">Construcción de pavimento de la vía de acceso al corregimiento de Jamondino. Municipio de Pasto.
</t>
    </r>
    <r>
      <rPr>
        <b/>
        <sz val="10"/>
        <color indexed="10"/>
        <rFont val="Arial"/>
        <family val="2"/>
      </rPr>
      <t>2009520010179</t>
    </r>
  </si>
  <si>
    <t>Minhacienda</t>
  </si>
  <si>
    <t xml:space="preserve">Apoyo profesional, técnico y logístico para el desarrolo de proyectos viales rurales en el Municipio de Pasto. </t>
  </si>
  <si>
    <t xml:space="preserve">Mantenimiento rutinario y periódico y, diagnóstico de 350 kilómetros de la malla vial rural del Municipio de Pasto.  </t>
  </si>
  <si>
    <t xml:space="preserve">Mantenimiento de vía en el  sector de influencia del proyecto Las Piedras. Municipio de Pasto. </t>
  </si>
  <si>
    <t xml:space="preserve">Construcción y mantenimiento de puentes en los corregimientos de San Fernando, Cabrera y Santa Bárbara. Municipio de Pasto. </t>
  </si>
  <si>
    <t xml:space="preserve">Construcción de alcantarillas en los corregimientos de Mocondino, Santa Bárbara, La Laguna, Obonuco, Buesaquillo, San fernando, El Encano, Cabrera, Catambuco y Morasurco. Municipio de Pasto.  </t>
  </si>
  <si>
    <t xml:space="preserve">Mantenimiento de caminos y vías de evacuación de los corregimientos de Mapachico y genoy, sectores Charguayaco, Potreros, El Rosal, La Cocha y Briceño Alto del Municipio de Pasto.  </t>
  </si>
  <si>
    <t xml:space="preserve">Mantenimiento de los caminos ecológicos que comunican las veredas de Ramos, Romerillo, Santa Lucía y Santa Isabel.  Corregimiento de El Encano.  Municipio de Pasto. </t>
  </si>
  <si>
    <t xml:space="preserve">Construcción de pavimento de la vía de acceso al corregimiento de Jamondino. Municipio de Pasto.
</t>
  </si>
  <si>
    <t>Mantenimiento vial con empresa de economía solidaria en el corregimiento de La Caldera. Municipio Pasto.</t>
  </si>
  <si>
    <t xml:space="preserve">Mantenimiento vial con empresa de economía solidaria en el corregimiento de Santa Bárbara sector I y Catambuco sector I. Municipio de Pasto.   </t>
  </si>
  <si>
    <t xml:space="preserve">Mantenimiento vial con empresa de economía solidaria en el corregimiento de Santa Bárbara - Sector II y El Socorro. Municipio de Pasto.  </t>
  </si>
  <si>
    <t xml:space="preserve"> Mantenimiento vial con empresa de economía solidaria en el corregimiento de Catambuco - Sector II. Municipio de Pasto.  </t>
  </si>
  <si>
    <t xml:space="preserve">Mantenimiento vial con empresa de economía solidaria en el corregimiento de El Encano. Municipio de Pasto.   </t>
  </si>
  <si>
    <t xml:space="preserve">Mantenimiento vial con empresa de economía solidaria en  los corregimientos de San Fernando, Cabrera, Buesaquillo y Mocondino. Municipio de Pasto.  </t>
  </si>
  <si>
    <r>
      <t>Mejoramiento y apertura de vía vereda Tescual - Corregimiento de Morasurco. Municipio de Pasto.</t>
    </r>
    <r>
      <rPr>
        <b/>
        <sz val="10"/>
        <color indexed="10"/>
        <rFont val="Arial"/>
        <family val="2"/>
      </rPr>
      <t xml:space="preserve"> 2009520010183</t>
    </r>
  </si>
  <si>
    <r>
      <t xml:space="preserve">Construcción vía de acceso vereda Canchala - Corregimiento de Mocondino del Municipio de Pasto.  </t>
    </r>
    <r>
      <rPr>
        <b/>
        <sz val="10"/>
        <color indexed="10"/>
        <rFont val="Arial"/>
        <family val="2"/>
      </rPr>
      <t>2009520010200</t>
    </r>
  </si>
  <si>
    <t>Crédito Minhacienda</t>
  </si>
  <si>
    <t>PLAN DE DESARROLLO "QUEREMOS MAS - PODEMOS" 2008 - 2011</t>
  </si>
  <si>
    <t>Ings. Ricardo Ortiz Obando - Edgar Igua Paz. Departamento Administrativo de Infraestructura.</t>
  </si>
  <si>
    <r>
      <t xml:space="preserve">Construcción de pavimento en asfalto de la vía de acceso al corregimiento de Jongovito del Municipio de Pasto.  </t>
    </r>
    <r>
      <rPr>
        <b/>
        <sz val="10"/>
        <color indexed="10"/>
        <rFont val="Arial"/>
        <family val="2"/>
      </rPr>
      <t>2009520010209</t>
    </r>
  </si>
  <si>
    <r>
      <t xml:space="preserve">Construcción placa huella vía de acceso vereda Chavez - Corregimiento de Catambuco - Municipio de Pasto. </t>
    </r>
    <r>
      <rPr>
        <b/>
        <sz val="10"/>
        <color indexed="10"/>
        <rFont val="Arial"/>
        <family val="2"/>
      </rPr>
      <t>2009520010201</t>
    </r>
  </si>
  <si>
    <r>
      <t xml:space="preserve">Construcción placa huella vía de acceso vereda El Manzano - Corregimiento de Mocondino. Municipio de Pasto. </t>
    </r>
    <r>
      <rPr>
        <b/>
        <sz val="10"/>
        <color indexed="10"/>
        <rFont val="Arial"/>
        <family val="2"/>
      </rPr>
      <t>2009520010</t>
    </r>
  </si>
  <si>
    <r>
      <t xml:space="preserve">Construcción de alcantarillas en los corregimientos de Santa Bárbara, El Socorro, La Laguna, El Encano, Cabrera, La Caldera, Genoy, Morasurco, Buesaquillo, Jamndino y Catambuco. Municipio de Pasto. </t>
    </r>
    <r>
      <rPr>
        <b/>
        <sz val="10"/>
        <color indexed="10"/>
        <rFont val="Arial"/>
        <family val="2"/>
      </rPr>
      <t>2009520010225</t>
    </r>
  </si>
  <si>
    <r>
      <t xml:space="preserve">Construcción de alcantarilla en la vereda Motilón - Corregimiento de El Encano. Municipio de Pasto. </t>
    </r>
    <r>
      <rPr>
        <b/>
        <sz val="10"/>
        <color indexed="10"/>
        <rFont val="Arial"/>
        <family val="2"/>
      </rPr>
      <t>2009520010234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</si>
</sst>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wrapText="1"/>
    </xf>
    <xf numFmtId="171" fontId="6" fillId="0" borderId="0" xfId="48" applyFont="1" applyAlignment="1">
      <alignment wrapText="1"/>
    </xf>
    <xf numFmtId="0" fontId="6" fillId="33" borderId="0" xfId="0" applyFont="1" applyFill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9" fillId="35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48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justify" vertical="center" wrapText="1"/>
    </xf>
    <xf numFmtId="3" fontId="0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193" fontId="5" fillId="0" borderId="18" xfId="48" applyNumberFormat="1" applyFont="1" applyBorder="1" applyAlignment="1">
      <alignment vertical="center" wrapText="1"/>
    </xf>
    <xf numFmtId="193" fontId="5" fillId="0" borderId="18" xfId="0" applyNumberFormat="1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3" fontId="0" fillId="0" borderId="14" xfId="48" applyNumberFormat="1" applyFont="1" applyBorder="1" applyAlignment="1">
      <alignment horizontal="center" vertical="center" wrapText="1"/>
    </xf>
    <xf numFmtId="3" fontId="0" fillId="0" borderId="19" xfId="48" applyNumberFormat="1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171" fontId="6" fillId="34" borderId="10" xfId="48" applyFont="1" applyFill="1" applyBorder="1" applyAlignment="1">
      <alignment horizontal="center" vertical="center" wrapText="1"/>
    </xf>
    <xf numFmtId="171" fontId="6" fillId="34" borderId="14" xfId="48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49" fontId="0" fillId="34" borderId="31" xfId="0" applyNumberFormat="1" applyFont="1" applyFill="1" applyBorder="1" applyAlignment="1">
      <alignment horizontal="center" vertical="center" wrapText="1"/>
    </xf>
    <xf numFmtId="0" fontId="5" fillId="38" borderId="3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94"/>
  <sheetViews>
    <sheetView zoomScale="70" zoomScaleNormal="70" zoomScaleSheetLayoutView="70" zoomScalePageLayoutView="0" workbookViewId="0" topLeftCell="D1">
      <selection activeCell="I9" sqref="I9:J9"/>
    </sheetView>
  </sheetViews>
  <sheetFormatPr defaultColWidth="11.421875" defaultRowHeight="12.75"/>
  <cols>
    <col min="1" max="1" width="16.8515625" style="4" customWidth="1"/>
    <col min="2" max="2" width="15.421875" style="4" customWidth="1"/>
    <col min="3" max="3" width="25.28125" style="4" customWidth="1"/>
    <col min="4" max="4" width="23.28125" style="4" customWidth="1"/>
    <col min="5" max="5" width="24.00390625" style="4" customWidth="1"/>
    <col min="6" max="6" width="14.140625" style="4" customWidth="1"/>
    <col min="7" max="7" width="42.7109375" style="4" customWidth="1"/>
    <col min="8" max="8" width="17.140625" style="5" bestFit="1" customWidth="1"/>
    <col min="9" max="9" width="17.28125" style="4" bestFit="1" customWidth="1"/>
    <col min="10" max="10" width="15.00390625" style="4" customWidth="1"/>
    <col min="11" max="11" width="17.140625" style="4" bestFit="1" customWidth="1"/>
    <col min="12" max="12" width="17.140625" style="4" customWidth="1"/>
    <col min="13" max="13" width="18.57421875" style="4" customWidth="1"/>
    <col min="14" max="14" width="11.421875" style="4" customWidth="1"/>
    <col min="15" max="15" width="18.28125" style="4" bestFit="1" customWidth="1"/>
    <col min="16" max="16384" width="11.421875" style="4" customWidth="1"/>
  </cols>
  <sheetData>
    <row r="1" spans="1:5" ht="15.75">
      <c r="A1" s="57" t="s">
        <v>52</v>
      </c>
      <c r="B1" s="58"/>
      <c r="C1" s="58"/>
      <c r="D1" s="58"/>
      <c r="E1" s="76"/>
    </row>
    <row r="2" spans="1:67" s="6" customFormat="1" ht="15.75">
      <c r="A2" s="59" t="s">
        <v>33</v>
      </c>
      <c r="B2" s="60"/>
      <c r="C2" s="60"/>
      <c r="D2" s="60"/>
      <c r="E2" s="8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6.5" thickBot="1">
      <c r="A3" s="43" t="s">
        <v>31</v>
      </c>
      <c r="B3" s="44"/>
      <c r="C3" s="44"/>
      <c r="D3" s="44"/>
      <c r="E3" s="45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3:67" s="6" customFormat="1" ht="12">
      <c r="C4" s="7"/>
      <c r="D4" s="7"/>
      <c r="E4" s="7"/>
      <c r="F4" s="7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s="9" customFormat="1" ht="12.75">
      <c r="A5" s="77" t="s">
        <v>35</v>
      </c>
      <c r="B5" s="82" t="s">
        <v>34</v>
      </c>
      <c r="C5" s="82" t="s">
        <v>1</v>
      </c>
      <c r="D5" s="49" t="s">
        <v>36</v>
      </c>
      <c r="E5" s="50"/>
      <c r="F5" s="71" t="s">
        <v>50</v>
      </c>
      <c r="G5" s="75" t="s">
        <v>42</v>
      </c>
      <c r="H5" s="75" t="s">
        <v>43</v>
      </c>
      <c r="I5" s="75"/>
      <c r="J5" s="75"/>
      <c r="K5" s="75"/>
      <c r="L5" s="75" t="s">
        <v>62</v>
      </c>
      <c r="M5" s="89" t="s">
        <v>44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1:67" s="9" customFormat="1" ht="12.75">
      <c r="A6" s="78"/>
      <c r="B6" s="82"/>
      <c r="C6" s="77"/>
      <c r="D6" s="51"/>
      <c r="E6" s="52"/>
      <c r="F6" s="71"/>
      <c r="G6" s="75"/>
      <c r="H6" s="80" t="s">
        <v>45</v>
      </c>
      <c r="I6" s="83" t="s">
        <v>46</v>
      </c>
      <c r="J6" s="83"/>
      <c r="K6" s="71" t="s">
        <v>47</v>
      </c>
      <c r="L6" s="75"/>
      <c r="M6" s="8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s="9" customFormat="1" ht="24.75" thickBot="1">
      <c r="A7" s="78"/>
      <c r="B7" s="77"/>
      <c r="C7" s="77"/>
      <c r="D7" s="15" t="s">
        <v>51</v>
      </c>
      <c r="E7" s="15" t="s">
        <v>0</v>
      </c>
      <c r="F7" s="72"/>
      <c r="G7" s="79"/>
      <c r="H7" s="81"/>
      <c r="I7" s="10" t="s">
        <v>48</v>
      </c>
      <c r="J7" s="11" t="s">
        <v>49</v>
      </c>
      <c r="K7" s="72"/>
      <c r="L7" s="79"/>
      <c r="M7" s="9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</row>
    <row r="8" spans="1:13" ht="51">
      <c r="A8" s="64" t="s">
        <v>41</v>
      </c>
      <c r="B8" s="67" t="s">
        <v>40</v>
      </c>
      <c r="C8" s="26" t="s">
        <v>29</v>
      </c>
      <c r="D8" s="19" t="s">
        <v>18</v>
      </c>
      <c r="E8" s="19" t="s">
        <v>19</v>
      </c>
      <c r="F8" s="27">
        <v>17</v>
      </c>
      <c r="G8" s="19" t="s">
        <v>82</v>
      </c>
      <c r="H8" s="32">
        <v>292960667</v>
      </c>
      <c r="I8" s="32"/>
      <c r="J8" s="21"/>
      <c r="K8" s="22">
        <f aca="true" t="shared" si="0" ref="K8:K28">+H8+I8</f>
        <v>292960667</v>
      </c>
      <c r="L8" s="21">
        <f>K8</f>
        <v>292960667</v>
      </c>
      <c r="M8" s="85" t="s">
        <v>60</v>
      </c>
    </row>
    <row r="9" spans="1:67" s="9" customFormat="1" ht="38.25">
      <c r="A9" s="65"/>
      <c r="B9" s="68"/>
      <c r="C9" s="55" t="s">
        <v>22</v>
      </c>
      <c r="D9" s="42" t="s">
        <v>2</v>
      </c>
      <c r="E9" s="42" t="s">
        <v>3</v>
      </c>
      <c r="F9" s="56">
        <v>350</v>
      </c>
      <c r="G9" s="36" t="s">
        <v>83</v>
      </c>
      <c r="H9" s="37">
        <v>783914125.75</v>
      </c>
      <c r="I9" s="38">
        <v>120000000</v>
      </c>
      <c r="J9" s="38" t="s">
        <v>81</v>
      </c>
      <c r="K9" s="37">
        <f t="shared" si="0"/>
        <v>903914125.75</v>
      </c>
      <c r="L9" s="88">
        <f>SUM(K9:K10)</f>
        <v>1019289125.75</v>
      </c>
      <c r="M9" s="8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1:67" s="9" customFormat="1" ht="25.5">
      <c r="A10" s="65"/>
      <c r="B10" s="68"/>
      <c r="C10" s="55"/>
      <c r="D10" s="42"/>
      <c r="E10" s="42"/>
      <c r="F10" s="56"/>
      <c r="G10" s="2" t="s">
        <v>84</v>
      </c>
      <c r="H10" s="22">
        <f>85375000</f>
        <v>85375000</v>
      </c>
      <c r="I10" s="23">
        <v>30000000</v>
      </c>
      <c r="J10" s="23" t="s">
        <v>78</v>
      </c>
      <c r="K10" s="22">
        <f t="shared" si="0"/>
        <v>115375000</v>
      </c>
      <c r="L10" s="88"/>
      <c r="M10" s="8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13" ht="25.5">
      <c r="A11" s="65"/>
      <c r="B11" s="68"/>
      <c r="C11" s="55" t="s">
        <v>23</v>
      </c>
      <c r="D11" s="42" t="s">
        <v>4</v>
      </c>
      <c r="E11" s="2" t="s">
        <v>5</v>
      </c>
      <c r="F11" s="12">
        <v>1</v>
      </c>
      <c r="G11" s="2" t="s">
        <v>61</v>
      </c>
      <c r="H11" s="24">
        <v>65000000</v>
      </c>
      <c r="I11" s="23"/>
      <c r="J11" s="23"/>
      <c r="K11" s="22">
        <f t="shared" si="0"/>
        <v>65000000</v>
      </c>
      <c r="L11" s="23">
        <f>K11</f>
        <v>65000000</v>
      </c>
      <c r="M11" s="86"/>
    </row>
    <row r="12" spans="1:15" ht="38.25">
      <c r="A12" s="65"/>
      <c r="B12" s="68"/>
      <c r="C12" s="55"/>
      <c r="D12" s="42"/>
      <c r="E12" s="2" t="s">
        <v>6</v>
      </c>
      <c r="F12" s="1">
        <v>3</v>
      </c>
      <c r="G12" s="2" t="s">
        <v>85</v>
      </c>
      <c r="H12" s="24">
        <v>49999972</v>
      </c>
      <c r="I12" s="23"/>
      <c r="J12" s="23"/>
      <c r="K12" s="22">
        <f t="shared" si="0"/>
        <v>49999972</v>
      </c>
      <c r="L12" s="23">
        <f>K12</f>
        <v>49999972</v>
      </c>
      <c r="M12" s="86"/>
      <c r="O12" s="13"/>
    </row>
    <row r="13" spans="1:13" ht="63.75">
      <c r="A13" s="65"/>
      <c r="B13" s="68"/>
      <c r="C13" s="55"/>
      <c r="D13" s="2" t="s">
        <v>7</v>
      </c>
      <c r="E13" s="2" t="s">
        <v>8</v>
      </c>
      <c r="F13" s="12">
        <v>50</v>
      </c>
      <c r="G13" s="2" t="s">
        <v>86</v>
      </c>
      <c r="H13" s="24">
        <v>49977914.03</v>
      </c>
      <c r="I13" s="23"/>
      <c r="J13" s="23"/>
      <c r="K13" s="22">
        <f t="shared" si="0"/>
        <v>49977914.03</v>
      </c>
      <c r="L13" s="23">
        <f>K13</f>
        <v>49977914.03</v>
      </c>
      <c r="M13" s="86"/>
    </row>
    <row r="14" spans="1:13" ht="51">
      <c r="A14" s="65"/>
      <c r="B14" s="68"/>
      <c r="C14" s="46" t="s">
        <v>24</v>
      </c>
      <c r="D14" s="46" t="s">
        <v>73</v>
      </c>
      <c r="E14" s="46" t="s">
        <v>72</v>
      </c>
      <c r="F14" s="73">
        <v>5000</v>
      </c>
      <c r="G14" s="2" t="s">
        <v>87</v>
      </c>
      <c r="H14" s="24">
        <v>9997200</v>
      </c>
      <c r="I14" s="23"/>
      <c r="J14" s="23"/>
      <c r="K14" s="22">
        <f t="shared" si="0"/>
        <v>9997200</v>
      </c>
      <c r="L14" s="91">
        <f>SUM(K14:K15)</f>
        <v>19997200</v>
      </c>
      <c r="M14" s="86"/>
    </row>
    <row r="15" spans="1:13" ht="51">
      <c r="A15" s="65"/>
      <c r="B15" s="68"/>
      <c r="C15" s="47"/>
      <c r="D15" s="47"/>
      <c r="E15" s="47"/>
      <c r="F15" s="74"/>
      <c r="G15" s="2" t="s">
        <v>88</v>
      </c>
      <c r="H15" s="24">
        <v>10000000</v>
      </c>
      <c r="I15" s="23"/>
      <c r="J15" s="23"/>
      <c r="K15" s="22">
        <f t="shared" si="0"/>
        <v>10000000</v>
      </c>
      <c r="L15" s="92"/>
      <c r="M15" s="86"/>
    </row>
    <row r="16" spans="1:13" ht="51">
      <c r="A16" s="65"/>
      <c r="B16" s="68"/>
      <c r="C16" s="3" t="s">
        <v>25</v>
      </c>
      <c r="D16" s="2" t="s">
        <v>9</v>
      </c>
      <c r="E16" s="2" t="s">
        <v>10</v>
      </c>
      <c r="F16" s="12">
        <v>1900</v>
      </c>
      <c r="G16" s="2" t="s">
        <v>55</v>
      </c>
      <c r="H16" s="24">
        <v>30000000</v>
      </c>
      <c r="I16" s="23"/>
      <c r="J16" s="23"/>
      <c r="K16" s="22">
        <f t="shared" si="0"/>
        <v>30000000</v>
      </c>
      <c r="L16" s="23">
        <f>K16</f>
        <v>30000000</v>
      </c>
      <c r="M16" s="86"/>
    </row>
    <row r="17" spans="1:13" ht="38.25">
      <c r="A17" s="65"/>
      <c r="B17" s="68"/>
      <c r="C17" s="41" t="s">
        <v>26</v>
      </c>
      <c r="D17" s="42" t="s">
        <v>11</v>
      </c>
      <c r="E17" s="42" t="s">
        <v>12</v>
      </c>
      <c r="F17" s="56">
        <v>3500</v>
      </c>
      <c r="G17" s="2" t="s">
        <v>56</v>
      </c>
      <c r="H17" s="24"/>
      <c r="I17" s="23">
        <v>1200000000</v>
      </c>
      <c r="J17" s="24" t="s">
        <v>54</v>
      </c>
      <c r="K17" s="22">
        <f t="shared" si="0"/>
        <v>1200000000</v>
      </c>
      <c r="L17" s="88">
        <f>SUM(K17:K19)</f>
        <v>2499999300</v>
      </c>
      <c r="M17" s="86"/>
    </row>
    <row r="18" spans="1:13" ht="25.5">
      <c r="A18" s="65"/>
      <c r="B18" s="68"/>
      <c r="C18" s="41"/>
      <c r="D18" s="42"/>
      <c r="E18" s="42"/>
      <c r="F18" s="56"/>
      <c r="G18" s="2" t="s">
        <v>53</v>
      </c>
      <c r="H18" s="24"/>
      <c r="I18" s="23">
        <v>1200000000</v>
      </c>
      <c r="J18" s="24" t="s">
        <v>54</v>
      </c>
      <c r="K18" s="22">
        <f t="shared" si="0"/>
        <v>1200000000</v>
      </c>
      <c r="L18" s="88"/>
      <c r="M18" s="86"/>
    </row>
    <row r="19" spans="1:13" ht="38.25">
      <c r="A19" s="65"/>
      <c r="B19" s="68"/>
      <c r="C19" s="41"/>
      <c r="D19" s="42"/>
      <c r="E19" s="42"/>
      <c r="F19" s="56"/>
      <c r="G19" s="2" t="s">
        <v>89</v>
      </c>
      <c r="H19" s="24">
        <v>99999300</v>
      </c>
      <c r="I19" s="23"/>
      <c r="J19" s="23"/>
      <c r="K19" s="22">
        <f t="shared" si="0"/>
        <v>99999300</v>
      </c>
      <c r="L19" s="88"/>
      <c r="M19" s="86"/>
    </row>
    <row r="20" spans="1:13" ht="38.25">
      <c r="A20" s="65"/>
      <c r="B20" s="68"/>
      <c r="C20" s="41" t="s">
        <v>27</v>
      </c>
      <c r="D20" s="42" t="s">
        <v>13</v>
      </c>
      <c r="E20" s="2" t="s">
        <v>14</v>
      </c>
      <c r="F20" s="12">
        <v>1</v>
      </c>
      <c r="G20" s="2" t="s">
        <v>57</v>
      </c>
      <c r="H20" s="24">
        <v>0</v>
      </c>
      <c r="I20" s="23"/>
      <c r="J20" s="23"/>
      <c r="K20" s="22">
        <f t="shared" si="0"/>
        <v>0</v>
      </c>
      <c r="L20" s="23">
        <f>K20</f>
        <v>0</v>
      </c>
      <c r="M20" s="86"/>
    </row>
    <row r="21" spans="1:13" ht="38.25">
      <c r="A21" s="65"/>
      <c r="B21" s="68"/>
      <c r="C21" s="41"/>
      <c r="D21" s="42"/>
      <c r="E21" s="2" t="s">
        <v>15</v>
      </c>
      <c r="F21" s="12">
        <v>1</v>
      </c>
      <c r="G21" s="2" t="s">
        <v>58</v>
      </c>
      <c r="H21" s="24">
        <v>0</v>
      </c>
      <c r="I21" s="23"/>
      <c r="J21" s="23"/>
      <c r="K21" s="22">
        <f t="shared" si="0"/>
        <v>0</v>
      </c>
      <c r="L21" s="23">
        <f>K21</f>
        <v>0</v>
      </c>
      <c r="M21" s="86"/>
    </row>
    <row r="22" spans="1:15" ht="51">
      <c r="A22" s="65"/>
      <c r="B22" s="68"/>
      <c r="C22" s="41" t="s">
        <v>28</v>
      </c>
      <c r="D22" s="42" t="s">
        <v>32</v>
      </c>
      <c r="E22" s="2" t="s">
        <v>16</v>
      </c>
      <c r="F22" s="1">
        <v>1</v>
      </c>
      <c r="G22" s="2" t="s">
        <v>90</v>
      </c>
      <c r="H22" s="23">
        <v>111354154</v>
      </c>
      <c r="I22" s="23"/>
      <c r="J22" s="23"/>
      <c r="K22" s="22">
        <f t="shared" si="0"/>
        <v>111354154</v>
      </c>
      <c r="L22" s="23">
        <f>K22</f>
        <v>111354154</v>
      </c>
      <c r="M22" s="86"/>
      <c r="O22" s="5"/>
    </row>
    <row r="23" spans="1:15" ht="51">
      <c r="A23" s="65"/>
      <c r="B23" s="68"/>
      <c r="C23" s="41"/>
      <c r="D23" s="42"/>
      <c r="E23" s="42" t="s">
        <v>17</v>
      </c>
      <c r="F23" s="70">
        <v>5</v>
      </c>
      <c r="G23" s="2" t="s">
        <v>91</v>
      </c>
      <c r="H23" s="23">
        <v>111354154</v>
      </c>
      <c r="I23" s="23"/>
      <c r="J23" s="23"/>
      <c r="K23" s="22">
        <f t="shared" si="0"/>
        <v>111354154</v>
      </c>
      <c r="L23" s="88">
        <f>SUM(K23:K27)</f>
        <v>556770770</v>
      </c>
      <c r="M23" s="86"/>
      <c r="O23" s="5"/>
    </row>
    <row r="24" spans="1:13" ht="38.25">
      <c r="A24" s="65"/>
      <c r="B24" s="68"/>
      <c r="C24" s="41"/>
      <c r="D24" s="42"/>
      <c r="E24" s="42"/>
      <c r="F24" s="70"/>
      <c r="G24" s="2" t="s">
        <v>92</v>
      </c>
      <c r="H24" s="23">
        <v>111354154</v>
      </c>
      <c r="I24" s="23"/>
      <c r="J24" s="23"/>
      <c r="K24" s="22">
        <f t="shared" si="0"/>
        <v>111354154</v>
      </c>
      <c r="L24" s="88"/>
      <c r="M24" s="86"/>
    </row>
    <row r="25" spans="1:13" ht="38.25">
      <c r="A25" s="65"/>
      <c r="B25" s="68"/>
      <c r="C25" s="41"/>
      <c r="D25" s="42"/>
      <c r="E25" s="42"/>
      <c r="F25" s="70"/>
      <c r="G25" s="2" t="s">
        <v>93</v>
      </c>
      <c r="H25" s="23">
        <v>111354154</v>
      </c>
      <c r="I25" s="23"/>
      <c r="J25" s="23"/>
      <c r="K25" s="22">
        <f t="shared" si="0"/>
        <v>111354154</v>
      </c>
      <c r="L25" s="88"/>
      <c r="M25" s="86"/>
    </row>
    <row r="26" spans="1:13" ht="38.25">
      <c r="A26" s="65"/>
      <c r="B26" s="68"/>
      <c r="C26" s="41"/>
      <c r="D26" s="42"/>
      <c r="E26" s="42"/>
      <c r="F26" s="70"/>
      <c r="G26" s="2" t="s">
        <v>94</v>
      </c>
      <c r="H26" s="23">
        <f>H25</f>
        <v>111354154</v>
      </c>
      <c r="I26" s="23"/>
      <c r="J26" s="23"/>
      <c r="K26" s="22">
        <f t="shared" si="0"/>
        <v>111354154</v>
      </c>
      <c r="L26" s="88"/>
      <c r="M26" s="86"/>
    </row>
    <row r="27" spans="1:13" ht="51">
      <c r="A27" s="65"/>
      <c r="B27" s="68"/>
      <c r="C27" s="41"/>
      <c r="D27" s="42"/>
      <c r="E27" s="42"/>
      <c r="F27" s="70"/>
      <c r="G27" s="2" t="s">
        <v>95</v>
      </c>
      <c r="H27" s="23">
        <f>H26</f>
        <v>111354154</v>
      </c>
      <c r="I27" s="23"/>
      <c r="J27" s="23"/>
      <c r="K27" s="22">
        <f t="shared" si="0"/>
        <v>111354154</v>
      </c>
      <c r="L27" s="88"/>
      <c r="M27" s="86"/>
    </row>
    <row r="28" spans="1:13" ht="64.5" thickBot="1">
      <c r="A28" s="66"/>
      <c r="B28" s="69"/>
      <c r="C28" s="16" t="s">
        <v>30</v>
      </c>
      <c r="D28" s="17" t="s">
        <v>20</v>
      </c>
      <c r="E28" s="17" t="s">
        <v>21</v>
      </c>
      <c r="F28" s="18">
        <v>580</v>
      </c>
      <c r="G28" s="17" t="s">
        <v>71</v>
      </c>
      <c r="H28" s="28">
        <v>30000000</v>
      </c>
      <c r="I28" s="29"/>
      <c r="J28" s="29"/>
      <c r="K28" s="28">
        <f t="shared" si="0"/>
        <v>30000000</v>
      </c>
      <c r="L28" s="29">
        <f>K28</f>
        <v>30000000</v>
      </c>
      <c r="M28" s="87"/>
    </row>
    <row r="29" spans="1:13" s="20" customFormat="1" ht="16.5" thickBot="1">
      <c r="A29" s="61" t="s">
        <v>59</v>
      </c>
      <c r="B29" s="62"/>
      <c r="C29" s="62"/>
      <c r="D29" s="62"/>
      <c r="E29" s="62"/>
      <c r="F29" s="62"/>
      <c r="G29" s="63"/>
      <c r="H29" s="30">
        <f>SUM(H8:H28)</f>
        <v>2175349102.7799997</v>
      </c>
      <c r="I29" s="30">
        <f>SUM(I8:I28)</f>
        <v>2550000000</v>
      </c>
      <c r="J29" s="31"/>
      <c r="K29" s="30">
        <f>SUM(K8:K28)</f>
        <v>4725349102.78</v>
      </c>
      <c r="L29" s="30">
        <f>SUM(L8:L28)</f>
        <v>4725349102.78</v>
      </c>
      <c r="M29" s="25"/>
    </row>
    <row r="30" spans="3:6" ht="12.75" thickBot="1">
      <c r="C30" s="14"/>
      <c r="D30" s="14"/>
      <c r="E30" s="14"/>
      <c r="F30" s="14"/>
    </row>
    <row r="31" spans="1:6" ht="15.75">
      <c r="A31" s="57" t="s">
        <v>37</v>
      </c>
      <c r="B31" s="58"/>
      <c r="C31" s="58"/>
      <c r="D31" s="58"/>
      <c r="E31" s="14"/>
      <c r="F31" s="14"/>
    </row>
    <row r="32" spans="1:12" ht="15.75">
      <c r="A32" s="59" t="s">
        <v>39</v>
      </c>
      <c r="B32" s="60"/>
      <c r="C32" s="60"/>
      <c r="D32" s="60"/>
      <c r="E32" s="48"/>
      <c r="F32" s="48"/>
      <c r="G32" s="48"/>
      <c r="H32" s="48"/>
      <c r="I32" s="48"/>
      <c r="J32" s="48"/>
      <c r="K32" s="48"/>
      <c r="L32" s="14"/>
    </row>
    <row r="33" spans="1:12" ht="15.75" thickBot="1">
      <c r="A33" s="53" t="s">
        <v>38</v>
      </c>
      <c r="B33" s="54"/>
      <c r="C33" s="54"/>
      <c r="D33" s="54"/>
      <c r="E33" s="48"/>
      <c r="F33" s="48"/>
      <c r="G33" s="48"/>
      <c r="H33" s="48"/>
      <c r="I33" s="48"/>
      <c r="J33" s="48"/>
      <c r="K33" s="48"/>
      <c r="L33" s="14"/>
    </row>
    <row r="34" spans="4:6" ht="12">
      <c r="D34" s="14"/>
      <c r="E34" s="14"/>
      <c r="F34" s="14"/>
    </row>
    <row r="35" spans="3:6" ht="12">
      <c r="C35" s="14"/>
      <c r="D35" s="14"/>
      <c r="E35" s="14"/>
      <c r="F35" s="14"/>
    </row>
    <row r="36" spans="3:6" ht="12">
      <c r="C36" s="14"/>
      <c r="D36" s="14"/>
      <c r="E36" s="14"/>
      <c r="F36" s="14"/>
    </row>
    <row r="37" spans="3:6" ht="12">
      <c r="C37" s="14"/>
      <c r="D37" s="14"/>
      <c r="E37" s="14"/>
      <c r="F37" s="14"/>
    </row>
    <row r="38" spans="3:6" ht="12">
      <c r="C38" s="14"/>
      <c r="D38" s="14"/>
      <c r="E38" s="14"/>
      <c r="F38" s="14"/>
    </row>
    <row r="39" spans="3:6" ht="12">
      <c r="C39" s="14"/>
      <c r="D39" s="14"/>
      <c r="E39" s="14"/>
      <c r="F39" s="14"/>
    </row>
    <row r="40" spans="3:6" ht="12">
      <c r="C40" s="14"/>
      <c r="D40" s="14"/>
      <c r="E40" s="14"/>
      <c r="F40" s="14"/>
    </row>
    <row r="41" spans="3:6" ht="12">
      <c r="C41" s="14"/>
      <c r="D41" s="14"/>
      <c r="E41" s="14"/>
      <c r="F41" s="14"/>
    </row>
    <row r="42" spans="3:6" ht="12">
      <c r="C42" s="14"/>
      <c r="D42" s="14"/>
      <c r="E42" s="14"/>
      <c r="F42" s="14"/>
    </row>
    <row r="43" spans="3:6" ht="12">
      <c r="C43" s="14"/>
      <c r="D43" s="14"/>
      <c r="E43" s="14"/>
      <c r="F43" s="14"/>
    </row>
    <row r="44" spans="3:6" ht="12">
      <c r="C44" s="14"/>
      <c r="D44" s="14"/>
      <c r="E44" s="14"/>
      <c r="F44" s="14"/>
    </row>
    <row r="45" spans="3:6" ht="12">
      <c r="C45" s="14"/>
      <c r="D45" s="14"/>
      <c r="E45" s="14"/>
      <c r="F45" s="14"/>
    </row>
    <row r="46" spans="3:6" ht="12">
      <c r="C46" s="14"/>
      <c r="D46" s="14"/>
      <c r="E46" s="14"/>
      <c r="F46" s="14"/>
    </row>
    <row r="47" spans="3:6" ht="12">
      <c r="C47" s="14"/>
      <c r="D47" s="14"/>
      <c r="E47" s="14"/>
      <c r="F47" s="14"/>
    </row>
    <row r="48" spans="3:6" ht="12">
      <c r="C48" s="14"/>
      <c r="D48" s="14"/>
      <c r="E48" s="14"/>
      <c r="F48" s="14"/>
    </row>
    <row r="49" spans="3:6" ht="12">
      <c r="C49" s="14"/>
      <c r="D49" s="14"/>
      <c r="E49" s="14"/>
      <c r="F49" s="14"/>
    </row>
    <row r="50" spans="3:6" ht="12">
      <c r="C50" s="14"/>
      <c r="D50" s="14"/>
      <c r="E50" s="14"/>
      <c r="F50" s="14"/>
    </row>
    <row r="51" spans="3:6" ht="12">
      <c r="C51" s="14"/>
      <c r="D51" s="14"/>
      <c r="E51" s="14"/>
      <c r="F51" s="14"/>
    </row>
    <row r="52" spans="3:6" ht="12">
      <c r="C52" s="14"/>
      <c r="D52" s="14"/>
      <c r="E52" s="14"/>
      <c r="F52" s="14"/>
    </row>
    <row r="53" spans="3:6" ht="12">
      <c r="C53" s="14"/>
      <c r="D53" s="14"/>
      <c r="E53" s="14"/>
      <c r="F53" s="14"/>
    </row>
    <row r="54" spans="3:6" ht="12">
      <c r="C54" s="14"/>
      <c r="D54" s="14"/>
      <c r="E54" s="14"/>
      <c r="F54" s="14"/>
    </row>
    <row r="55" spans="3:6" ht="12">
      <c r="C55" s="14"/>
      <c r="D55" s="14"/>
      <c r="E55" s="14"/>
      <c r="F55" s="14"/>
    </row>
    <row r="56" spans="3:6" ht="12">
      <c r="C56" s="14"/>
      <c r="D56" s="14"/>
      <c r="E56" s="14"/>
      <c r="F56" s="14"/>
    </row>
    <row r="57" spans="3:6" ht="12">
      <c r="C57" s="14"/>
      <c r="D57" s="14"/>
      <c r="E57" s="14"/>
      <c r="F57" s="14"/>
    </row>
    <row r="58" spans="3:6" ht="12">
      <c r="C58" s="14"/>
      <c r="D58" s="14"/>
      <c r="E58" s="14"/>
      <c r="F58" s="14"/>
    </row>
    <row r="59" spans="3:6" ht="12">
      <c r="C59" s="14"/>
      <c r="D59" s="14"/>
      <c r="E59" s="14"/>
      <c r="F59" s="14"/>
    </row>
    <row r="60" spans="3:6" ht="12">
      <c r="C60" s="14"/>
      <c r="D60" s="14"/>
      <c r="E60" s="14"/>
      <c r="F60" s="14"/>
    </row>
    <row r="61" spans="3:6" ht="12">
      <c r="C61" s="14"/>
      <c r="D61" s="14"/>
      <c r="E61" s="14"/>
      <c r="F61" s="14"/>
    </row>
    <row r="62" spans="3:6" ht="12">
      <c r="C62" s="14"/>
      <c r="D62" s="14"/>
      <c r="E62" s="14"/>
      <c r="F62" s="14"/>
    </row>
    <row r="63" spans="3:6" ht="12">
      <c r="C63" s="14"/>
      <c r="D63" s="14"/>
      <c r="E63" s="14"/>
      <c r="F63" s="14"/>
    </row>
    <row r="64" spans="3:6" ht="12">
      <c r="C64" s="14"/>
      <c r="D64" s="14"/>
      <c r="E64" s="14"/>
      <c r="F64" s="14"/>
    </row>
    <row r="65" spans="3:6" ht="12">
      <c r="C65" s="14"/>
      <c r="D65" s="14"/>
      <c r="E65" s="14"/>
      <c r="F65" s="14"/>
    </row>
    <row r="66" spans="3:6" ht="12">
      <c r="C66" s="14"/>
      <c r="D66" s="14"/>
      <c r="E66" s="14"/>
      <c r="F66" s="14"/>
    </row>
    <row r="67" spans="3:6" ht="12">
      <c r="C67" s="14"/>
      <c r="D67" s="14"/>
      <c r="E67" s="14"/>
      <c r="F67" s="14"/>
    </row>
    <row r="68" spans="3:6" ht="12">
      <c r="C68" s="14"/>
      <c r="D68" s="14"/>
      <c r="E68" s="14"/>
      <c r="F68" s="14"/>
    </row>
    <row r="69" spans="3:6" ht="12">
      <c r="C69" s="14"/>
      <c r="D69" s="14"/>
      <c r="E69" s="14"/>
      <c r="F69" s="14"/>
    </row>
    <row r="70" spans="3:6" ht="12">
      <c r="C70" s="14"/>
      <c r="D70" s="14"/>
      <c r="E70" s="14"/>
      <c r="F70" s="14"/>
    </row>
    <row r="71" spans="3:6" ht="12">
      <c r="C71" s="14"/>
      <c r="D71" s="14"/>
      <c r="E71" s="14"/>
      <c r="F71" s="14"/>
    </row>
    <row r="72" spans="3:6" ht="12">
      <c r="C72" s="14"/>
      <c r="D72" s="14"/>
      <c r="E72" s="14"/>
      <c r="F72" s="14"/>
    </row>
    <row r="73" spans="3:6" ht="12">
      <c r="C73" s="14"/>
      <c r="D73" s="14"/>
      <c r="E73" s="14"/>
      <c r="F73" s="14"/>
    </row>
    <row r="74" spans="3:6" ht="12">
      <c r="C74" s="14"/>
      <c r="D74" s="14"/>
      <c r="E74" s="14"/>
      <c r="F74" s="14"/>
    </row>
    <row r="75" spans="3:6" ht="12">
      <c r="C75" s="14"/>
      <c r="D75" s="14"/>
      <c r="E75" s="14"/>
      <c r="F75" s="14"/>
    </row>
    <row r="76" spans="3:6" ht="12">
      <c r="C76" s="14"/>
      <c r="D76" s="14"/>
      <c r="E76" s="14"/>
      <c r="F76" s="14"/>
    </row>
    <row r="77" spans="3:6" ht="12">
      <c r="C77" s="14"/>
      <c r="D77" s="14"/>
      <c r="E77" s="14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spans="3:6" ht="12">
      <c r="C80" s="14"/>
      <c r="D80" s="14"/>
      <c r="E80" s="14"/>
      <c r="F80" s="14"/>
    </row>
    <row r="81" spans="3:6" ht="12">
      <c r="C81" s="14"/>
      <c r="D81" s="14"/>
      <c r="E81" s="14"/>
      <c r="F81" s="14"/>
    </row>
    <row r="82" spans="3:6" ht="12">
      <c r="C82" s="14"/>
      <c r="D82" s="14"/>
      <c r="E82" s="14"/>
      <c r="F82" s="14"/>
    </row>
    <row r="83" spans="3:6" ht="12">
      <c r="C83" s="14"/>
      <c r="D83" s="14"/>
      <c r="E83" s="14"/>
      <c r="F83" s="14"/>
    </row>
    <row r="84" spans="3:6" ht="12">
      <c r="C84" s="14"/>
      <c r="D84" s="14"/>
      <c r="E84" s="14"/>
      <c r="F84" s="14"/>
    </row>
    <row r="85" spans="3:6" ht="12">
      <c r="C85" s="14"/>
      <c r="D85" s="14"/>
      <c r="E85" s="14"/>
      <c r="F85" s="14"/>
    </row>
    <row r="86" spans="3:6" ht="12">
      <c r="C86" s="14"/>
      <c r="D86" s="14"/>
      <c r="E86" s="14"/>
      <c r="F86" s="14"/>
    </row>
    <row r="87" spans="3:6" ht="12">
      <c r="C87" s="14"/>
      <c r="D87" s="14"/>
      <c r="E87" s="14"/>
      <c r="F87" s="14"/>
    </row>
    <row r="88" spans="3:6" ht="12">
      <c r="C88" s="14"/>
      <c r="D88" s="14"/>
      <c r="E88" s="14"/>
      <c r="F88" s="14"/>
    </row>
    <row r="89" spans="3:6" ht="12">
      <c r="C89" s="14"/>
      <c r="D89" s="14"/>
      <c r="E89" s="14"/>
      <c r="F89" s="14"/>
    </row>
    <row r="90" spans="3:6" ht="12">
      <c r="C90" s="14"/>
      <c r="D90" s="14"/>
      <c r="E90" s="14"/>
      <c r="F90" s="14"/>
    </row>
    <row r="91" spans="3:6" ht="12">
      <c r="C91" s="14"/>
      <c r="D91" s="14"/>
      <c r="E91" s="14"/>
      <c r="F91" s="14"/>
    </row>
    <row r="92" spans="3:6" ht="12">
      <c r="C92" s="14"/>
      <c r="D92" s="14"/>
      <c r="E92" s="14"/>
      <c r="F92" s="14"/>
    </row>
    <row r="93" spans="3:6" ht="12">
      <c r="C93" s="14"/>
      <c r="D93" s="14"/>
      <c r="E93" s="14"/>
      <c r="F93" s="14"/>
    </row>
    <row r="94" spans="3:6" ht="12">
      <c r="C94" s="14"/>
      <c r="D94" s="14"/>
      <c r="E94" s="14"/>
      <c r="F94" s="14"/>
    </row>
    <row r="95" spans="3:6" ht="12">
      <c r="C95" s="14"/>
      <c r="D95" s="14"/>
      <c r="E95" s="14"/>
      <c r="F95" s="14"/>
    </row>
    <row r="96" spans="3:6" ht="12">
      <c r="C96" s="14"/>
      <c r="D96" s="14"/>
      <c r="E96" s="14"/>
      <c r="F96" s="14"/>
    </row>
    <row r="97" spans="3:6" ht="12">
      <c r="C97" s="14"/>
      <c r="D97" s="14"/>
      <c r="E97" s="14"/>
      <c r="F97" s="14"/>
    </row>
    <row r="98" spans="3:6" ht="12">
      <c r="C98" s="14"/>
      <c r="D98" s="14"/>
      <c r="E98" s="14"/>
      <c r="F98" s="14"/>
    </row>
    <row r="99" spans="3:6" ht="12">
      <c r="C99" s="14"/>
      <c r="D99" s="14"/>
      <c r="E99" s="14"/>
      <c r="F99" s="14"/>
    </row>
    <row r="100" spans="3:6" ht="12">
      <c r="C100" s="14"/>
      <c r="D100" s="14"/>
      <c r="E100" s="14"/>
      <c r="F100" s="14"/>
    </row>
    <row r="101" spans="3:6" ht="12">
      <c r="C101" s="14"/>
      <c r="D101" s="14"/>
      <c r="E101" s="14"/>
      <c r="F101" s="14"/>
    </row>
    <row r="102" spans="3:6" ht="12">
      <c r="C102" s="14"/>
      <c r="D102" s="14"/>
      <c r="E102" s="14"/>
      <c r="F102" s="14"/>
    </row>
    <row r="103" spans="3:6" ht="12">
      <c r="C103" s="14"/>
      <c r="D103" s="14"/>
      <c r="E103" s="14"/>
      <c r="F103" s="14"/>
    </row>
    <row r="104" spans="3:6" ht="12">
      <c r="C104" s="14"/>
      <c r="D104" s="14"/>
      <c r="E104" s="14"/>
      <c r="F104" s="14"/>
    </row>
    <row r="105" spans="3:6" ht="12">
      <c r="C105" s="14"/>
      <c r="D105" s="14"/>
      <c r="E105" s="14"/>
      <c r="F105" s="14"/>
    </row>
    <row r="106" spans="3:6" ht="12">
      <c r="C106" s="14"/>
      <c r="D106" s="14"/>
      <c r="E106" s="14"/>
      <c r="F106" s="14"/>
    </row>
    <row r="107" spans="3:6" ht="12">
      <c r="C107" s="14"/>
      <c r="D107" s="14"/>
      <c r="E107" s="14"/>
      <c r="F107" s="14"/>
    </row>
    <row r="108" spans="3:6" ht="12">
      <c r="C108" s="14"/>
      <c r="D108" s="14"/>
      <c r="E108" s="14"/>
      <c r="F108" s="14"/>
    </row>
    <row r="109" spans="3:6" ht="12">
      <c r="C109" s="14"/>
      <c r="D109" s="14"/>
      <c r="E109" s="14"/>
      <c r="F109" s="14"/>
    </row>
    <row r="110" spans="3:6" ht="12">
      <c r="C110" s="14"/>
      <c r="D110" s="14"/>
      <c r="E110" s="14"/>
      <c r="F110" s="14"/>
    </row>
    <row r="111" spans="3:6" ht="12">
      <c r="C111" s="14"/>
      <c r="D111" s="14"/>
      <c r="E111" s="14"/>
      <c r="F111" s="14"/>
    </row>
    <row r="112" spans="3:6" ht="12">
      <c r="C112" s="14"/>
      <c r="D112" s="14"/>
      <c r="E112" s="14"/>
      <c r="F112" s="14"/>
    </row>
    <row r="113" spans="3:6" ht="12">
      <c r="C113" s="14"/>
      <c r="D113" s="14"/>
      <c r="E113" s="14"/>
      <c r="F113" s="14"/>
    </row>
    <row r="114" spans="3:6" ht="12">
      <c r="C114" s="14"/>
      <c r="D114" s="14"/>
      <c r="E114" s="14"/>
      <c r="F114" s="14"/>
    </row>
    <row r="115" spans="3:6" ht="12">
      <c r="C115" s="14"/>
      <c r="D115" s="14"/>
      <c r="E115" s="14"/>
      <c r="F115" s="14"/>
    </row>
    <row r="116" spans="3:6" ht="12">
      <c r="C116" s="14"/>
      <c r="D116" s="14"/>
      <c r="E116" s="14"/>
      <c r="F116" s="14"/>
    </row>
    <row r="117" spans="3:6" ht="12">
      <c r="C117" s="14"/>
      <c r="D117" s="14"/>
      <c r="E117" s="14"/>
      <c r="F117" s="14"/>
    </row>
    <row r="118" spans="3:6" ht="12">
      <c r="C118" s="14"/>
      <c r="D118" s="14"/>
      <c r="E118" s="14"/>
      <c r="F118" s="14"/>
    </row>
    <row r="119" spans="3:6" ht="12">
      <c r="C119" s="14"/>
      <c r="D119" s="14"/>
      <c r="E119" s="14"/>
      <c r="F119" s="14"/>
    </row>
    <row r="120" spans="3:6" ht="12">
      <c r="C120" s="14"/>
      <c r="D120" s="14"/>
      <c r="E120" s="14"/>
      <c r="F120" s="14"/>
    </row>
    <row r="121" spans="3:6" ht="12">
      <c r="C121" s="14"/>
      <c r="D121" s="14"/>
      <c r="E121" s="14"/>
      <c r="F121" s="14"/>
    </row>
    <row r="122" spans="3:6" ht="12">
      <c r="C122" s="14"/>
      <c r="D122" s="14"/>
      <c r="E122" s="14"/>
      <c r="F122" s="14"/>
    </row>
    <row r="123" spans="3:6" ht="12">
      <c r="C123" s="14"/>
      <c r="D123" s="14"/>
      <c r="E123" s="14"/>
      <c r="F123" s="14"/>
    </row>
    <row r="124" spans="3:6" ht="12">
      <c r="C124" s="14"/>
      <c r="D124" s="14"/>
      <c r="E124" s="14"/>
      <c r="F124" s="14"/>
    </row>
    <row r="125" spans="3:6" ht="12">
      <c r="C125" s="14"/>
      <c r="D125" s="14"/>
      <c r="E125" s="14"/>
      <c r="F125" s="14"/>
    </row>
    <row r="126" spans="3:6" ht="12">
      <c r="C126" s="14"/>
      <c r="D126" s="14"/>
      <c r="E126" s="14"/>
      <c r="F126" s="14"/>
    </row>
    <row r="127" spans="3:6" ht="12">
      <c r="C127" s="14"/>
      <c r="D127" s="14"/>
      <c r="E127" s="14"/>
      <c r="F127" s="14"/>
    </row>
    <row r="128" spans="3:6" ht="12">
      <c r="C128" s="14"/>
      <c r="D128" s="14"/>
      <c r="E128" s="14"/>
      <c r="F128" s="14"/>
    </row>
    <row r="129" spans="3:6" ht="12">
      <c r="C129" s="14"/>
      <c r="D129" s="14"/>
      <c r="E129" s="14"/>
      <c r="F129" s="14"/>
    </row>
    <row r="130" spans="3:6" ht="12">
      <c r="C130" s="14"/>
      <c r="D130" s="14"/>
      <c r="E130" s="14"/>
      <c r="F130" s="14"/>
    </row>
    <row r="131" spans="3:6" ht="12">
      <c r="C131" s="14"/>
      <c r="D131" s="14"/>
      <c r="E131" s="14"/>
      <c r="F131" s="14"/>
    </row>
    <row r="132" spans="3:6" ht="12">
      <c r="C132" s="14"/>
      <c r="D132" s="14"/>
      <c r="E132" s="14"/>
      <c r="F132" s="14"/>
    </row>
    <row r="133" spans="3:6" ht="12">
      <c r="C133" s="14"/>
      <c r="D133" s="14"/>
      <c r="E133" s="14"/>
      <c r="F133" s="14"/>
    </row>
    <row r="134" spans="3:6" ht="12">
      <c r="C134" s="14"/>
      <c r="D134" s="14"/>
      <c r="E134" s="14"/>
      <c r="F134" s="14"/>
    </row>
    <row r="135" spans="3:6" ht="12">
      <c r="C135" s="14"/>
      <c r="D135" s="14"/>
      <c r="E135" s="14"/>
      <c r="F135" s="14"/>
    </row>
    <row r="136" spans="3:6" ht="12">
      <c r="C136" s="14"/>
      <c r="D136" s="14"/>
      <c r="E136" s="14"/>
      <c r="F136" s="14"/>
    </row>
    <row r="137" spans="3:6" ht="12">
      <c r="C137" s="14"/>
      <c r="D137" s="14"/>
      <c r="E137" s="14"/>
      <c r="F137" s="14"/>
    </row>
    <row r="138" spans="3:6" ht="12">
      <c r="C138" s="14"/>
      <c r="D138" s="14"/>
      <c r="E138" s="14"/>
      <c r="F138" s="14"/>
    </row>
    <row r="139" spans="3:6" ht="12">
      <c r="C139" s="14"/>
      <c r="D139" s="14"/>
      <c r="E139" s="14"/>
      <c r="F139" s="14"/>
    </row>
    <row r="140" spans="3:6" ht="12">
      <c r="C140" s="14"/>
      <c r="D140" s="14"/>
      <c r="E140" s="14"/>
      <c r="F140" s="14"/>
    </row>
    <row r="141" spans="3:6" ht="12">
      <c r="C141" s="14"/>
      <c r="D141" s="14"/>
      <c r="E141" s="14"/>
      <c r="F141" s="14"/>
    </row>
    <row r="142" spans="3:6" ht="12">
      <c r="C142" s="14"/>
      <c r="D142" s="14"/>
      <c r="E142" s="14"/>
      <c r="F142" s="14"/>
    </row>
    <row r="143" spans="3:6" ht="12">
      <c r="C143" s="14"/>
      <c r="D143" s="14"/>
      <c r="E143" s="14"/>
      <c r="F143" s="14"/>
    </row>
    <row r="144" spans="3:6" ht="12">
      <c r="C144" s="14"/>
      <c r="D144" s="14"/>
      <c r="E144" s="14"/>
      <c r="F144" s="14"/>
    </row>
    <row r="145" spans="3:6" ht="12">
      <c r="C145" s="14"/>
      <c r="D145" s="14"/>
      <c r="E145" s="14"/>
      <c r="F145" s="14"/>
    </row>
    <row r="146" spans="3:6" ht="12">
      <c r="C146" s="14"/>
      <c r="D146" s="14"/>
      <c r="E146" s="14"/>
      <c r="F146" s="14"/>
    </row>
    <row r="147" spans="3:6" ht="12">
      <c r="C147" s="14"/>
      <c r="D147" s="14"/>
      <c r="E147" s="14"/>
      <c r="F147" s="14"/>
    </row>
    <row r="148" spans="3:6" ht="12">
      <c r="C148" s="14"/>
      <c r="D148" s="14"/>
      <c r="E148" s="14"/>
      <c r="F148" s="14"/>
    </row>
    <row r="149" spans="3:6" ht="12">
      <c r="C149" s="14"/>
      <c r="D149" s="14"/>
      <c r="E149" s="14"/>
      <c r="F149" s="14"/>
    </row>
    <row r="150" spans="3:6" ht="12">
      <c r="C150" s="14"/>
      <c r="D150" s="14"/>
      <c r="E150" s="14"/>
      <c r="F150" s="14"/>
    </row>
    <row r="151" spans="3:6" ht="12">
      <c r="C151" s="14"/>
      <c r="D151" s="14"/>
      <c r="E151" s="14"/>
      <c r="F151" s="14"/>
    </row>
    <row r="152" spans="3:6" ht="12">
      <c r="C152" s="14"/>
      <c r="D152" s="14"/>
      <c r="E152" s="14"/>
      <c r="F152" s="14"/>
    </row>
    <row r="153" spans="3:6" ht="12">
      <c r="C153" s="14"/>
      <c r="D153" s="14"/>
      <c r="E153" s="14"/>
      <c r="F153" s="14"/>
    </row>
    <row r="154" spans="3:6" ht="12">
      <c r="C154" s="14"/>
      <c r="D154" s="14"/>
      <c r="E154" s="14"/>
      <c r="F154" s="14"/>
    </row>
    <row r="155" spans="3:6" ht="12">
      <c r="C155" s="14"/>
      <c r="D155" s="14"/>
      <c r="E155" s="14"/>
      <c r="F155" s="14"/>
    </row>
    <row r="156" spans="3:6" ht="12">
      <c r="C156" s="14"/>
      <c r="D156" s="14"/>
      <c r="E156" s="14"/>
      <c r="F156" s="14"/>
    </row>
    <row r="157" spans="3:6" ht="12">
      <c r="C157" s="14"/>
      <c r="D157" s="14"/>
      <c r="E157" s="14"/>
      <c r="F157" s="14"/>
    </row>
    <row r="158" spans="3:6" ht="12">
      <c r="C158" s="14"/>
      <c r="D158" s="14"/>
      <c r="E158" s="14"/>
      <c r="F158" s="14"/>
    </row>
    <row r="159" spans="3:6" ht="12">
      <c r="C159" s="14"/>
      <c r="D159" s="14"/>
      <c r="E159" s="14"/>
      <c r="F159" s="14"/>
    </row>
    <row r="160" spans="3:6" ht="12">
      <c r="C160" s="14"/>
      <c r="D160" s="14"/>
      <c r="E160" s="14"/>
      <c r="F160" s="14"/>
    </row>
    <row r="161" spans="3:6" ht="12">
      <c r="C161" s="14"/>
      <c r="D161" s="14"/>
      <c r="E161" s="14"/>
      <c r="F161" s="14"/>
    </row>
    <row r="162" spans="3:6" ht="12">
      <c r="C162" s="14"/>
      <c r="D162" s="14"/>
      <c r="E162" s="14"/>
      <c r="F162" s="14"/>
    </row>
    <row r="163" spans="3:6" ht="12">
      <c r="C163" s="14"/>
      <c r="D163" s="14"/>
      <c r="E163" s="14"/>
      <c r="F163" s="14"/>
    </row>
    <row r="164" spans="3:6" ht="12">
      <c r="C164" s="14"/>
      <c r="D164" s="14"/>
      <c r="E164" s="14"/>
      <c r="F164" s="14"/>
    </row>
    <row r="165" spans="3:6" ht="12">
      <c r="C165" s="14"/>
      <c r="D165" s="14"/>
      <c r="E165" s="14"/>
      <c r="F165" s="14"/>
    </row>
    <row r="166" spans="3:6" ht="12">
      <c r="C166" s="14"/>
      <c r="D166" s="14"/>
      <c r="E166" s="14"/>
      <c r="F166" s="14"/>
    </row>
    <row r="167" spans="3:6" ht="12">
      <c r="C167" s="14"/>
      <c r="D167" s="14"/>
      <c r="E167" s="14"/>
      <c r="F167" s="14"/>
    </row>
    <row r="168" spans="3:6" ht="12">
      <c r="C168" s="14"/>
      <c r="D168" s="14"/>
      <c r="E168" s="14"/>
      <c r="F168" s="14"/>
    </row>
    <row r="169" spans="3:6" ht="12">
      <c r="C169" s="14"/>
      <c r="D169" s="14"/>
      <c r="E169" s="14"/>
      <c r="F169" s="14"/>
    </row>
    <row r="170" spans="3:6" ht="12">
      <c r="C170" s="14"/>
      <c r="D170" s="14"/>
      <c r="E170" s="14"/>
      <c r="F170" s="14"/>
    </row>
    <row r="171" spans="3:6" ht="12">
      <c r="C171" s="14"/>
      <c r="D171" s="14"/>
      <c r="E171" s="14"/>
      <c r="F171" s="14"/>
    </row>
    <row r="172" spans="3:6" ht="12">
      <c r="C172" s="14"/>
      <c r="D172" s="14"/>
      <c r="E172" s="14"/>
      <c r="F172" s="14"/>
    </row>
    <row r="173" spans="3:6" ht="12">
      <c r="C173" s="14"/>
      <c r="D173" s="14"/>
      <c r="E173" s="14"/>
      <c r="F173" s="14"/>
    </row>
    <row r="174" spans="3:6" ht="12">
      <c r="C174" s="14"/>
      <c r="D174" s="14"/>
      <c r="E174" s="14"/>
      <c r="F174" s="14"/>
    </row>
    <row r="175" spans="3:6" ht="12">
      <c r="C175" s="14"/>
      <c r="D175" s="14"/>
      <c r="E175" s="14"/>
      <c r="F175" s="14"/>
    </row>
    <row r="176" spans="3:6" ht="12">
      <c r="C176" s="14"/>
      <c r="D176" s="14"/>
      <c r="E176" s="14"/>
      <c r="F176" s="14"/>
    </row>
    <row r="177" spans="3:6" ht="12">
      <c r="C177" s="14"/>
      <c r="D177" s="14"/>
      <c r="E177" s="14"/>
      <c r="F177" s="14"/>
    </row>
    <row r="178" spans="3:6" ht="12">
      <c r="C178" s="14"/>
      <c r="D178" s="14"/>
      <c r="E178" s="14"/>
      <c r="F178" s="14"/>
    </row>
    <row r="179" spans="3:6" ht="12">
      <c r="C179" s="14"/>
      <c r="D179" s="14"/>
      <c r="E179" s="14"/>
      <c r="F179" s="14"/>
    </row>
    <row r="180" spans="3:6" ht="12">
      <c r="C180" s="14"/>
      <c r="D180" s="14"/>
      <c r="E180" s="14"/>
      <c r="F180" s="14"/>
    </row>
    <row r="181" spans="3:6" ht="12">
      <c r="C181" s="14"/>
      <c r="D181" s="14"/>
      <c r="E181" s="14"/>
      <c r="F181" s="14"/>
    </row>
    <row r="182" spans="3:6" ht="12">
      <c r="C182" s="14"/>
      <c r="D182" s="14"/>
      <c r="E182" s="14"/>
      <c r="F182" s="14"/>
    </row>
    <row r="183" spans="3:6" ht="12">
      <c r="C183" s="14"/>
      <c r="D183" s="14"/>
      <c r="E183" s="14"/>
      <c r="F183" s="14"/>
    </row>
    <row r="184" spans="3:6" ht="12">
      <c r="C184" s="14"/>
      <c r="D184" s="14"/>
      <c r="E184" s="14"/>
      <c r="F184" s="14"/>
    </row>
    <row r="185" spans="3:6" ht="12">
      <c r="C185" s="14"/>
      <c r="D185" s="14"/>
      <c r="E185" s="14"/>
      <c r="F185" s="14"/>
    </row>
    <row r="186" spans="3:6" ht="12">
      <c r="C186" s="14"/>
      <c r="D186" s="14"/>
      <c r="E186" s="14"/>
      <c r="F186" s="14"/>
    </row>
    <row r="187" spans="3:6" ht="12">
      <c r="C187" s="14"/>
      <c r="D187" s="14"/>
      <c r="E187" s="14"/>
      <c r="F187" s="14"/>
    </row>
    <row r="188" spans="3:6" ht="12">
      <c r="C188" s="14"/>
      <c r="D188" s="14"/>
      <c r="E188" s="14"/>
      <c r="F188" s="14"/>
    </row>
    <row r="189" spans="3:6" ht="12">
      <c r="C189" s="14"/>
      <c r="D189" s="14"/>
      <c r="E189" s="14"/>
      <c r="F189" s="14"/>
    </row>
    <row r="190" spans="3:6" ht="12">
      <c r="C190" s="14"/>
      <c r="D190" s="14"/>
      <c r="E190" s="14"/>
      <c r="F190" s="14"/>
    </row>
    <row r="191" spans="3:6" ht="12">
      <c r="C191" s="14"/>
      <c r="D191" s="14"/>
      <c r="E191" s="14"/>
      <c r="F191" s="14"/>
    </row>
    <row r="192" spans="3:6" ht="12">
      <c r="C192" s="14"/>
      <c r="D192" s="14"/>
      <c r="E192" s="14"/>
      <c r="F192" s="14"/>
    </row>
    <row r="193" spans="3:6" ht="12">
      <c r="C193" s="14"/>
      <c r="D193" s="14"/>
      <c r="E193" s="14"/>
      <c r="F193" s="14"/>
    </row>
    <row r="194" spans="3:6" ht="12">
      <c r="C194" s="14"/>
      <c r="D194" s="14"/>
      <c r="E194" s="14"/>
      <c r="F194" s="14"/>
    </row>
  </sheetData>
  <sheetProtection/>
  <mergeCells count="52">
    <mergeCell ref="M8:M28"/>
    <mergeCell ref="L5:L7"/>
    <mergeCell ref="L9:L10"/>
    <mergeCell ref="L17:L19"/>
    <mergeCell ref="L23:L27"/>
    <mergeCell ref="M5:M7"/>
    <mergeCell ref="L14:L15"/>
    <mergeCell ref="H5:K5"/>
    <mergeCell ref="A1:E1"/>
    <mergeCell ref="A5:A7"/>
    <mergeCell ref="F5:F7"/>
    <mergeCell ref="G5:G7"/>
    <mergeCell ref="H6:H7"/>
    <mergeCell ref="C5:C7"/>
    <mergeCell ref="B5:B7"/>
    <mergeCell ref="I6:J6"/>
    <mergeCell ref="A2:E2"/>
    <mergeCell ref="F9:F10"/>
    <mergeCell ref="C22:C27"/>
    <mergeCell ref="K6:K7"/>
    <mergeCell ref="D9:D10"/>
    <mergeCell ref="E9:E10"/>
    <mergeCell ref="D14:D15"/>
    <mergeCell ref="F14:F15"/>
    <mergeCell ref="I33:K33"/>
    <mergeCell ref="F17:F19"/>
    <mergeCell ref="G33:H33"/>
    <mergeCell ref="A31:D31"/>
    <mergeCell ref="A32:D32"/>
    <mergeCell ref="A29:G29"/>
    <mergeCell ref="A8:A28"/>
    <mergeCell ref="B8:B28"/>
    <mergeCell ref="I32:K32"/>
    <mergeCell ref="F23:F27"/>
    <mergeCell ref="G32:H32"/>
    <mergeCell ref="D5:E6"/>
    <mergeCell ref="A33:D33"/>
    <mergeCell ref="E33:F33"/>
    <mergeCell ref="D11:D12"/>
    <mergeCell ref="C14:C15"/>
    <mergeCell ref="C9:C10"/>
    <mergeCell ref="E32:F32"/>
    <mergeCell ref="D20:D21"/>
    <mergeCell ref="C20:C21"/>
    <mergeCell ref="C17:C19"/>
    <mergeCell ref="D17:D19"/>
    <mergeCell ref="E17:E19"/>
    <mergeCell ref="E23:E27"/>
    <mergeCell ref="D22:D27"/>
    <mergeCell ref="A3:E3"/>
    <mergeCell ref="E14:E15"/>
    <mergeCell ref="C11:C13"/>
  </mergeCells>
  <printOptions/>
  <pageMargins left="0.17" right="0.2" top="0.27" bottom="0.23" header="0" footer="0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O200"/>
  <sheetViews>
    <sheetView tabSelected="1" zoomScale="70" zoomScaleNormal="70" zoomScaleSheetLayoutView="70" zoomScalePageLayoutView="0" workbookViewId="0" topLeftCell="D6">
      <selection activeCell="K15" sqref="K15"/>
    </sheetView>
  </sheetViews>
  <sheetFormatPr defaultColWidth="11.421875" defaultRowHeight="12.75"/>
  <cols>
    <col min="1" max="1" width="16.8515625" style="4" customWidth="1"/>
    <col min="2" max="2" width="15.421875" style="4" customWidth="1"/>
    <col min="3" max="3" width="25.28125" style="4" customWidth="1"/>
    <col min="4" max="4" width="26.00390625" style="4" customWidth="1"/>
    <col min="5" max="5" width="27.00390625" style="4" customWidth="1"/>
    <col min="6" max="6" width="14.140625" style="4" customWidth="1"/>
    <col min="7" max="7" width="47.8515625" style="4" customWidth="1"/>
    <col min="8" max="8" width="17.140625" style="5" bestFit="1" customWidth="1"/>
    <col min="9" max="9" width="17.28125" style="4" bestFit="1" customWidth="1"/>
    <col min="10" max="10" width="14.57421875" style="4" customWidth="1"/>
    <col min="11" max="11" width="17.140625" style="4" bestFit="1" customWidth="1"/>
    <col min="12" max="12" width="17.140625" style="4" customWidth="1"/>
    <col min="13" max="13" width="18.57421875" style="4" customWidth="1"/>
    <col min="14" max="14" width="11.421875" style="4" customWidth="1"/>
    <col min="15" max="15" width="18.28125" style="4" bestFit="1" customWidth="1"/>
    <col min="16" max="16384" width="11.421875" style="4" customWidth="1"/>
  </cols>
  <sheetData>
    <row r="1" spans="1:5" ht="16.5" thickBot="1">
      <c r="A1" s="57" t="s">
        <v>99</v>
      </c>
      <c r="B1" s="58"/>
      <c r="C1" s="58"/>
      <c r="D1" s="58"/>
      <c r="E1" s="76"/>
    </row>
    <row r="2" spans="1:5" ht="15.75">
      <c r="A2" s="57" t="s">
        <v>52</v>
      </c>
      <c r="B2" s="58"/>
      <c r="C2" s="58"/>
      <c r="D2" s="58"/>
      <c r="E2" s="76"/>
    </row>
    <row r="3" spans="1:67" s="6" customFormat="1" ht="15.75">
      <c r="A3" s="59" t="s">
        <v>33</v>
      </c>
      <c r="B3" s="60"/>
      <c r="C3" s="60"/>
      <c r="D3" s="60"/>
      <c r="E3" s="8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s="6" customFormat="1" ht="16.5" thickBot="1">
      <c r="A4" s="43" t="s">
        <v>31</v>
      </c>
      <c r="B4" s="44"/>
      <c r="C4" s="44"/>
      <c r="D4" s="44"/>
      <c r="E4" s="45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3:67" s="6" customFormat="1" ht="12">
      <c r="C5" s="7"/>
      <c r="D5" s="7"/>
      <c r="E5" s="7"/>
      <c r="F5" s="7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s="9" customFormat="1" ht="12.75">
      <c r="A6" s="77" t="s">
        <v>35</v>
      </c>
      <c r="B6" s="82" t="s">
        <v>34</v>
      </c>
      <c r="C6" s="82" t="s">
        <v>1</v>
      </c>
      <c r="D6" s="49" t="s">
        <v>36</v>
      </c>
      <c r="E6" s="50"/>
      <c r="F6" s="71" t="s">
        <v>50</v>
      </c>
      <c r="G6" s="75" t="s">
        <v>42</v>
      </c>
      <c r="H6" s="75" t="s">
        <v>43</v>
      </c>
      <c r="I6" s="75"/>
      <c r="J6" s="75"/>
      <c r="K6" s="75"/>
      <c r="L6" s="75" t="s">
        <v>62</v>
      </c>
      <c r="M6" s="89" t="s">
        <v>44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s="9" customFormat="1" ht="12.75">
      <c r="A7" s="78"/>
      <c r="B7" s="82"/>
      <c r="C7" s="77"/>
      <c r="D7" s="51"/>
      <c r="E7" s="52"/>
      <c r="F7" s="71"/>
      <c r="G7" s="75"/>
      <c r="H7" s="80" t="s">
        <v>45</v>
      </c>
      <c r="I7" s="83" t="s">
        <v>46</v>
      </c>
      <c r="J7" s="83"/>
      <c r="K7" s="71" t="s">
        <v>47</v>
      </c>
      <c r="L7" s="75"/>
      <c r="M7" s="8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</row>
    <row r="8" spans="1:67" s="9" customFormat="1" ht="24.75" thickBot="1">
      <c r="A8" s="78"/>
      <c r="B8" s="77"/>
      <c r="C8" s="77"/>
      <c r="D8" s="15" t="s">
        <v>51</v>
      </c>
      <c r="E8" s="15" t="s">
        <v>0</v>
      </c>
      <c r="F8" s="72"/>
      <c r="G8" s="79"/>
      <c r="H8" s="81"/>
      <c r="I8" s="10" t="s">
        <v>48</v>
      </c>
      <c r="J8" s="11" t="s">
        <v>49</v>
      </c>
      <c r="K8" s="72"/>
      <c r="L8" s="79"/>
      <c r="M8" s="9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spans="1:13" ht="38.25">
      <c r="A9" s="64" t="s">
        <v>41</v>
      </c>
      <c r="B9" s="67" t="s">
        <v>40</v>
      </c>
      <c r="C9" s="26" t="s">
        <v>29</v>
      </c>
      <c r="D9" s="19" t="s">
        <v>18</v>
      </c>
      <c r="E9" s="19" t="s">
        <v>19</v>
      </c>
      <c r="F9" s="27">
        <v>17</v>
      </c>
      <c r="G9" s="19" t="s">
        <v>63</v>
      </c>
      <c r="H9" s="32">
        <v>288454000</v>
      </c>
      <c r="I9" s="32"/>
      <c r="J9" s="21"/>
      <c r="K9" s="22">
        <f>+H9+I9</f>
        <v>288454000</v>
      </c>
      <c r="L9" s="21">
        <f>K9</f>
        <v>288454000</v>
      </c>
      <c r="M9" s="85" t="s">
        <v>100</v>
      </c>
    </row>
    <row r="10" spans="1:67" s="9" customFormat="1" ht="38.25">
      <c r="A10" s="65"/>
      <c r="B10" s="68"/>
      <c r="C10" s="55" t="s">
        <v>22</v>
      </c>
      <c r="D10" s="42" t="s">
        <v>2</v>
      </c>
      <c r="E10" s="42" t="s">
        <v>3</v>
      </c>
      <c r="F10" s="56">
        <v>350</v>
      </c>
      <c r="G10" s="2" t="s">
        <v>70</v>
      </c>
      <c r="H10" s="32">
        <f>932717315.08-120000000</f>
        <v>812717315.08</v>
      </c>
      <c r="I10" s="23">
        <v>120000000</v>
      </c>
      <c r="J10" s="23" t="s">
        <v>98</v>
      </c>
      <c r="K10" s="22">
        <f>+H10+I10</f>
        <v>932717315.08</v>
      </c>
      <c r="L10" s="88">
        <f>SUM(K10:K11)</f>
        <v>1048092315.08</v>
      </c>
      <c r="M10" s="8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s="9" customFormat="1" ht="38.25">
      <c r="A11" s="65"/>
      <c r="B11" s="68"/>
      <c r="C11" s="55"/>
      <c r="D11" s="42"/>
      <c r="E11" s="42"/>
      <c r="F11" s="56"/>
      <c r="G11" s="2" t="s">
        <v>79</v>
      </c>
      <c r="H11" s="22">
        <f>85375000</f>
        <v>85375000</v>
      </c>
      <c r="I11" s="23">
        <v>30000000</v>
      </c>
      <c r="J11" s="23" t="s">
        <v>78</v>
      </c>
      <c r="K11" s="22">
        <f aca="true" t="shared" si="0" ref="K11:K33">+H11+I11</f>
        <v>115375000</v>
      </c>
      <c r="L11" s="88"/>
      <c r="M11" s="8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13" ht="25.5">
      <c r="A12" s="65"/>
      <c r="B12" s="68"/>
      <c r="C12" s="55" t="s">
        <v>23</v>
      </c>
      <c r="D12" s="42" t="s">
        <v>4</v>
      </c>
      <c r="E12" s="2" t="s">
        <v>5</v>
      </c>
      <c r="F12" s="12">
        <v>1</v>
      </c>
      <c r="G12" s="2" t="s">
        <v>61</v>
      </c>
      <c r="H12" s="24">
        <v>65000000</v>
      </c>
      <c r="I12" s="32"/>
      <c r="J12" s="23"/>
      <c r="K12" s="22">
        <f t="shared" si="0"/>
        <v>65000000</v>
      </c>
      <c r="L12" s="23">
        <f>K12</f>
        <v>65000000</v>
      </c>
      <c r="M12" s="86"/>
    </row>
    <row r="13" spans="1:15" ht="38.25">
      <c r="A13" s="65"/>
      <c r="B13" s="68"/>
      <c r="C13" s="55"/>
      <c r="D13" s="42"/>
      <c r="E13" s="2" t="s">
        <v>6</v>
      </c>
      <c r="F13" s="1">
        <v>3</v>
      </c>
      <c r="G13" s="2" t="s">
        <v>76</v>
      </c>
      <c r="H13" s="24">
        <v>49999972</v>
      </c>
      <c r="I13" s="23"/>
      <c r="J13" s="23"/>
      <c r="K13" s="22">
        <f t="shared" si="0"/>
        <v>49999972</v>
      </c>
      <c r="L13" s="23">
        <f>K13</f>
        <v>49999972</v>
      </c>
      <c r="M13" s="86"/>
      <c r="O13" s="13"/>
    </row>
    <row r="14" spans="1:15" ht="63.75">
      <c r="A14" s="65"/>
      <c r="B14" s="68"/>
      <c r="C14" s="55"/>
      <c r="D14" s="93" t="s">
        <v>7</v>
      </c>
      <c r="E14" s="95" t="s">
        <v>8</v>
      </c>
      <c r="F14" s="96">
        <v>50</v>
      </c>
      <c r="G14" s="40" t="s">
        <v>104</v>
      </c>
      <c r="H14" s="24">
        <v>31723761.2</v>
      </c>
      <c r="I14" s="23"/>
      <c r="J14" s="23"/>
      <c r="K14" s="22">
        <f t="shared" si="0"/>
        <v>31723761.2</v>
      </c>
      <c r="L14" s="91">
        <f>SUM(K14:K16)</f>
        <v>87837692.23</v>
      </c>
      <c r="M14" s="86"/>
      <c r="O14" s="13"/>
    </row>
    <row r="15" spans="1:15" ht="38.25">
      <c r="A15" s="65"/>
      <c r="B15" s="68"/>
      <c r="C15" s="55"/>
      <c r="D15" s="99"/>
      <c r="E15" s="100"/>
      <c r="F15" s="101"/>
      <c r="G15" s="40" t="s">
        <v>105</v>
      </c>
      <c r="H15" s="24">
        <v>6136017</v>
      </c>
      <c r="I15" s="23"/>
      <c r="J15" s="23"/>
      <c r="K15" s="22">
        <f t="shared" si="0"/>
        <v>6136017</v>
      </c>
      <c r="L15" s="102"/>
      <c r="M15" s="86"/>
      <c r="O15" s="13"/>
    </row>
    <row r="16" spans="1:13" ht="63.75">
      <c r="A16" s="65"/>
      <c r="B16" s="68"/>
      <c r="C16" s="55"/>
      <c r="D16" s="94"/>
      <c r="E16" s="94"/>
      <c r="F16" s="97"/>
      <c r="G16" s="2" t="s">
        <v>75</v>
      </c>
      <c r="H16" s="24">
        <v>49977914.03</v>
      </c>
      <c r="I16" s="23"/>
      <c r="J16" s="23"/>
      <c r="K16" s="22">
        <f t="shared" si="0"/>
        <v>49977914.03</v>
      </c>
      <c r="L16" s="92"/>
      <c r="M16" s="86"/>
    </row>
    <row r="17" spans="1:13" ht="51">
      <c r="A17" s="65"/>
      <c r="B17" s="68"/>
      <c r="C17" s="46" t="s">
        <v>24</v>
      </c>
      <c r="D17" s="46" t="s">
        <v>73</v>
      </c>
      <c r="E17" s="46" t="s">
        <v>72</v>
      </c>
      <c r="F17" s="73">
        <v>5000</v>
      </c>
      <c r="G17" s="2" t="s">
        <v>74</v>
      </c>
      <c r="H17" s="24">
        <v>9997200</v>
      </c>
      <c r="I17" s="23"/>
      <c r="J17" s="23"/>
      <c r="K17" s="22">
        <f t="shared" si="0"/>
        <v>9997200</v>
      </c>
      <c r="L17" s="91">
        <f>SUM(K17:K18)</f>
        <v>19997200</v>
      </c>
      <c r="M17" s="86"/>
    </row>
    <row r="18" spans="1:13" ht="51">
      <c r="A18" s="65"/>
      <c r="B18" s="68"/>
      <c r="C18" s="47"/>
      <c r="D18" s="47"/>
      <c r="E18" s="47"/>
      <c r="F18" s="74"/>
      <c r="G18" s="2" t="s">
        <v>77</v>
      </c>
      <c r="H18" s="24">
        <v>10000000</v>
      </c>
      <c r="I18" s="23"/>
      <c r="J18" s="23"/>
      <c r="K18" s="22">
        <f t="shared" si="0"/>
        <v>10000000</v>
      </c>
      <c r="L18" s="92"/>
      <c r="M18" s="86"/>
    </row>
    <row r="19" spans="1:13" ht="51">
      <c r="A19" s="65"/>
      <c r="B19" s="68"/>
      <c r="C19" s="34"/>
      <c r="D19" s="33" t="s">
        <v>9</v>
      </c>
      <c r="E19" s="33" t="s">
        <v>10</v>
      </c>
      <c r="F19" s="39">
        <v>1900</v>
      </c>
      <c r="G19" s="2" t="s">
        <v>96</v>
      </c>
      <c r="H19" s="24">
        <v>30000000</v>
      </c>
      <c r="I19" s="23"/>
      <c r="J19" s="23"/>
      <c r="K19" s="22">
        <f t="shared" si="0"/>
        <v>30000000</v>
      </c>
      <c r="L19" s="35"/>
      <c r="M19" s="86"/>
    </row>
    <row r="20" spans="1:13" ht="38.25">
      <c r="A20" s="65"/>
      <c r="B20" s="68"/>
      <c r="C20" s="41" t="s">
        <v>26</v>
      </c>
      <c r="D20" s="42" t="s">
        <v>11</v>
      </c>
      <c r="E20" s="98" t="s">
        <v>12</v>
      </c>
      <c r="F20" s="56">
        <v>3500</v>
      </c>
      <c r="G20" s="2" t="s">
        <v>101</v>
      </c>
      <c r="H20" s="24">
        <v>113996788.02</v>
      </c>
      <c r="I20" s="23"/>
      <c r="J20" s="24"/>
      <c r="K20" s="22">
        <f t="shared" si="0"/>
        <v>113996788.02</v>
      </c>
      <c r="L20" s="88">
        <f>SUM(K20:K25)</f>
        <v>1503996361.53</v>
      </c>
      <c r="M20" s="86"/>
    </row>
    <row r="21" spans="1:13" ht="25.5">
      <c r="A21" s="65"/>
      <c r="B21" s="68"/>
      <c r="C21" s="41"/>
      <c r="D21" s="42"/>
      <c r="E21" s="42"/>
      <c r="F21" s="56"/>
      <c r="G21" s="2" t="s">
        <v>53</v>
      </c>
      <c r="H21" s="24"/>
      <c r="I21" s="23">
        <v>1200000000</v>
      </c>
      <c r="J21" s="24" t="s">
        <v>54</v>
      </c>
      <c r="K21" s="22">
        <f t="shared" si="0"/>
        <v>1200000000</v>
      </c>
      <c r="L21" s="88"/>
      <c r="M21" s="86"/>
    </row>
    <row r="22" spans="1:13" ht="38.25">
      <c r="A22" s="65"/>
      <c r="B22" s="68"/>
      <c r="C22" s="41"/>
      <c r="D22" s="42"/>
      <c r="E22" s="42"/>
      <c r="F22" s="56"/>
      <c r="G22" s="2" t="s">
        <v>97</v>
      </c>
      <c r="H22" s="24">
        <v>28000000</v>
      </c>
      <c r="I22" s="23"/>
      <c r="J22" s="24"/>
      <c r="K22" s="22">
        <f t="shared" si="0"/>
        <v>28000000</v>
      </c>
      <c r="L22" s="88"/>
      <c r="M22" s="86"/>
    </row>
    <row r="23" spans="1:13" ht="38.25">
      <c r="A23" s="65"/>
      <c r="B23" s="68"/>
      <c r="C23" s="41"/>
      <c r="D23" s="42"/>
      <c r="E23" s="42"/>
      <c r="F23" s="56"/>
      <c r="G23" s="40" t="s">
        <v>103</v>
      </c>
      <c r="H23" s="24">
        <v>29999999.87</v>
      </c>
      <c r="I23" s="23"/>
      <c r="J23" s="24"/>
      <c r="K23" s="22">
        <f t="shared" si="0"/>
        <v>29999999.87</v>
      </c>
      <c r="L23" s="88"/>
      <c r="M23" s="86"/>
    </row>
    <row r="24" spans="1:13" ht="38.25">
      <c r="A24" s="65"/>
      <c r="B24" s="68"/>
      <c r="C24" s="41"/>
      <c r="D24" s="42"/>
      <c r="E24" s="42"/>
      <c r="F24" s="56"/>
      <c r="G24" s="40" t="s">
        <v>102</v>
      </c>
      <c r="H24" s="24">
        <v>32000273.64</v>
      </c>
      <c r="I24" s="23"/>
      <c r="J24" s="24"/>
      <c r="K24" s="22">
        <f t="shared" si="0"/>
        <v>32000273.64</v>
      </c>
      <c r="L24" s="88"/>
      <c r="M24" s="86"/>
    </row>
    <row r="25" spans="1:13" ht="38.25">
      <c r="A25" s="65"/>
      <c r="B25" s="68"/>
      <c r="C25" s="41"/>
      <c r="D25" s="42"/>
      <c r="E25" s="42"/>
      <c r="F25" s="56"/>
      <c r="G25" s="2" t="s">
        <v>80</v>
      </c>
      <c r="H25" s="24">
        <v>99999300</v>
      </c>
      <c r="I25" s="23"/>
      <c r="J25" s="23"/>
      <c r="K25" s="22">
        <f t="shared" si="0"/>
        <v>99999300</v>
      </c>
      <c r="L25" s="88"/>
      <c r="M25" s="86"/>
    </row>
    <row r="26" spans="1:13" ht="25.5">
      <c r="A26" s="65"/>
      <c r="B26" s="68"/>
      <c r="C26" s="41" t="s">
        <v>27</v>
      </c>
      <c r="D26" s="42" t="s">
        <v>13</v>
      </c>
      <c r="E26" s="2" t="s">
        <v>14</v>
      </c>
      <c r="F26" s="12">
        <v>1</v>
      </c>
      <c r="G26" s="2" t="s">
        <v>57</v>
      </c>
      <c r="H26" s="24">
        <v>0</v>
      </c>
      <c r="I26" s="23"/>
      <c r="J26" s="23"/>
      <c r="K26" s="22">
        <f t="shared" si="0"/>
        <v>0</v>
      </c>
      <c r="L26" s="23">
        <f>K26</f>
        <v>0</v>
      </c>
      <c r="M26" s="86"/>
    </row>
    <row r="27" spans="1:13" ht="25.5">
      <c r="A27" s="65"/>
      <c r="B27" s="68"/>
      <c r="C27" s="41"/>
      <c r="D27" s="42"/>
      <c r="E27" s="2" t="s">
        <v>15</v>
      </c>
      <c r="F27" s="12">
        <v>1</v>
      </c>
      <c r="G27" s="2" t="s">
        <v>58</v>
      </c>
      <c r="H27" s="24">
        <v>0</v>
      </c>
      <c r="I27" s="23"/>
      <c r="J27" s="23"/>
      <c r="K27" s="22">
        <f t="shared" si="0"/>
        <v>0</v>
      </c>
      <c r="L27" s="23">
        <f>K27</f>
        <v>0</v>
      </c>
      <c r="M27" s="86"/>
    </row>
    <row r="28" spans="1:15" ht="38.25">
      <c r="A28" s="65"/>
      <c r="B28" s="68"/>
      <c r="C28" s="41" t="s">
        <v>28</v>
      </c>
      <c r="D28" s="42" t="s">
        <v>32</v>
      </c>
      <c r="E28" s="2" t="s">
        <v>16</v>
      </c>
      <c r="F28" s="1">
        <v>1</v>
      </c>
      <c r="G28" s="2" t="s">
        <v>65</v>
      </c>
      <c r="H28" s="23">
        <v>96563661</v>
      </c>
      <c r="I28" s="23"/>
      <c r="J28" s="23"/>
      <c r="K28" s="22">
        <f t="shared" si="0"/>
        <v>96563661</v>
      </c>
      <c r="L28" s="23">
        <f>K28</f>
        <v>96563661</v>
      </c>
      <c r="M28" s="86"/>
      <c r="O28" s="5"/>
    </row>
    <row r="29" spans="1:15" ht="51">
      <c r="A29" s="65"/>
      <c r="B29" s="68"/>
      <c r="C29" s="41"/>
      <c r="D29" s="42"/>
      <c r="E29" s="42" t="s">
        <v>17</v>
      </c>
      <c r="F29" s="70">
        <v>5</v>
      </c>
      <c r="G29" s="2" t="s">
        <v>68</v>
      </c>
      <c r="H29" s="23">
        <v>96708757</v>
      </c>
      <c r="I29" s="23"/>
      <c r="J29" s="23"/>
      <c r="K29" s="22">
        <f t="shared" si="0"/>
        <v>96708757</v>
      </c>
      <c r="L29" s="88">
        <f>SUM(K29:K33)</f>
        <v>483543785</v>
      </c>
      <c r="M29" s="86"/>
      <c r="O29" s="5"/>
    </row>
    <row r="30" spans="1:13" ht="38.25">
      <c r="A30" s="65"/>
      <c r="B30" s="68"/>
      <c r="C30" s="41"/>
      <c r="D30" s="42"/>
      <c r="E30" s="42"/>
      <c r="F30" s="70"/>
      <c r="G30" s="2" t="s">
        <v>69</v>
      </c>
      <c r="H30" s="23">
        <v>96708757</v>
      </c>
      <c r="I30" s="23"/>
      <c r="J30" s="23"/>
      <c r="K30" s="22">
        <f t="shared" si="0"/>
        <v>96708757</v>
      </c>
      <c r="L30" s="88"/>
      <c r="M30" s="86"/>
    </row>
    <row r="31" spans="1:13" ht="38.25">
      <c r="A31" s="65"/>
      <c r="B31" s="68"/>
      <c r="C31" s="41"/>
      <c r="D31" s="42"/>
      <c r="E31" s="42"/>
      <c r="F31" s="70"/>
      <c r="G31" s="2" t="s">
        <v>64</v>
      </c>
      <c r="H31" s="23">
        <v>96708757</v>
      </c>
      <c r="I31" s="23"/>
      <c r="J31" s="23"/>
      <c r="K31" s="22">
        <f t="shared" si="0"/>
        <v>96708757</v>
      </c>
      <c r="L31" s="88"/>
      <c r="M31" s="86"/>
    </row>
    <row r="32" spans="1:13" ht="38.25">
      <c r="A32" s="65"/>
      <c r="B32" s="68"/>
      <c r="C32" s="41"/>
      <c r="D32" s="42"/>
      <c r="E32" s="42"/>
      <c r="F32" s="70"/>
      <c r="G32" s="2" t="s">
        <v>66</v>
      </c>
      <c r="H32" s="23">
        <v>96708757</v>
      </c>
      <c r="I32" s="23"/>
      <c r="J32" s="23"/>
      <c r="K32" s="22">
        <f t="shared" si="0"/>
        <v>96708757</v>
      </c>
      <c r="L32" s="88"/>
      <c r="M32" s="86"/>
    </row>
    <row r="33" spans="1:13" ht="51">
      <c r="A33" s="65"/>
      <c r="B33" s="68"/>
      <c r="C33" s="41"/>
      <c r="D33" s="42"/>
      <c r="E33" s="42"/>
      <c r="F33" s="70"/>
      <c r="G33" s="2" t="s">
        <v>67</v>
      </c>
      <c r="H33" s="23">
        <f>H32</f>
        <v>96708757</v>
      </c>
      <c r="I33" s="23"/>
      <c r="J33" s="23"/>
      <c r="K33" s="22">
        <f t="shared" si="0"/>
        <v>96708757</v>
      </c>
      <c r="L33" s="88"/>
      <c r="M33" s="86"/>
    </row>
    <row r="34" spans="1:13" ht="64.5" thickBot="1">
      <c r="A34" s="66"/>
      <c r="B34" s="69"/>
      <c r="C34" s="16" t="s">
        <v>30</v>
      </c>
      <c r="D34" s="17" t="s">
        <v>20</v>
      </c>
      <c r="E34" s="17" t="s">
        <v>21</v>
      </c>
      <c r="F34" s="18">
        <v>580</v>
      </c>
      <c r="G34" s="17" t="s">
        <v>71</v>
      </c>
      <c r="H34" s="28">
        <v>30000000</v>
      </c>
      <c r="I34" s="29"/>
      <c r="J34" s="29"/>
      <c r="K34" s="28">
        <f>+H34+I34</f>
        <v>30000000</v>
      </c>
      <c r="L34" s="29">
        <f>K34</f>
        <v>30000000</v>
      </c>
      <c r="M34" s="87"/>
    </row>
    <row r="35" spans="1:13" s="20" customFormat="1" ht="16.5" thickBot="1">
      <c r="A35" s="61" t="s">
        <v>59</v>
      </c>
      <c r="B35" s="62"/>
      <c r="C35" s="62"/>
      <c r="D35" s="62"/>
      <c r="E35" s="62"/>
      <c r="F35" s="62"/>
      <c r="G35" s="63"/>
      <c r="H35" s="30">
        <f>SUM(H9:H34)</f>
        <v>2353484986.84</v>
      </c>
      <c r="I35" s="30">
        <f>SUM(I9:I34)</f>
        <v>1350000000</v>
      </c>
      <c r="J35" s="31"/>
      <c r="K35" s="30">
        <f>SUM(K9:K34)</f>
        <v>3703484986.8399997</v>
      </c>
      <c r="L35" s="30">
        <f>SUM(L9:L34)</f>
        <v>3673484986.84</v>
      </c>
      <c r="M35" s="25"/>
    </row>
    <row r="36" spans="3:6" ht="12.75" thickBot="1">
      <c r="C36" s="14"/>
      <c r="D36" s="14"/>
      <c r="E36" s="14"/>
      <c r="F36" s="14"/>
    </row>
    <row r="37" spans="1:6" ht="15.75">
      <c r="A37" s="57" t="s">
        <v>37</v>
      </c>
      <c r="B37" s="58"/>
      <c r="C37" s="58"/>
      <c r="D37" s="58"/>
      <c r="E37" s="14"/>
      <c r="F37" s="14"/>
    </row>
    <row r="38" spans="1:12" ht="15.75">
      <c r="A38" s="59" t="s">
        <v>39</v>
      </c>
      <c r="B38" s="60"/>
      <c r="C38" s="60"/>
      <c r="D38" s="60"/>
      <c r="E38" s="48"/>
      <c r="F38" s="48"/>
      <c r="G38" s="48"/>
      <c r="H38" s="48"/>
      <c r="I38" s="48"/>
      <c r="J38" s="48"/>
      <c r="K38" s="48"/>
      <c r="L38" s="14"/>
    </row>
    <row r="39" spans="1:12" ht="15.75" thickBot="1">
      <c r="A39" s="53" t="s">
        <v>38</v>
      </c>
      <c r="B39" s="54"/>
      <c r="C39" s="54"/>
      <c r="D39" s="54"/>
      <c r="E39" s="48"/>
      <c r="F39" s="48"/>
      <c r="G39" s="48"/>
      <c r="H39" s="48"/>
      <c r="I39" s="48"/>
      <c r="J39" s="48"/>
      <c r="K39" s="48"/>
      <c r="L39" s="14"/>
    </row>
    <row r="40" spans="4:6" ht="12">
      <c r="D40" s="14"/>
      <c r="E40" s="14"/>
      <c r="F40" s="14"/>
    </row>
    <row r="41" spans="3:6" ht="12">
      <c r="C41" s="14"/>
      <c r="D41" s="14"/>
      <c r="E41" s="14"/>
      <c r="F41" s="14"/>
    </row>
    <row r="42" spans="3:6" ht="12">
      <c r="C42" s="14"/>
      <c r="D42" s="14"/>
      <c r="E42" s="14"/>
      <c r="F42" s="14"/>
    </row>
    <row r="43" spans="3:6" ht="12">
      <c r="C43" s="14"/>
      <c r="D43" s="14"/>
      <c r="E43" s="14"/>
      <c r="F43" s="14"/>
    </row>
    <row r="44" spans="3:6" ht="12">
      <c r="C44" s="14"/>
      <c r="D44" s="14"/>
      <c r="E44" s="14"/>
      <c r="F44" s="14"/>
    </row>
    <row r="45" spans="3:6" ht="12">
      <c r="C45" s="14"/>
      <c r="D45" s="14"/>
      <c r="E45" s="14"/>
      <c r="F45" s="14"/>
    </row>
    <row r="46" spans="3:6" ht="12">
      <c r="C46" s="14"/>
      <c r="D46" s="14"/>
      <c r="E46" s="14"/>
      <c r="F46" s="14"/>
    </row>
    <row r="47" spans="3:6" ht="12">
      <c r="C47" s="14"/>
      <c r="D47" s="14"/>
      <c r="E47" s="14"/>
      <c r="F47" s="14"/>
    </row>
    <row r="48" spans="3:6" ht="12">
      <c r="C48" s="14"/>
      <c r="D48" s="14"/>
      <c r="E48" s="14"/>
      <c r="F48" s="14"/>
    </row>
    <row r="49" spans="3:6" ht="12">
      <c r="C49" s="14"/>
      <c r="D49" s="14"/>
      <c r="E49" s="14"/>
      <c r="F49" s="14"/>
    </row>
    <row r="50" spans="3:6" ht="12">
      <c r="C50" s="14"/>
      <c r="D50" s="14"/>
      <c r="E50" s="14"/>
      <c r="F50" s="14"/>
    </row>
    <row r="51" spans="3:6" ht="12">
      <c r="C51" s="14"/>
      <c r="D51" s="14"/>
      <c r="E51" s="14"/>
      <c r="F51" s="14"/>
    </row>
    <row r="52" spans="3:6" ht="12">
      <c r="C52" s="14"/>
      <c r="D52" s="14"/>
      <c r="E52" s="14"/>
      <c r="F52" s="14"/>
    </row>
    <row r="53" spans="3:6" ht="12">
      <c r="C53" s="14"/>
      <c r="D53" s="14"/>
      <c r="E53" s="14"/>
      <c r="F53" s="14"/>
    </row>
    <row r="54" spans="3:6" ht="12">
      <c r="C54" s="14"/>
      <c r="D54" s="14"/>
      <c r="E54" s="14"/>
      <c r="F54" s="14"/>
    </row>
    <row r="55" spans="3:6" ht="12">
      <c r="C55" s="14"/>
      <c r="D55" s="14"/>
      <c r="E55" s="14"/>
      <c r="F55" s="14"/>
    </row>
    <row r="56" spans="3:6" ht="12">
      <c r="C56" s="14"/>
      <c r="D56" s="14"/>
      <c r="E56" s="14"/>
      <c r="F56" s="14"/>
    </row>
    <row r="57" spans="3:6" ht="12">
      <c r="C57" s="14"/>
      <c r="D57" s="14"/>
      <c r="E57" s="14"/>
      <c r="F57" s="14"/>
    </row>
    <row r="58" spans="3:6" ht="12">
      <c r="C58" s="14"/>
      <c r="D58" s="14"/>
      <c r="E58" s="14"/>
      <c r="F58" s="14"/>
    </row>
    <row r="59" spans="3:6" ht="12">
      <c r="C59" s="14"/>
      <c r="D59" s="14"/>
      <c r="E59" s="14"/>
      <c r="F59" s="14"/>
    </row>
    <row r="60" spans="3:6" ht="12">
      <c r="C60" s="14"/>
      <c r="D60" s="14"/>
      <c r="E60" s="14"/>
      <c r="F60" s="14"/>
    </row>
    <row r="61" spans="3:6" ht="12">
      <c r="C61" s="14"/>
      <c r="D61" s="14"/>
      <c r="E61" s="14"/>
      <c r="F61" s="14"/>
    </row>
    <row r="62" spans="3:6" ht="12">
      <c r="C62" s="14"/>
      <c r="D62" s="14"/>
      <c r="E62" s="14"/>
      <c r="F62" s="14"/>
    </row>
    <row r="63" spans="3:6" ht="12">
      <c r="C63" s="14"/>
      <c r="D63" s="14"/>
      <c r="E63" s="14"/>
      <c r="F63" s="14"/>
    </row>
    <row r="64" spans="3:6" ht="12">
      <c r="C64" s="14"/>
      <c r="D64" s="14"/>
      <c r="E64" s="14"/>
      <c r="F64" s="14"/>
    </row>
    <row r="65" spans="3:6" ht="12">
      <c r="C65" s="14"/>
      <c r="D65" s="14"/>
      <c r="E65" s="14"/>
      <c r="F65" s="14"/>
    </row>
    <row r="66" spans="3:6" ht="12">
      <c r="C66" s="14"/>
      <c r="D66" s="14"/>
      <c r="E66" s="14"/>
      <c r="F66" s="14"/>
    </row>
    <row r="67" spans="3:6" ht="12">
      <c r="C67" s="14"/>
      <c r="D67" s="14"/>
      <c r="E67" s="14"/>
      <c r="F67" s="14"/>
    </row>
    <row r="68" spans="3:6" ht="12">
      <c r="C68" s="14"/>
      <c r="D68" s="14"/>
      <c r="E68" s="14"/>
      <c r="F68" s="14"/>
    </row>
    <row r="69" spans="3:6" ht="12">
      <c r="C69" s="14"/>
      <c r="D69" s="14"/>
      <c r="E69" s="14"/>
      <c r="F69" s="14"/>
    </row>
    <row r="70" spans="3:6" ht="12">
      <c r="C70" s="14"/>
      <c r="D70" s="14"/>
      <c r="E70" s="14"/>
      <c r="F70" s="14"/>
    </row>
    <row r="71" spans="3:6" ht="12">
      <c r="C71" s="14"/>
      <c r="D71" s="14"/>
      <c r="E71" s="14"/>
      <c r="F71" s="14"/>
    </row>
    <row r="72" spans="3:6" ht="12">
      <c r="C72" s="14"/>
      <c r="D72" s="14"/>
      <c r="E72" s="14"/>
      <c r="F72" s="14"/>
    </row>
    <row r="73" spans="3:6" ht="12">
      <c r="C73" s="14"/>
      <c r="D73" s="14"/>
      <c r="E73" s="14"/>
      <c r="F73" s="14"/>
    </row>
    <row r="74" spans="3:6" ht="12">
      <c r="C74" s="14"/>
      <c r="D74" s="14"/>
      <c r="E74" s="14"/>
      <c r="F74" s="14"/>
    </row>
    <row r="75" spans="3:6" ht="12">
      <c r="C75" s="14"/>
      <c r="D75" s="14"/>
      <c r="E75" s="14"/>
      <c r="F75" s="14"/>
    </row>
    <row r="76" spans="3:6" ht="12">
      <c r="C76" s="14"/>
      <c r="D76" s="14"/>
      <c r="E76" s="14"/>
      <c r="F76" s="14"/>
    </row>
    <row r="77" spans="3:6" ht="12">
      <c r="C77" s="14"/>
      <c r="D77" s="14"/>
      <c r="E77" s="14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spans="3:6" ht="12">
      <c r="C80" s="14"/>
      <c r="D80" s="14"/>
      <c r="E80" s="14"/>
      <c r="F80" s="14"/>
    </row>
    <row r="81" spans="3:6" ht="12">
      <c r="C81" s="14"/>
      <c r="D81" s="14"/>
      <c r="E81" s="14"/>
      <c r="F81" s="14"/>
    </row>
    <row r="82" spans="3:6" ht="12">
      <c r="C82" s="14"/>
      <c r="D82" s="14"/>
      <c r="E82" s="14"/>
      <c r="F82" s="14"/>
    </row>
    <row r="83" spans="3:6" ht="12">
      <c r="C83" s="14"/>
      <c r="D83" s="14"/>
      <c r="E83" s="14"/>
      <c r="F83" s="14"/>
    </row>
    <row r="84" spans="3:6" ht="12">
      <c r="C84" s="14"/>
      <c r="D84" s="14"/>
      <c r="E84" s="14"/>
      <c r="F84" s="14"/>
    </row>
    <row r="85" spans="3:6" ht="12">
      <c r="C85" s="14"/>
      <c r="D85" s="14"/>
      <c r="E85" s="14"/>
      <c r="F85" s="14"/>
    </row>
    <row r="86" spans="3:6" ht="12">
      <c r="C86" s="14"/>
      <c r="D86" s="14"/>
      <c r="E86" s="14"/>
      <c r="F86" s="14"/>
    </row>
    <row r="87" spans="3:6" ht="12">
      <c r="C87" s="14"/>
      <c r="D87" s="14"/>
      <c r="E87" s="14"/>
      <c r="F87" s="14"/>
    </row>
    <row r="88" spans="3:6" ht="12">
      <c r="C88" s="14"/>
      <c r="D88" s="14"/>
      <c r="E88" s="14"/>
      <c r="F88" s="14"/>
    </row>
    <row r="89" spans="3:6" ht="12">
      <c r="C89" s="14"/>
      <c r="D89" s="14"/>
      <c r="E89" s="14"/>
      <c r="F89" s="14"/>
    </row>
    <row r="90" spans="3:6" ht="12">
      <c r="C90" s="14"/>
      <c r="D90" s="14"/>
      <c r="E90" s="14"/>
      <c r="F90" s="14"/>
    </row>
    <row r="91" spans="3:6" ht="12">
      <c r="C91" s="14"/>
      <c r="D91" s="14"/>
      <c r="E91" s="14"/>
      <c r="F91" s="14"/>
    </row>
    <row r="92" spans="3:6" ht="12">
      <c r="C92" s="14"/>
      <c r="D92" s="14"/>
      <c r="E92" s="14"/>
      <c r="F92" s="14"/>
    </row>
    <row r="93" spans="3:6" ht="12">
      <c r="C93" s="14"/>
      <c r="D93" s="14"/>
      <c r="E93" s="14"/>
      <c r="F93" s="14"/>
    </row>
    <row r="94" spans="3:6" ht="12">
      <c r="C94" s="14"/>
      <c r="D94" s="14"/>
      <c r="E94" s="14"/>
      <c r="F94" s="14"/>
    </row>
    <row r="95" spans="3:6" ht="12">
      <c r="C95" s="14"/>
      <c r="D95" s="14"/>
      <c r="E95" s="14"/>
      <c r="F95" s="14"/>
    </row>
    <row r="96" spans="3:6" ht="12">
      <c r="C96" s="14"/>
      <c r="D96" s="14"/>
      <c r="E96" s="14"/>
      <c r="F96" s="14"/>
    </row>
    <row r="97" spans="3:6" ht="12">
      <c r="C97" s="14"/>
      <c r="D97" s="14"/>
      <c r="E97" s="14"/>
      <c r="F97" s="14"/>
    </row>
    <row r="98" spans="3:6" ht="12">
      <c r="C98" s="14"/>
      <c r="D98" s="14"/>
      <c r="E98" s="14"/>
      <c r="F98" s="14"/>
    </row>
    <row r="99" spans="3:6" ht="12">
      <c r="C99" s="14"/>
      <c r="D99" s="14"/>
      <c r="E99" s="14"/>
      <c r="F99" s="14"/>
    </row>
    <row r="100" spans="3:6" ht="12">
      <c r="C100" s="14"/>
      <c r="D100" s="14"/>
      <c r="E100" s="14"/>
      <c r="F100" s="14"/>
    </row>
    <row r="101" spans="3:6" ht="12">
      <c r="C101" s="14"/>
      <c r="D101" s="14"/>
      <c r="E101" s="14"/>
      <c r="F101" s="14"/>
    </row>
    <row r="102" spans="3:6" ht="12">
      <c r="C102" s="14"/>
      <c r="D102" s="14"/>
      <c r="E102" s="14"/>
      <c r="F102" s="14"/>
    </row>
    <row r="103" spans="3:6" ht="12">
      <c r="C103" s="14"/>
      <c r="D103" s="14"/>
      <c r="E103" s="14"/>
      <c r="F103" s="14"/>
    </row>
    <row r="104" spans="3:6" ht="12">
      <c r="C104" s="14"/>
      <c r="D104" s="14"/>
      <c r="E104" s="14"/>
      <c r="F104" s="14"/>
    </row>
    <row r="105" spans="3:6" ht="12">
      <c r="C105" s="14"/>
      <c r="D105" s="14"/>
      <c r="E105" s="14"/>
      <c r="F105" s="14"/>
    </row>
    <row r="106" spans="3:6" ht="12">
      <c r="C106" s="14"/>
      <c r="D106" s="14"/>
      <c r="E106" s="14"/>
      <c r="F106" s="14"/>
    </row>
    <row r="107" spans="3:6" ht="12">
      <c r="C107" s="14"/>
      <c r="D107" s="14"/>
      <c r="E107" s="14"/>
      <c r="F107" s="14"/>
    </row>
    <row r="108" spans="3:6" ht="12">
      <c r="C108" s="14"/>
      <c r="D108" s="14"/>
      <c r="E108" s="14"/>
      <c r="F108" s="14"/>
    </row>
    <row r="109" spans="3:6" ht="12">
      <c r="C109" s="14"/>
      <c r="D109" s="14"/>
      <c r="E109" s="14"/>
      <c r="F109" s="14"/>
    </row>
    <row r="110" spans="3:6" ht="12">
      <c r="C110" s="14"/>
      <c r="D110" s="14"/>
      <c r="E110" s="14"/>
      <c r="F110" s="14"/>
    </row>
    <row r="111" spans="3:6" ht="12">
      <c r="C111" s="14"/>
      <c r="D111" s="14"/>
      <c r="E111" s="14"/>
      <c r="F111" s="14"/>
    </row>
    <row r="112" spans="3:6" ht="12">
      <c r="C112" s="14"/>
      <c r="D112" s="14"/>
      <c r="E112" s="14"/>
      <c r="F112" s="14"/>
    </row>
    <row r="113" spans="3:6" ht="12">
      <c r="C113" s="14"/>
      <c r="D113" s="14"/>
      <c r="E113" s="14"/>
      <c r="F113" s="14"/>
    </row>
    <row r="114" spans="3:6" ht="12">
      <c r="C114" s="14"/>
      <c r="D114" s="14"/>
      <c r="E114" s="14"/>
      <c r="F114" s="14"/>
    </row>
    <row r="115" spans="3:6" ht="12">
      <c r="C115" s="14"/>
      <c r="D115" s="14"/>
      <c r="E115" s="14"/>
      <c r="F115" s="14"/>
    </row>
    <row r="116" spans="3:6" ht="12">
      <c r="C116" s="14"/>
      <c r="D116" s="14"/>
      <c r="E116" s="14"/>
      <c r="F116" s="14"/>
    </row>
    <row r="117" spans="3:6" ht="12">
      <c r="C117" s="14"/>
      <c r="D117" s="14"/>
      <c r="E117" s="14"/>
      <c r="F117" s="14"/>
    </row>
    <row r="118" spans="3:6" ht="12">
      <c r="C118" s="14"/>
      <c r="D118" s="14"/>
      <c r="E118" s="14"/>
      <c r="F118" s="14"/>
    </row>
    <row r="119" spans="3:6" ht="12">
      <c r="C119" s="14"/>
      <c r="D119" s="14"/>
      <c r="E119" s="14"/>
      <c r="F119" s="14"/>
    </row>
    <row r="120" spans="3:6" ht="12">
      <c r="C120" s="14"/>
      <c r="D120" s="14"/>
      <c r="E120" s="14"/>
      <c r="F120" s="14"/>
    </row>
    <row r="121" spans="3:6" ht="12">
      <c r="C121" s="14"/>
      <c r="D121" s="14"/>
      <c r="E121" s="14"/>
      <c r="F121" s="14"/>
    </row>
    <row r="122" spans="3:6" ht="12">
      <c r="C122" s="14"/>
      <c r="D122" s="14"/>
      <c r="E122" s="14"/>
      <c r="F122" s="14"/>
    </row>
    <row r="123" spans="3:6" ht="12">
      <c r="C123" s="14"/>
      <c r="D123" s="14"/>
      <c r="E123" s="14"/>
      <c r="F123" s="14"/>
    </row>
    <row r="124" spans="3:6" ht="12">
      <c r="C124" s="14"/>
      <c r="D124" s="14"/>
      <c r="E124" s="14"/>
      <c r="F124" s="14"/>
    </row>
    <row r="125" spans="3:6" ht="12">
      <c r="C125" s="14"/>
      <c r="D125" s="14"/>
      <c r="E125" s="14"/>
      <c r="F125" s="14"/>
    </row>
    <row r="126" spans="3:6" ht="12">
      <c r="C126" s="14"/>
      <c r="D126" s="14"/>
      <c r="E126" s="14"/>
      <c r="F126" s="14"/>
    </row>
    <row r="127" spans="3:6" ht="12">
      <c r="C127" s="14"/>
      <c r="D127" s="14"/>
      <c r="E127" s="14"/>
      <c r="F127" s="14"/>
    </row>
    <row r="128" spans="3:6" ht="12">
      <c r="C128" s="14"/>
      <c r="D128" s="14"/>
      <c r="E128" s="14"/>
      <c r="F128" s="14"/>
    </row>
    <row r="129" spans="3:6" ht="12">
      <c r="C129" s="14"/>
      <c r="D129" s="14"/>
      <c r="E129" s="14"/>
      <c r="F129" s="14"/>
    </row>
    <row r="130" spans="3:6" ht="12">
      <c r="C130" s="14"/>
      <c r="D130" s="14"/>
      <c r="E130" s="14"/>
      <c r="F130" s="14"/>
    </row>
    <row r="131" spans="3:6" ht="12">
      <c r="C131" s="14"/>
      <c r="D131" s="14"/>
      <c r="E131" s="14"/>
      <c r="F131" s="14"/>
    </row>
    <row r="132" spans="3:6" ht="12">
      <c r="C132" s="14"/>
      <c r="D132" s="14"/>
      <c r="E132" s="14"/>
      <c r="F132" s="14"/>
    </row>
    <row r="133" spans="3:6" ht="12">
      <c r="C133" s="14"/>
      <c r="D133" s="14"/>
      <c r="E133" s="14"/>
      <c r="F133" s="14"/>
    </row>
    <row r="134" spans="3:6" ht="12">
      <c r="C134" s="14"/>
      <c r="D134" s="14"/>
      <c r="E134" s="14"/>
      <c r="F134" s="14"/>
    </row>
    <row r="135" spans="3:6" ht="12">
      <c r="C135" s="14"/>
      <c r="D135" s="14"/>
      <c r="E135" s="14"/>
      <c r="F135" s="14"/>
    </row>
    <row r="136" spans="3:6" ht="12">
      <c r="C136" s="14"/>
      <c r="D136" s="14"/>
      <c r="E136" s="14"/>
      <c r="F136" s="14"/>
    </row>
    <row r="137" spans="3:6" ht="12">
      <c r="C137" s="14"/>
      <c r="D137" s="14"/>
      <c r="E137" s="14"/>
      <c r="F137" s="14"/>
    </row>
    <row r="138" spans="3:6" ht="12">
      <c r="C138" s="14"/>
      <c r="D138" s="14"/>
      <c r="E138" s="14"/>
      <c r="F138" s="14"/>
    </row>
    <row r="139" spans="3:6" ht="12">
      <c r="C139" s="14"/>
      <c r="D139" s="14"/>
      <c r="E139" s="14"/>
      <c r="F139" s="14"/>
    </row>
    <row r="140" spans="3:6" ht="12">
      <c r="C140" s="14"/>
      <c r="D140" s="14"/>
      <c r="E140" s="14"/>
      <c r="F140" s="14"/>
    </row>
    <row r="141" spans="3:6" ht="12">
      <c r="C141" s="14"/>
      <c r="D141" s="14"/>
      <c r="E141" s="14"/>
      <c r="F141" s="14"/>
    </row>
    <row r="142" spans="3:6" ht="12">
      <c r="C142" s="14"/>
      <c r="D142" s="14"/>
      <c r="E142" s="14"/>
      <c r="F142" s="14"/>
    </row>
    <row r="143" spans="3:6" ht="12">
      <c r="C143" s="14"/>
      <c r="D143" s="14"/>
      <c r="E143" s="14"/>
      <c r="F143" s="14"/>
    </row>
    <row r="144" spans="3:6" ht="12">
      <c r="C144" s="14"/>
      <c r="D144" s="14"/>
      <c r="E144" s="14"/>
      <c r="F144" s="14"/>
    </row>
    <row r="145" spans="3:6" ht="12">
      <c r="C145" s="14"/>
      <c r="D145" s="14"/>
      <c r="E145" s="14"/>
      <c r="F145" s="14"/>
    </row>
    <row r="146" spans="3:6" ht="12">
      <c r="C146" s="14"/>
      <c r="D146" s="14"/>
      <c r="E146" s="14"/>
      <c r="F146" s="14"/>
    </row>
    <row r="147" spans="3:6" ht="12">
      <c r="C147" s="14"/>
      <c r="D147" s="14"/>
      <c r="E147" s="14"/>
      <c r="F147" s="14"/>
    </row>
    <row r="148" spans="3:6" ht="12">
      <c r="C148" s="14"/>
      <c r="D148" s="14"/>
      <c r="E148" s="14"/>
      <c r="F148" s="14"/>
    </row>
    <row r="149" spans="3:6" ht="12">
      <c r="C149" s="14"/>
      <c r="D149" s="14"/>
      <c r="E149" s="14"/>
      <c r="F149" s="14"/>
    </row>
    <row r="150" spans="3:6" ht="12">
      <c r="C150" s="14"/>
      <c r="D150" s="14"/>
      <c r="E150" s="14"/>
      <c r="F150" s="14"/>
    </row>
    <row r="151" spans="3:6" ht="12">
      <c r="C151" s="14"/>
      <c r="D151" s="14"/>
      <c r="E151" s="14"/>
      <c r="F151" s="14"/>
    </row>
    <row r="152" spans="3:6" ht="12">
      <c r="C152" s="14"/>
      <c r="D152" s="14"/>
      <c r="E152" s="14"/>
      <c r="F152" s="14"/>
    </row>
    <row r="153" spans="3:6" ht="12">
      <c r="C153" s="14"/>
      <c r="D153" s="14"/>
      <c r="E153" s="14"/>
      <c r="F153" s="14"/>
    </row>
    <row r="154" spans="3:6" ht="12">
      <c r="C154" s="14"/>
      <c r="D154" s="14"/>
      <c r="E154" s="14"/>
      <c r="F154" s="14"/>
    </row>
    <row r="155" spans="3:6" ht="12">
      <c r="C155" s="14"/>
      <c r="D155" s="14"/>
      <c r="E155" s="14"/>
      <c r="F155" s="14"/>
    </row>
    <row r="156" spans="3:6" ht="12">
      <c r="C156" s="14"/>
      <c r="D156" s="14"/>
      <c r="E156" s="14"/>
      <c r="F156" s="14"/>
    </row>
    <row r="157" spans="3:6" ht="12">
      <c r="C157" s="14"/>
      <c r="D157" s="14"/>
      <c r="E157" s="14"/>
      <c r="F157" s="14"/>
    </row>
    <row r="158" spans="3:6" ht="12">
      <c r="C158" s="14"/>
      <c r="D158" s="14"/>
      <c r="E158" s="14"/>
      <c r="F158" s="14"/>
    </row>
    <row r="159" spans="3:6" ht="12">
      <c r="C159" s="14"/>
      <c r="D159" s="14"/>
      <c r="E159" s="14"/>
      <c r="F159" s="14"/>
    </row>
    <row r="160" spans="3:6" ht="12">
      <c r="C160" s="14"/>
      <c r="D160" s="14"/>
      <c r="E160" s="14"/>
      <c r="F160" s="14"/>
    </row>
    <row r="161" spans="3:6" ht="12">
      <c r="C161" s="14"/>
      <c r="D161" s="14"/>
      <c r="E161" s="14"/>
      <c r="F161" s="14"/>
    </row>
    <row r="162" spans="3:6" ht="12">
      <c r="C162" s="14"/>
      <c r="D162" s="14"/>
      <c r="E162" s="14"/>
      <c r="F162" s="14"/>
    </row>
    <row r="163" spans="3:6" ht="12">
      <c r="C163" s="14"/>
      <c r="D163" s="14"/>
      <c r="E163" s="14"/>
      <c r="F163" s="14"/>
    </row>
    <row r="164" spans="3:6" ht="12">
      <c r="C164" s="14"/>
      <c r="D164" s="14"/>
      <c r="E164" s="14"/>
      <c r="F164" s="14"/>
    </row>
    <row r="165" spans="3:6" ht="12">
      <c r="C165" s="14"/>
      <c r="D165" s="14"/>
      <c r="E165" s="14"/>
      <c r="F165" s="14"/>
    </row>
    <row r="166" spans="3:6" ht="12">
      <c r="C166" s="14"/>
      <c r="D166" s="14"/>
      <c r="E166" s="14"/>
      <c r="F166" s="14"/>
    </row>
    <row r="167" spans="3:6" ht="12">
      <c r="C167" s="14"/>
      <c r="D167" s="14"/>
      <c r="E167" s="14"/>
      <c r="F167" s="14"/>
    </row>
    <row r="168" spans="3:6" ht="12">
      <c r="C168" s="14"/>
      <c r="D168" s="14"/>
      <c r="E168" s="14"/>
      <c r="F168" s="14"/>
    </row>
    <row r="169" spans="3:6" ht="12">
      <c r="C169" s="14"/>
      <c r="D169" s="14"/>
      <c r="E169" s="14"/>
      <c r="F169" s="14"/>
    </row>
    <row r="170" spans="3:6" ht="12">
      <c r="C170" s="14"/>
      <c r="D170" s="14"/>
      <c r="E170" s="14"/>
      <c r="F170" s="14"/>
    </row>
    <row r="171" spans="3:6" ht="12">
      <c r="C171" s="14"/>
      <c r="D171" s="14"/>
      <c r="E171" s="14"/>
      <c r="F171" s="14"/>
    </row>
    <row r="172" spans="3:6" ht="12">
      <c r="C172" s="14"/>
      <c r="D172" s="14"/>
      <c r="E172" s="14"/>
      <c r="F172" s="14"/>
    </row>
    <row r="173" spans="3:6" ht="12">
      <c r="C173" s="14"/>
      <c r="D173" s="14"/>
      <c r="E173" s="14"/>
      <c r="F173" s="14"/>
    </row>
    <row r="174" spans="3:6" ht="12">
      <c r="C174" s="14"/>
      <c r="D174" s="14"/>
      <c r="E174" s="14"/>
      <c r="F174" s="14"/>
    </row>
    <row r="175" spans="3:6" ht="12">
      <c r="C175" s="14"/>
      <c r="D175" s="14"/>
      <c r="E175" s="14"/>
      <c r="F175" s="14"/>
    </row>
    <row r="176" spans="3:6" ht="12">
      <c r="C176" s="14"/>
      <c r="D176" s="14"/>
      <c r="E176" s="14"/>
      <c r="F176" s="14"/>
    </row>
    <row r="177" spans="3:6" ht="12">
      <c r="C177" s="14"/>
      <c r="D177" s="14"/>
      <c r="E177" s="14"/>
      <c r="F177" s="14"/>
    </row>
    <row r="178" spans="3:6" ht="12">
      <c r="C178" s="14"/>
      <c r="D178" s="14"/>
      <c r="E178" s="14"/>
      <c r="F178" s="14"/>
    </row>
    <row r="179" spans="3:6" ht="12">
      <c r="C179" s="14"/>
      <c r="D179" s="14"/>
      <c r="E179" s="14"/>
      <c r="F179" s="14"/>
    </row>
    <row r="180" spans="3:6" ht="12">
      <c r="C180" s="14"/>
      <c r="D180" s="14"/>
      <c r="E180" s="14"/>
      <c r="F180" s="14"/>
    </row>
    <row r="181" spans="3:6" ht="12">
      <c r="C181" s="14"/>
      <c r="D181" s="14"/>
      <c r="E181" s="14"/>
      <c r="F181" s="14"/>
    </row>
    <row r="182" spans="3:6" ht="12">
      <c r="C182" s="14"/>
      <c r="D182" s="14"/>
      <c r="E182" s="14"/>
      <c r="F182" s="14"/>
    </row>
    <row r="183" spans="3:6" ht="12">
      <c r="C183" s="14"/>
      <c r="D183" s="14"/>
      <c r="E183" s="14"/>
      <c r="F183" s="14"/>
    </row>
    <row r="184" spans="3:6" ht="12">
      <c r="C184" s="14"/>
      <c r="D184" s="14"/>
      <c r="E184" s="14"/>
      <c r="F184" s="14"/>
    </row>
    <row r="185" spans="3:6" ht="12">
      <c r="C185" s="14"/>
      <c r="D185" s="14"/>
      <c r="E185" s="14"/>
      <c r="F185" s="14"/>
    </row>
    <row r="186" spans="3:6" ht="12">
      <c r="C186" s="14"/>
      <c r="D186" s="14"/>
      <c r="E186" s="14"/>
      <c r="F186" s="14"/>
    </row>
    <row r="187" spans="3:6" ht="12">
      <c r="C187" s="14"/>
      <c r="D187" s="14"/>
      <c r="E187" s="14"/>
      <c r="F187" s="14"/>
    </row>
    <row r="188" spans="3:6" ht="12">
      <c r="C188" s="14"/>
      <c r="D188" s="14"/>
      <c r="E188" s="14"/>
      <c r="F188" s="14"/>
    </row>
    <row r="189" spans="3:6" ht="12">
      <c r="C189" s="14"/>
      <c r="D189" s="14"/>
      <c r="E189" s="14"/>
      <c r="F189" s="14"/>
    </row>
    <row r="190" spans="3:6" ht="12">
      <c r="C190" s="14"/>
      <c r="D190" s="14"/>
      <c r="E190" s="14"/>
      <c r="F190" s="14"/>
    </row>
    <row r="191" spans="3:6" ht="12">
      <c r="C191" s="14"/>
      <c r="D191" s="14"/>
      <c r="E191" s="14"/>
      <c r="F191" s="14"/>
    </row>
    <row r="192" spans="3:6" ht="12">
      <c r="C192" s="14"/>
      <c r="D192" s="14"/>
      <c r="E192" s="14"/>
      <c r="F192" s="14"/>
    </row>
    <row r="193" spans="3:6" ht="12">
      <c r="C193" s="14"/>
      <c r="D193" s="14"/>
      <c r="E193" s="14"/>
      <c r="F193" s="14"/>
    </row>
    <row r="194" spans="3:6" ht="12">
      <c r="C194" s="14"/>
      <c r="D194" s="14"/>
      <c r="E194" s="14"/>
      <c r="F194" s="14"/>
    </row>
    <row r="195" spans="3:6" ht="12">
      <c r="C195" s="14"/>
      <c r="D195" s="14"/>
      <c r="E195" s="14"/>
      <c r="F195" s="14"/>
    </row>
    <row r="196" spans="3:6" ht="12">
      <c r="C196" s="14"/>
      <c r="D196" s="14"/>
      <c r="E196" s="14"/>
      <c r="F196" s="14"/>
    </row>
    <row r="197" spans="3:6" ht="12">
      <c r="C197" s="14"/>
      <c r="D197" s="14"/>
      <c r="E197" s="14"/>
      <c r="F197" s="14"/>
    </row>
    <row r="198" spans="3:6" ht="12">
      <c r="C198" s="14"/>
      <c r="D198" s="14"/>
      <c r="E198" s="14"/>
      <c r="F198" s="14"/>
    </row>
    <row r="199" spans="3:6" ht="12">
      <c r="C199" s="14"/>
      <c r="D199" s="14"/>
      <c r="E199" s="14"/>
      <c r="F199" s="14"/>
    </row>
    <row r="200" spans="3:6" ht="12">
      <c r="C200" s="14"/>
      <c r="D200" s="14"/>
      <c r="E200" s="14"/>
      <c r="F200" s="14"/>
    </row>
  </sheetData>
  <sheetProtection/>
  <mergeCells count="57">
    <mergeCell ref="A2:E2"/>
    <mergeCell ref="I39:K39"/>
    <mergeCell ref="F20:F25"/>
    <mergeCell ref="G39:H39"/>
    <mergeCell ref="A37:D37"/>
    <mergeCell ref="A38:D38"/>
    <mergeCell ref="A39:D39"/>
    <mergeCell ref="E39:F39"/>
    <mergeCell ref="I38:K38"/>
    <mergeCell ref="E38:F38"/>
    <mergeCell ref="D10:D11"/>
    <mergeCell ref="F29:F33"/>
    <mergeCell ref="D17:D18"/>
    <mergeCell ref="F17:F18"/>
    <mergeCell ref="C20:C25"/>
    <mergeCell ref="D20:D25"/>
    <mergeCell ref="E20:E25"/>
    <mergeCell ref="F10:F11"/>
    <mergeCell ref="A3:E3"/>
    <mergeCell ref="A4:E4"/>
    <mergeCell ref="E17:E18"/>
    <mergeCell ref="G38:H38"/>
    <mergeCell ref="D6:E7"/>
    <mergeCell ref="C28:C33"/>
    <mergeCell ref="D12:D13"/>
    <mergeCell ref="C17:C18"/>
    <mergeCell ref="C10:C11"/>
    <mergeCell ref="I7:J7"/>
    <mergeCell ref="E10:E11"/>
    <mergeCell ref="A35:G35"/>
    <mergeCell ref="A9:A34"/>
    <mergeCell ref="B9:B34"/>
    <mergeCell ref="E29:E33"/>
    <mergeCell ref="D28:D33"/>
    <mergeCell ref="D26:D27"/>
    <mergeCell ref="C26:C27"/>
    <mergeCell ref="C12:C16"/>
    <mergeCell ref="L17:L18"/>
    <mergeCell ref="K7:K8"/>
    <mergeCell ref="H6:K6"/>
    <mergeCell ref="A1:E1"/>
    <mergeCell ref="A6:A8"/>
    <mergeCell ref="F6:F8"/>
    <mergeCell ref="G6:G8"/>
    <mergeCell ref="H7:H8"/>
    <mergeCell ref="C6:C8"/>
    <mergeCell ref="B6:B8"/>
    <mergeCell ref="D14:D16"/>
    <mergeCell ref="E14:E16"/>
    <mergeCell ref="F14:F16"/>
    <mergeCell ref="L14:L16"/>
    <mergeCell ref="M9:M34"/>
    <mergeCell ref="L6:L8"/>
    <mergeCell ref="L10:L11"/>
    <mergeCell ref="L20:L25"/>
    <mergeCell ref="L29:L33"/>
    <mergeCell ref="M6:M8"/>
  </mergeCells>
  <printOptions/>
  <pageMargins left="0.25" right="0.17" top="0.48" bottom="0.22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2009-10-14T20:54:02Z</cp:lastPrinted>
  <dcterms:created xsi:type="dcterms:W3CDTF">2005-09-30T21:17:52Z</dcterms:created>
  <dcterms:modified xsi:type="dcterms:W3CDTF">2009-11-19T21:20:07Z</dcterms:modified>
  <cp:category/>
  <cp:version/>
  <cp:contentType/>
  <cp:contentStatus/>
</cp:coreProperties>
</file>