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791" activeTab="0"/>
  </bookViews>
  <sheets>
    <sheet name="PPR09 movilidad accesibilidad u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<sst xmlns="http://schemas.openxmlformats.org/spreadsheetml/2006/main" count="61" uniqueCount="60">
  <si>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Nombre Indicador</t>
  </si>
  <si>
    <t xml:space="preserve">Línea de intervención
</t>
  </si>
  <si>
    <t>PROGRAMA  VIAS PARA LA MOVILIDAD Y ACCESIBILIDAD URBANA</t>
  </si>
  <si>
    <t>Pavimentación en concreto rígido, asfáltico y adoquín de vías urbanas existentes.</t>
  </si>
  <si>
    <t xml:space="preserve">Se pavimentará 53.000 metros cuadrados de vías urbanas en concreto rígido, asfáltico o adoquín  </t>
  </si>
  <si>
    <t>Metros cuadrados de vías urbanas pavimentados en concreto rígido, asfáltico o adoquín  .</t>
  </si>
  <si>
    <t>Mantenimiento y rehabilitación de vías principales, barriales y peatonales en el sector urbano.</t>
  </si>
  <si>
    <t xml:space="preserve">Se realizará el mantenimiento de 50.000 metros cuadrados de vías urbanas </t>
  </si>
  <si>
    <t>Metros cuadrados de vías urbanas con mantenimiento.</t>
  </si>
  <si>
    <t>Pavimentación y apertura de nuevas vías.</t>
  </si>
  <si>
    <t>Se construirá 18.750 metros cuadrados de apertura de nuevas vías.</t>
  </si>
  <si>
    <t>Metros cuadrados de apertura de nuevas vías.</t>
  </si>
  <si>
    <t xml:space="preserve">Construcción y mantenimiento de espacio público en andenes, zonas verdes, plazoletas y ciclo rutas. </t>
  </si>
  <si>
    <t>Se construirá y hará mantenimiento a 69.000 metros cuadrados de espacio público en andenes, zonas verdes, plazoletas y ciclorutas.</t>
  </si>
  <si>
    <t>Metros cuadrados de espacio público en andenes, zonas verdes, plazoletas y ciclorutas construidos y con mantenimiento.</t>
  </si>
  <si>
    <t>EJE ESTRATEGICO ESPACIO PUBLICO, ORDENAMIENTO TERRITORIAL Y MOVILIDAD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</si>
  <si>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</si>
  <si>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</si>
  <si>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</si>
  <si>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</si>
  <si>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Alcaldía de Pasto - Departamento Administrativo de Planeación.</t>
  </si>
  <si>
    <t>Hacer más fácil y segura la movilidad y accesibilidad para los peatones, vehículos y otras formas de transporte en el sector urbano</t>
  </si>
  <si>
    <t>Deficiente estado de la infraestructura vial urbana</t>
  </si>
  <si>
    <t>Se construirá 2 puentes vehiculares a nivel en sitios estratégicos de la ciudad (vía Carrera 23 Aquine-EMAS y vía ALKOSTO-Centenario)</t>
  </si>
  <si>
    <t>Puentes vehiculares a nivel construidos.</t>
  </si>
  <si>
    <t>Se construirá soluciones a 2 intersecciones a nivel sobre la avenida Panamericana.</t>
  </si>
  <si>
    <t>Intersecciones a nivel sobre la avenida Panamericana construidas.</t>
  </si>
  <si>
    <t>Construcción de intersecciones.</t>
  </si>
  <si>
    <t>Construcción de puentes vehiculares a nivel.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</si>
  <si>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</si>
  <si>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</si>
  <si>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</si>
  <si>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</si>
  <si>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</si>
  <si>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</si>
  <si>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</si>
  <si>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</si>
  <si>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</si>
  <si>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</si>
  <si>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PRESUPUESTO POR RESULTADOS 2009</t>
  </si>
  <si>
    <t>COSTO POR META</t>
  </si>
  <si>
    <t>Construcción puente sector Alkosto - Los Olivos - Barrio Centenario</t>
  </si>
  <si>
    <t>Construcción de andenes como equipamiento  complementario a las obras de pavimentación de vías urbanas existentes. Municipio de Pasto.</t>
  </si>
  <si>
    <t>Arquitecto Carlos Melo - Director INVAP.</t>
  </si>
  <si>
    <t>T  O  T  A  L</t>
  </si>
  <si>
    <t>Departamento Nacional de Planeación</t>
  </si>
  <si>
    <t>Pago servicio de la deuda</t>
  </si>
  <si>
    <t>Apoyo directivo, profesional y logístico para la operatividad del Instituto de Valorización Municipal.</t>
  </si>
  <si>
    <t>Ing. Ricardo Ortiz - Director DAIM.</t>
  </si>
  <si>
    <t>Se ejecutará con recursos del SITPC</t>
  </si>
  <si>
    <t>Ing. Ricardo Ortiz - Director DAIM. NOTA: La meta 2009 se complementará con las obras de infraestructura del SITPC</t>
  </si>
  <si>
    <r>
      <t xml:space="preserve">Compra de predio y ampliación vía barrios Carlos Pizarro - El manantial. MUnicipio de Pasto. </t>
    </r>
    <r>
      <rPr>
        <b/>
        <sz val="11"/>
        <color indexed="10"/>
        <rFont val="Arial"/>
        <family val="2"/>
      </rPr>
      <t>2009520010016</t>
    </r>
  </si>
  <si>
    <r>
      <t xml:space="preserve">Mantenimiento de la malla  vial urbana. Municipio de Pasto. </t>
    </r>
    <r>
      <rPr>
        <b/>
        <sz val="11"/>
        <color indexed="10"/>
        <rFont val="Arial"/>
        <family val="2"/>
      </rPr>
      <t>2009520010023</t>
    </r>
  </si>
  <si>
    <r>
      <t xml:space="preserve">Ampliación y pavimentación en concreto rígido de la carrera 28 entre calles 20 y 20A de la ciudad de Pasto. </t>
    </r>
    <r>
      <rPr>
        <b/>
        <sz val="11"/>
        <color indexed="10"/>
        <rFont val="Arial"/>
        <family val="2"/>
      </rPr>
      <t>2009520010185</t>
    </r>
  </si>
  <si>
    <r>
      <t xml:space="preserve">Construcción apertura vial Barrios Villa San Rafael - Mariluz. Comuna Ocho. Municipio de Pasto. </t>
    </r>
    <r>
      <rPr>
        <b/>
        <sz val="11"/>
        <color indexed="10"/>
        <rFont val="Arial"/>
        <family val="2"/>
      </rPr>
      <t>2009520010197</t>
    </r>
  </si>
  <si>
    <r>
      <t xml:space="preserve">Apertura, ampliación y pavimentación en concreto rígido de la vía Aquine - Bomberos - EMAS de la Ciudad de Pasto. Municipio de Pasto. </t>
    </r>
    <r>
      <rPr>
        <b/>
        <sz val="11"/>
        <color indexed="10"/>
        <rFont val="Arial"/>
        <family val="2"/>
      </rPr>
      <t>2009520010205</t>
    </r>
  </si>
  <si>
    <r>
      <t xml:space="preserve">Cosntrucción pavimentación en concreto rígido de la vía San Albano - Fase III. Municipio de Pasto. </t>
    </r>
    <r>
      <rPr>
        <b/>
        <sz val="11"/>
        <color indexed="10"/>
        <rFont val="Arial"/>
        <family val="2"/>
      </rPr>
      <t>2009520010206</t>
    </r>
  </si>
  <si>
    <r>
      <t xml:space="preserve">Apertura y pavimentación en concreto rígido de la vía San Albano - Fase final - de la ciudad de Pasto.  </t>
    </r>
    <r>
      <rPr>
        <b/>
        <sz val="11"/>
        <color indexed="10"/>
        <rFont val="Arial"/>
        <family val="2"/>
      </rPr>
      <t>2009520010211</t>
    </r>
  </si>
  <si>
    <r>
      <rPr>
        <sz val="11"/>
        <rFont val="Arial"/>
        <family val="2"/>
      </rPr>
      <t xml:space="preserve">Construcción andenes barrios Las Américas, Pandiaco, San Albano, Prados del Norte, El Rosario y Sector ccentro. Municipio de Pasto. </t>
    </r>
    <r>
      <rPr>
        <b/>
        <sz val="11"/>
        <color indexed="10"/>
        <rFont val="Arial"/>
        <family val="2"/>
      </rPr>
      <t>2009520010214</t>
    </r>
    <r>
      <rPr>
        <b/>
        <sz val="11"/>
        <rFont val="Arial"/>
        <family val="2"/>
      </rPr>
      <t xml:space="preserve">
</t>
    </r>
  </si>
  <si>
    <r>
      <rPr>
        <sz val="11"/>
        <rFont val="Arial"/>
        <family val="2"/>
      </rPr>
      <t xml:space="preserve">Construcción andenes y graderías vías peatonales barrio Belén, Villaflor II, Juanoy Alto y calle 16 del Municipio de Pasto. </t>
    </r>
    <r>
      <rPr>
        <b/>
        <sz val="11"/>
        <color indexed="10"/>
        <rFont val="Arial"/>
        <family val="2"/>
      </rPr>
      <t>2009520010120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</si>
</sst>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7" fillId="36" borderId="10" xfId="0" applyFont="1" applyFill="1" applyBorder="1" applyAlignment="1">
      <alignment horizontal="justify" vertical="center" wrapText="1"/>
    </xf>
    <xf numFmtId="0" fontId="8" fillId="36" borderId="17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1" xfId="5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5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right" wrapText="1"/>
    </xf>
    <xf numFmtId="3" fontId="5" fillId="36" borderId="10" xfId="5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wrapText="1"/>
    </xf>
    <xf numFmtId="193" fontId="4" fillId="0" borderId="18" xfId="0" applyNumberFormat="1" applyFont="1" applyBorder="1" applyAlignment="1">
      <alignment horizontal="right" vertical="center" wrapText="1"/>
    </xf>
    <xf numFmtId="193" fontId="4" fillId="0" borderId="19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0" fillId="35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9" borderId="34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6" fillId="36" borderId="10" xfId="0" applyFont="1" applyFill="1" applyBorder="1" applyAlignment="1">
      <alignment horizontal="justify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96"/>
  <sheetViews>
    <sheetView tabSelected="1" zoomScale="70" zoomScaleNormal="70" zoomScalePageLayoutView="0" workbookViewId="0" topLeftCell="D16">
      <selection activeCell="H18" sqref="H18"/>
    </sheetView>
  </sheetViews>
  <sheetFormatPr defaultColWidth="11.421875" defaultRowHeight="12.75"/>
  <cols>
    <col min="1" max="1" width="21.00390625" style="3" customWidth="1"/>
    <col min="2" max="2" width="20.7109375" style="3" customWidth="1"/>
    <col min="3" max="3" width="21.28125" style="3" customWidth="1"/>
    <col min="4" max="4" width="27.00390625" style="3" customWidth="1"/>
    <col min="5" max="5" width="19.57421875" style="3" customWidth="1"/>
    <col min="6" max="6" width="14.7109375" style="3" customWidth="1"/>
    <col min="7" max="7" width="30.28125" style="3" customWidth="1"/>
    <col min="8" max="8" width="21.8515625" style="3" bestFit="1" customWidth="1"/>
    <col min="9" max="9" width="16.7109375" style="3" bestFit="1" customWidth="1"/>
    <col min="10" max="10" width="11.421875" style="3" customWidth="1"/>
    <col min="11" max="11" width="18.7109375" style="3" customWidth="1"/>
    <col min="12" max="12" width="20.28125" style="3" customWidth="1"/>
    <col min="13" max="13" width="18.8515625" style="3" customWidth="1"/>
    <col min="14" max="16384" width="11.421875" style="3" customWidth="1"/>
  </cols>
  <sheetData>
    <row r="1" spans="1:4" ht="15.75">
      <c r="A1" s="56" t="s">
        <v>39</v>
      </c>
      <c r="B1" s="57"/>
      <c r="C1" s="57"/>
      <c r="D1" s="58"/>
    </row>
    <row r="2" spans="1:67" s="4" customFormat="1" ht="15.75">
      <c r="A2" s="59" t="s">
        <v>15</v>
      </c>
      <c r="B2" s="60"/>
      <c r="C2" s="60"/>
      <c r="D2" s="6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s="4" customFormat="1" ht="15.75">
      <c r="A3" s="71" t="s">
        <v>2</v>
      </c>
      <c r="B3" s="72"/>
      <c r="C3" s="72"/>
      <c r="D3" s="7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4:67" s="4" customFormat="1" ht="12.75" thickBot="1"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s="6" customFormat="1" ht="12.75">
      <c r="A5" s="69" t="s">
        <v>17</v>
      </c>
      <c r="B5" s="66" t="s">
        <v>16</v>
      </c>
      <c r="C5" s="66" t="s">
        <v>1</v>
      </c>
      <c r="D5" s="62" t="s">
        <v>18</v>
      </c>
      <c r="E5" s="63"/>
      <c r="F5" s="77" t="s">
        <v>37</v>
      </c>
      <c r="G5" s="78" t="s">
        <v>29</v>
      </c>
      <c r="H5" s="78" t="s">
        <v>30</v>
      </c>
      <c r="I5" s="78"/>
      <c r="J5" s="78"/>
      <c r="K5" s="78"/>
      <c r="L5" s="74" t="s">
        <v>40</v>
      </c>
      <c r="M5" s="36" t="s">
        <v>31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6" customFormat="1" ht="12.75">
      <c r="A6" s="70"/>
      <c r="B6" s="67"/>
      <c r="C6" s="68"/>
      <c r="D6" s="64"/>
      <c r="E6" s="65"/>
      <c r="F6" s="39"/>
      <c r="G6" s="79"/>
      <c r="H6" s="39" t="s">
        <v>32</v>
      </c>
      <c r="I6" s="41" t="s">
        <v>33</v>
      </c>
      <c r="J6" s="41"/>
      <c r="K6" s="39" t="s">
        <v>34</v>
      </c>
      <c r="L6" s="75"/>
      <c r="M6" s="3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6" customFormat="1" ht="24.75" thickBot="1">
      <c r="A7" s="70"/>
      <c r="B7" s="68"/>
      <c r="C7" s="68"/>
      <c r="D7" s="18" t="s">
        <v>38</v>
      </c>
      <c r="E7" s="18" t="s">
        <v>0</v>
      </c>
      <c r="F7" s="40"/>
      <c r="G7" s="80"/>
      <c r="H7" s="40"/>
      <c r="I7" s="19" t="s">
        <v>35</v>
      </c>
      <c r="J7" s="20" t="s">
        <v>36</v>
      </c>
      <c r="K7" s="40"/>
      <c r="L7" s="76"/>
      <c r="M7" s="3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6" customFormat="1" ht="15">
      <c r="A8" s="42" t="s">
        <v>22</v>
      </c>
      <c r="B8" s="45" t="s">
        <v>21</v>
      </c>
      <c r="C8" s="55" t="s">
        <v>3</v>
      </c>
      <c r="D8" s="55" t="s">
        <v>4</v>
      </c>
      <c r="E8" s="55" t="s">
        <v>5</v>
      </c>
      <c r="F8" s="51">
        <v>27356</v>
      </c>
      <c r="G8" s="11"/>
      <c r="H8" s="25"/>
      <c r="I8" s="25"/>
      <c r="J8" s="25"/>
      <c r="K8" s="26"/>
      <c r="L8" s="48">
        <f>SUM(K8:K14)</f>
        <v>7510285542</v>
      </c>
      <c r="M8" s="90" t="s">
        <v>43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s="6" customFormat="1" ht="72">
      <c r="A9" s="43"/>
      <c r="B9" s="46"/>
      <c r="C9" s="53"/>
      <c r="D9" s="53"/>
      <c r="E9" s="53"/>
      <c r="F9" s="52"/>
      <c r="G9" s="12" t="s">
        <v>53</v>
      </c>
      <c r="H9" s="27">
        <v>329302347</v>
      </c>
      <c r="I9" s="27"/>
      <c r="J9" s="27"/>
      <c r="K9" s="28">
        <f>+H9</f>
        <v>329302347</v>
      </c>
      <c r="L9" s="49"/>
      <c r="M9" s="9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s="6" customFormat="1" ht="15">
      <c r="A10" s="43"/>
      <c r="B10" s="46"/>
      <c r="C10" s="53"/>
      <c r="D10" s="53"/>
      <c r="E10" s="53"/>
      <c r="F10" s="52"/>
      <c r="G10" s="12" t="s">
        <v>46</v>
      </c>
      <c r="H10" s="27">
        <v>2214300000</v>
      </c>
      <c r="I10" s="27"/>
      <c r="J10" s="27"/>
      <c r="K10" s="28">
        <f>+H10</f>
        <v>2214300000</v>
      </c>
      <c r="L10" s="49"/>
      <c r="M10" s="9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s="6" customFormat="1" ht="72">
      <c r="A11" s="43"/>
      <c r="B11" s="46"/>
      <c r="C11" s="53"/>
      <c r="D11" s="53"/>
      <c r="E11" s="53"/>
      <c r="F11" s="52"/>
      <c r="G11" s="12" t="s">
        <v>57</v>
      </c>
      <c r="H11" s="27">
        <v>922689424</v>
      </c>
      <c r="I11" s="27"/>
      <c r="J11" s="27"/>
      <c r="K11" s="28">
        <f>+H11</f>
        <v>922689424</v>
      </c>
      <c r="L11" s="49"/>
      <c r="M11" s="9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s="6" customFormat="1" ht="57.75">
      <c r="A12" s="43"/>
      <c r="B12" s="46"/>
      <c r="C12" s="53"/>
      <c r="D12" s="53"/>
      <c r="E12" s="53"/>
      <c r="F12" s="52"/>
      <c r="G12" s="12" t="s">
        <v>56</v>
      </c>
      <c r="H12" s="27">
        <v>450945981</v>
      </c>
      <c r="I12" s="27"/>
      <c r="J12" s="27"/>
      <c r="K12" s="28">
        <f>+H12</f>
        <v>450945981</v>
      </c>
      <c r="L12" s="49"/>
      <c r="M12" s="9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s="6" customFormat="1" ht="86.25">
      <c r="A13" s="43"/>
      <c r="B13" s="46"/>
      <c r="C13" s="53"/>
      <c r="D13" s="53"/>
      <c r="E13" s="53"/>
      <c r="F13" s="52"/>
      <c r="G13" s="12" t="s">
        <v>55</v>
      </c>
      <c r="H13" s="27">
        <v>2693047790</v>
      </c>
      <c r="I13" s="27"/>
      <c r="J13" s="27"/>
      <c r="K13" s="27">
        <f>J13+H13</f>
        <v>2693047790</v>
      </c>
      <c r="L13" s="49"/>
      <c r="M13" s="9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13" s="8" customFormat="1" ht="57">
      <c r="A14" s="43"/>
      <c r="B14" s="46"/>
      <c r="C14" s="53"/>
      <c r="D14" s="53"/>
      <c r="E14" s="53"/>
      <c r="F14" s="52"/>
      <c r="G14" s="12" t="s">
        <v>47</v>
      </c>
      <c r="H14" s="27">
        <v>900000000</v>
      </c>
      <c r="I14" s="27"/>
      <c r="J14" s="27"/>
      <c r="K14" s="28">
        <f>+H14+I14</f>
        <v>900000000</v>
      </c>
      <c r="L14" s="49"/>
      <c r="M14" s="91"/>
    </row>
    <row r="15" spans="1:13" s="8" customFormat="1" ht="64.5" thickBot="1">
      <c r="A15" s="43"/>
      <c r="B15" s="46"/>
      <c r="C15" s="2" t="s">
        <v>6</v>
      </c>
      <c r="D15" s="2" t="s">
        <v>7</v>
      </c>
      <c r="E15" s="2" t="s">
        <v>8</v>
      </c>
      <c r="F15" s="1">
        <v>5000</v>
      </c>
      <c r="G15" s="23" t="s">
        <v>52</v>
      </c>
      <c r="H15" s="29">
        <f>1400000000-H17</f>
        <v>1364125466.56</v>
      </c>
      <c r="I15" s="30"/>
      <c r="J15" s="30"/>
      <c r="K15" s="31">
        <f>+H15+I15</f>
        <v>1364125466.56</v>
      </c>
      <c r="L15" s="29">
        <f>K15</f>
        <v>1364125466.56</v>
      </c>
      <c r="M15" s="24" t="s">
        <v>48</v>
      </c>
    </row>
    <row r="16" spans="1:13" s="8" customFormat="1" ht="72">
      <c r="A16" s="43"/>
      <c r="B16" s="46"/>
      <c r="C16" s="53" t="s">
        <v>9</v>
      </c>
      <c r="D16" s="53" t="s">
        <v>10</v>
      </c>
      <c r="E16" s="53" t="s">
        <v>11</v>
      </c>
      <c r="F16" s="82">
        <v>1609</v>
      </c>
      <c r="G16" s="11" t="s">
        <v>54</v>
      </c>
      <c r="H16" s="25">
        <v>1634519413</v>
      </c>
      <c r="I16" s="27"/>
      <c r="J16" s="27"/>
      <c r="K16" s="27">
        <f>+H16</f>
        <v>1634519413</v>
      </c>
      <c r="L16" s="101">
        <f>SUM(K16:K17)</f>
        <v>1670393946.44</v>
      </c>
      <c r="M16" s="22" t="str">
        <f>M8</f>
        <v>Arquitecto Carlos Melo - Director INVAP.</v>
      </c>
    </row>
    <row r="17" spans="1:13" s="8" customFormat="1" ht="75.75" thickBot="1">
      <c r="A17" s="43"/>
      <c r="B17" s="46"/>
      <c r="C17" s="54"/>
      <c r="D17" s="54"/>
      <c r="E17" s="54"/>
      <c r="F17" s="83"/>
      <c r="G17" s="23" t="s">
        <v>51</v>
      </c>
      <c r="H17" s="29">
        <v>35874533.44</v>
      </c>
      <c r="I17" s="30"/>
      <c r="J17" s="30"/>
      <c r="K17" s="31">
        <f>+H17</f>
        <v>35874533.44</v>
      </c>
      <c r="L17" s="102"/>
      <c r="M17" s="24" t="s">
        <v>48</v>
      </c>
    </row>
    <row r="18" spans="1:13" s="8" customFormat="1" ht="102" customHeight="1">
      <c r="A18" s="43"/>
      <c r="B18" s="46"/>
      <c r="C18" s="53" t="s">
        <v>12</v>
      </c>
      <c r="D18" s="53" t="s">
        <v>13</v>
      </c>
      <c r="E18" s="53" t="s">
        <v>14</v>
      </c>
      <c r="F18" s="52">
        <v>11280</v>
      </c>
      <c r="G18" s="104" t="s">
        <v>42</v>
      </c>
      <c r="H18" s="29">
        <f>100000000-H20</f>
        <v>67217584</v>
      </c>
      <c r="I18" s="30"/>
      <c r="J18" s="30"/>
      <c r="K18" s="29">
        <f>+H18</f>
        <v>67217584</v>
      </c>
      <c r="L18" s="29">
        <f>K18</f>
        <v>67217584</v>
      </c>
      <c r="M18" s="105" t="s">
        <v>50</v>
      </c>
    </row>
    <row r="19" spans="1:13" s="8" customFormat="1" ht="101.25">
      <c r="A19" s="43"/>
      <c r="B19" s="46"/>
      <c r="C19" s="103"/>
      <c r="D19" s="103"/>
      <c r="E19" s="103"/>
      <c r="F19" s="82"/>
      <c r="G19" s="23" t="s">
        <v>58</v>
      </c>
      <c r="H19" s="29"/>
      <c r="I19" s="30"/>
      <c r="J19" s="30"/>
      <c r="K19" s="29"/>
      <c r="L19" s="29"/>
      <c r="M19" s="106"/>
    </row>
    <row r="20" spans="1:13" s="8" customFormat="1" ht="108.75" customHeight="1" thickBot="1">
      <c r="A20" s="43"/>
      <c r="B20" s="46"/>
      <c r="C20" s="54"/>
      <c r="D20" s="54"/>
      <c r="E20" s="54"/>
      <c r="F20" s="81"/>
      <c r="G20" s="23" t="s">
        <v>59</v>
      </c>
      <c r="H20" s="29">
        <f>32782416</f>
        <v>32782416</v>
      </c>
      <c r="I20" s="30"/>
      <c r="J20" s="30"/>
      <c r="K20" s="29">
        <f>+H20</f>
        <v>32782416</v>
      </c>
      <c r="L20" s="29"/>
      <c r="M20" s="107"/>
    </row>
    <row r="21" spans="1:13" s="8" customFormat="1" ht="63.75">
      <c r="A21" s="43"/>
      <c r="B21" s="46"/>
      <c r="C21" s="2" t="s">
        <v>28</v>
      </c>
      <c r="D21" s="2" t="s">
        <v>23</v>
      </c>
      <c r="E21" s="2" t="s">
        <v>24</v>
      </c>
      <c r="F21" s="1">
        <v>1</v>
      </c>
      <c r="G21" s="12" t="s">
        <v>41</v>
      </c>
      <c r="H21" s="27"/>
      <c r="I21" s="27"/>
      <c r="J21" s="27"/>
      <c r="K21" s="27"/>
      <c r="L21" s="27"/>
      <c r="M21" s="92" t="s">
        <v>49</v>
      </c>
    </row>
    <row r="22" spans="1:13" s="8" customFormat="1" ht="27" customHeight="1">
      <c r="A22" s="43"/>
      <c r="B22" s="46"/>
      <c r="C22" s="53" t="s">
        <v>27</v>
      </c>
      <c r="D22" s="53" t="s">
        <v>25</v>
      </c>
      <c r="E22" s="53" t="s">
        <v>26</v>
      </c>
      <c r="F22" s="52">
        <v>2</v>
      </c>
      <c r="G22" s="12"/>
      <c r="H22" s="27"/>
      <c r="I22" s="27"/>
      <c r="J22" s="27"/>
      <c r="K22" s="27"/>
      <c r="L22" s="49"/>
      <c r="M22" s="93"/>
    </row>
    <row r="23" spans="1:13" s="8" customFormat="1" ht="27.75" customHeight="1" thickBot="1">
      <c r="A23" s="44"/>
      <c r="B23" s="47"/>
      <c r="C23" s="54"/>
      <c r="D23" s="54"/>
      <c r="E23" s="54"/>
      <c r="F23" s="81"/>
      <c r="G23" s="17"/>
      <c r="H23" s="32"/>
      <c r="I23" s="32"/>
      <c r="J23" s="32"/>
      <c r="K23" s="32"/>
      <c r="L23" s="50"/>
      <c r="M23" s="94"/>
    </row>
    <row r="24" spans="1:13" s="14" customFormat="1" ht="16.5" thickBot="1">
      <c r="A24" s="95" t="s">
        <v>44</v>
      </c>
      <c r="B24" s="96"/>
      <c r="C24" s="96"/>
      <c r="D24" s="96"/>
      <c r="E24" s="96"/>
      <c r="F24" s="96"/>
      <c r="G24" s="97"/>
      <c r="H24" s="33">
        <f>SUM(H8:H23)</f>
        <v>10644804955</v>
      </c>
      <c r="I24" s="33">
        <f>SUM(I8:I23)</f>
        <v>0</v>
      </c>
      <c r="J24" s="33">
        <f>SUM(J8:J23)</f>
        <v>0</v>
      </c>
      <c r="K24" s="33">
        <f>SUM(K8:K23)</f>
        <v>10644804955</v>
      </c>
      <c r="L24" s="34">
        <f>SUM(L8:L23)</f>
        <v>10612022539</v>
      </c>
      <c r="M24" s="21"/>
    </row>
    <row r="25" s="9" customFormat="1" ht="12.75" thickBot="1"/>
    <row r="26" spans="1:5" s="9" customFormat="1" ht="15">
      <c r="A26" s="98" t="s">
        <v>19</v>
      </c>
      <c r="B26" s="99"/>
      <c r="C26" s="100"/>
      <c r="D26" s="15"/>
      <c r="E26" s="16"/>
    </row>
    <row r="27" spans="1:5" s="9" customFormat="1" ht="15.75">
      <c r="A27" s="84" t="s">
        <v>20</v>
      </c>
      <c r="B27" s="85"/>
      <c r="C27" s="86"/>
      <c r="D27" s="15"/>
      <c r="E27" s="15"/>
    </row>
    <row r="28" spans="1:5" s="9" customFormat="1" ht="15.75" thickBot="1">
      <c r="A28" s="87" t="s">
        <v>45</v>
      </c>
      <c r="B28" s="88"/>
      <c r="C28" s="89"/>
      <c r="D28" s="15"/>
      <c r="E28" s="15"/>
    </row>
    <row r="29" spans="4:6" ht="12">
      <c r="D29" s="10"/>
      <c r="F29" s="10"/>
    </row>
    <row r="30" spans="4:6" ht="15">
      <c r="D30" s="10"/>
      <c r="E30" s="35"/>
      <c r="F30" s="10"/>
    </row>
    <row r="31" spans="4:6" ht="12">
      <c r="D31" s="10"/>
      <c r="F31" s="10"/>
    </row>
    <row r="32" spans="4:6" ht="12">
      <c r="D32" s="10"/>
      <c r="F32" s="10"/>
    </row>
    <row r="33" spans="4:6" ht="12">
      <c r="D33" s="10"/>
      <c r="F33" s="10"/>
    </row>
    <row r="34" spans="4:6" ht="12">
      <c r="D34" s="10"/>
      <c r="E34" s="10"/>
      <c r="F34" s="10"/>
    </row>
    <row r="35" spans="4:6" ht="12">
      <c r="D35" s="10"/>
      <c r="E35" s="10"/>
      <c r="F35" s="10"/>
    </row>
    <row r="36" spans="4:6" ht="12">
      <c r="D36" s="10"/>
      <c r="E36" s="10"/>
      <c r="F36" s="10"/>
    </row>
    <row r="37" spans="4:6" ht="12">
      <c r="D37" s="10"/>
      <c r="E37" s="10"/>
      <c r="F37" s="10"/>
    </row>
    <row r="38" spans="4:6" ht="12">
      <c r="D38" s="10"/>
      <c r="E38" s="10"/>
      <c r="F38" s="10"/>
    </row>
    <row r="39" spans="4:6" ht="12">
      <c r="D39" s="10"/>
      <c r="E39" s="10"/>
      <c r="F39" s="10"/>
    </row>
    <row r="40" spans="4:6" ht="12">
      <c r="D40" s="10"/>
      <c r="E40" s="10"/>
      <c r="F40" s="10"/>
    </row>
    <row r="41" spans="4:6" ht="12">
      <c r="D41" s="10"/>
      <c r="E41" s="10"/>
      <c r="F41" s="10"/>
    </row>
    <row r="42" spans="4:6" ht="12">
      <c r="D42" s="10"/>
      <c r="E42" s="10"/>
      <c r="F42" s="10"/>
    </row>
    <row r="43" spans="4:6" ht="12">
      <c r="D43" s="10"/>
      <c r="E43" s="10"/>
      <c r="F43" s="10"/>
    </row>
    <row r="44" spans="4:6" ht="12">
      <c r="D44" s="10"/>
      <c r="E44" s="10"/>
      <c r="F44" s="10"/>
    </row>
    <row r="45" spans="4:6" ht="12">
      <c r="D45" s="10"/>
      <c r="E45" s="10"/>
      <c r="F45" s="10"/>
    </row>
    <row r="46" spans="4:6" ht="12">
      <c r="D46" s="10"/>
      <c r="E46" s="10"/>
      <c r="F46" s="10"/>
    </row>
    <row r="47" spans="4:6" ht="12">
      <c r="D47" s="10"/>
      <c r="E47" s="10"/>
      <c r="F47" s="10"/>
    </row>
    <row r="48" spans="4:6" ht="12">
      <c r="D48" s="10"/>
      <c r="E48" s="10"/>
      <c r="F48" s="10"/>
    </row>
    <row r="49" spans="4:6" ht="12">
      <c r="D49" s="10"/>
      <c r="E49" s="10"/>
      <c r="F49" s="10"/>
    </row>
    <row r="50" spans="4:6" ht="12">
      <c r="D50" s="10"/>
      <c r="E50" s="10"/>
      <c r="F50" s="10"/>
    </row>
    <row r="51" spans="4:6" ht="12">
      <c r="D51" s="10"/>
      <c r="E51" s="10"/>
      <c r="F51" s="10"/>
    </row>
    <row r="52" spans="4:6" ht="12">
      <c r="D52" s="10"/>
      <c r="E52" s="10"/>
      <c r="F52" s="10"/>
    </row>
    <row r="53" spans="4:6" ht="12">
      <c r="D53" s="10"/>
      <c r="E53" s="10"/>
      <c r="F53" s="10"/>
    </row>
    <row r="54" spans="4:6" ht="12">
      <c r="D54" s="10"/>
      <c r="E54" s="10"/>
      <c r="F54" s="10"/>
    </row>
    <row r="55" spans="4:6" ht="12">
      <c r="D55" s="10"/>
      <c r="E55" s="10"/>
      <c r="F55" s="10"/>
    </row>
    <row r="56" spans="4:6" ht="12">
      <c r="D56" s="10"/>
      <c r="E56" s="10"/>
      <c r="F56" s="10"/>
    </row>
    <row r="57" spans="4:6" ht="12">
      <c r="D57" s="10"/>
      <c r="E57" s="10"/>
      <c r="F57" s="10"/>
    </row>
    <row r="58" spans="4:6" ht="12">
      <c r="D58" s="10"/>
      <c r="E58" s="10"/>
      <c r="F58" s="10"/>
    </row>
    <row r="59" spans="4:6" ht="12">
      <c r="D59" s="10"/>
      <c r="E59" s="10"/>
      <c r="F59" s="10"/>
    </row>
    <row r="60" spans="4:6" ht="12">
      <c r="D60" s="10"/>
      <c r="E60" s="10"/>
      <c r="F60" s="10"/>
    </row>
    <row r="61" spans="4:6" ht="12">
      <c r="D61" s="10"/>
      <c r="E61" s="10"/>
      <c r="F61" s="10"/>
    </row>
    <row r="62" spans="4:6" ht="12">
      <c r="D62" s="10"/>
      <c r="E62" s="10"/>
      <c r="F62" s="10"/>
    </row>
    <row r="63" spans="4:6" ht="12">
      <c r="D63" s="10"/>
      <c r="E63" s="10"/>
      <c r="F63" s="10"/>
    </row>
    <row r="64" spans="4:6" ht="12">
      <c r="D64" s="10"/>
      <c r="E64" s="10"/>
      <c r="F64" s="10"/>
    </row>
    <row r="65" spans="4:6" ht="12">
      <c r="D65" s="10"/>
      <c r="E65" s="10"/>
      <c r="F65" s="10"/>
    </row>
    <row r="66" spans="4:6" ht="12">
      <c r="D66" s="10"/>
      <c r="E66" s="10"/>
      <c r="F66" s="10"/>
    </row>
    <row r="67" spans="4:6" ht="12">
      <c r="D67" s="10"/>
      <c r="E67" s="10"/>
      <c r="F67" s="10"/>
    </row>
    <row r="68" spans="4:6" ht="12">
      <c r="D68" s="10"/>
      <c r="E68" s="10"/>
      <c r="F68" s="10"/>
    </row>
    <row r="69" spans="4:6" ht="12">
      <c r="D69" s="10"/>
      <c r="E69" s="10"/>
      <c r="F69" s="10"/>
    </row>
    <row r="70" spans="4:6" ht="12">
      <c r="D70" s="10"/>
      <c r="E70" s="10"/>
      <c r="F70" s="10"/>
    </row>
    <row r="71" spans="4:6" ht="12">
      <c r="D71" s="10"/>
      <c r="E71" s="10"/>
      <c r="F71" s="10"/>
    </row>
    <row r="72" spans="4:6" ht="12">
      <c r="D72" s="10"/>
      <c r="E72" s="10"/>
      <c r="F72" s="10"/>
    </row>
    <row r="73" spans="4:6" ht="12">
      <c r="D73" s="10"/>
      <c r="E73" s="10"/>
      <c r="F73" s="10"/>
    </row>
    <row r="74" spans="4:6" ht="12">
      <c r="D74" s="10"/>
      <c r="E74" s="10"/>
      <c r="F74" s="10"/>
    </row>
    <row r="75" spans="4:6" ht="12">
      <c r="D75" s="10"/>
      <c r="E75" s="10"/>
      <c r="F75" s="10"/>
    </row>
    <row r="76" spans="4:6" ht="12">
      <c r="D76" s="10"/>
      <c r="E76" s="10"/>
      <c r="F76" s="10"/>
    </row>
    <row r="77" spans="4:6" ht="12">
      <c r="D77" s="10"/>
      <c r="E77" s="10"/>
      <c r="F77" s="10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  <row r="88" spans="4:6" ht="12">
      <c r="D88" s="10"/>
      <c r="E88" s="10"/>
      <c r="F88" s="10"/>
    </row>
    <row r="89" spans="4:6" ht="12">
      <c r="D89" s="10"/>
      <c r="E89" s="10"/>
      <c r="F89" s="10"/>
    </row>
    <row r="90" spans="4:6" ht="12">
      <c r="D90" s="10"/>
      <c r="E90" s="10"/>
      <c r="F90" s="10"/>
    </row>
    <row r="91" spans="4:6" ht="12">
      <c r="D91" s="10"/>
      <c r="E91" s="10"/>
      <c r="F91" s="10"/>
    </row>
    <row r="92" spans="4:6" ht="12">
      <c r="D92" s="10"/>
      <c r="E92" s="10"/>
      <c r="F92" s="10"/>
    </row>
    <row r="93" spans="4:6" ht="12">
      <c r="D93" s="10"/>
      <c r="E93" s="10"/>
      <c r="F93" s="10"/>
    </row>
    <row r="94" spans="4:6" ht="12">
      <c r="D94" s="10"/>
      <c r="E94" s="10"/>
      <c r="F94" s="10"/>
    </row>
    <row r="95" spans="4:6" ht="12">
      <c r="D95" s="10"/>
      <c r="E95" s="10"/>
      <c r="F95" s="10"/>
    </row>
    <row r="96" spans="4:6" ht="12">
      <c r="D96" s="10"/>
      <c r="E96" s="10"/>
      <c r="F96" s="10"/>
    </row>
    <row r="97" spans="4:6" ht="12">
      <c r="D97" s="10"/>
      <c r="E97" s="10"/>
      <c r="F97" s="10"/>
    </row>
    <row r="98" spans="4:6" ht="12">
      <c r="D98" s="10"/>
      <c r="E98" s="10"/>
      <c r="F98" s="10"/>
    </row>
    <row r="99" spans="4:6" ht="12">
      <c r="D99" s="10"/>
      <c r="E99" s="10"/>
      <c r="F99" s="10"/>
    </row>
    <row r="100" spans="4:6" ht="12">
      <c r="D100" s="10"/>
      <c r="E100" s="10"/>
      <c r="F100" s="10"/>
    </row>
    <row r="101" spans="4:6" ht="12">
      <c r="D101" s="10"/>
      <c r="E101" s="10"/>
      <c r="F101" s="10"/>
    </row>
    <row r="102" spans="4:6" ht="12">
      <c r="D102" s="10"/>
      <c r="E102" s="10"/>
      <c r="F102" s="10"/>
    </row>
    <row r="103" spans="4:6" ht="12">
      <c r="D103" s="10"/>
      <c r="E103" s="10"/>
      <c r="F103" s="10"/>
    </row>
    <row r="104" spans="4:6" ht="12">
      <c r="D104" s="10"/>
      <c r="E104" s="10"/>
      <c r="F104" s="10"/>
    </row>
    <row r="105" spans="4:6" ht="12">
      <c r="D105" s="10"/>
      <c r="E105" s="10"/>
      <c r="F105" s="10"/>
    </row>
    <row r="106" spans="4:6" ht="12">
      <c r="D106" s="10"/>
      <c r="E106" s="10"/>
      <c r="F106" s="10"/>
    </row>
    <row r="107" spans="4:6" ht="12">
      <c r="D107" s="10"/>
      <c r="E107" s="10"/>
      <c r="F107" s="10"/>
    </row>
    <row r="108" spans="4:6" ht="12">
      <c r="D108" s="10"/>
      <c r="E108" s="10"/>
      <c r="F108" s="10"/>
    </row>
    <row r="109" spans="4:6" ht="12">
      <c r="D109" s="10"/>
      <c r="E109" s="10"/>
      <c r="F109" s="10"/>
    </row>
    <row r="110" spans="4:6" ht="12">
      <c r="D110" s="10"/>
      <c r="E110" s="10"/>
      <c r="F110" s="10"/>
    </row>
    <row r="111" spans="4:6" ht="12">
      <c r="D111" s="10"/>
      <c r="E111" s="10"/>
      <c r="F111" s="10"/>
    </row>
    <row r="112" spans="4:6" ht="12">
      <c r="D112" s="10"/>
      <c r="E112" s="10"/>
      <c r="F112" s="10"/>
    </row>
    <row r="113" spans="4:6" ht="12">
      <c r="D113" s="10"/>
      <c r="E113" s="10"/>
      <c r="F113" s="10"/>
    </row>
    <row r="114" spans="4:6" ht="12">
      <c r="D114" s="10"/>
      <c r="E114" s="10"/>
      <c r="F114" s="10"/>
    </row>
    <row r="115" spans="4:6" ht="12">
      <c r="D115" s="10"/>
      <c r="E115" s="10"/>
      <c r="F115" s="10"/>
    </row>
    <row r="116" spans="4:6" ht="12">
      <c r="D116" s="10"/>
      <c r="E116" s="10"/>
      <c r="F116" s="10"/>
    </row>
    <row r="117" spans="4:6" ht="12">
      <c r="D117" s="10"/>
      <c r="E117" s="10"/>
      <c r="F117" s="10"/>
    </row>
    <row r="118" spans="4:6" ht="12">
      <c r="D118" s="10"/>
      <c r="E118" s="10"/>
      <c r="F118" s="10"/>
    </row>
    <row r="119" spans="4:6" ht="12">
      <c r="D119" s="10"/>
      <c r="E119" s="10"/>
      <c r="F119" s="10"/>
    </row>
    <row r="120" spans="4:6" ht="12">
      <c r="D120" s="10"/>
      <c r="E120" s="10"/>
      <c r="F120" s="10"/>
    </row>
    <row r="121" spans="4:6" ht="12">
      <c r="D121" s="10"/>
      <c r="E121" s="10"/>
      <c r="F121" s="10"/>
    </row>
    <row r="122" spans="4:6" ht="12">
      <c r="D122" s="10"/>
      <c r="E122" s="10"/>
      <c r="F122" s="10"/>
    </row>
    <row r="123" spans="4:6" ht="12">
      <c r="D123" s="10"/>
      <c r="E123" s="10"/>
      <c r="F123" s="10"/>
    </row>
    <row r="124" spans="4:6" ht="12">
      <c r="D124" s="10"/>
      <c r="E124" s="10"/>
      <c r="F124" s="10"/>
    </row>
    <row r="125" spans="4:6" ht="12">
      <c r="D125" s="10"/>
      <c r="E125" s="10"/>
      <c r="F125" s="10"/>
    </row>
    <row r="126" spans="4:6" ht="12">
      <c r="D126" s="10"/>
      <c r="E126" s="10"/>
      <c r="F126" s="10"/>
    </row>
    <row r="127" spans="4:6" ht="12">
      <c r="D127" s="10"/>
      <c r="E127" s="10"/>
      <c r="F127" s="10"/>
    </row>
    <row r="128" spans="4:6" ht="12">
      <c r="D128" s="10"/>
      <c r="E128" s="10"/>
      <c r="F128" s="10"/>
    </row>
    <row r="129" spans="4:6" ht="12">
      <c r="D129" s="10"/>
      <c r="E129" s="10"/>
      <c r="F129" s="10"/>
    </row>
    <row r="130" spans="4:6" ht="12">
      <c r="D130" s="10"/>
      <c r="E130" s="10"/>
      <c r="F130" s="10"/>
    </row>
    <row r="131" spans="4:6" ht="12">
      <c r="D131" s="10"/>
      <c r="E131" s="10"/>
      <c r="F131" s="10"/>
    </row>
    <row r="132" spans="4:6" ht="12">
      <c r="D132" s="10"/>
      <c r="E132" s="10"/>
      <c r="F132" s="10"/>
    </row>
    <row r="133" spans="4:6" ht="12">
      <c r="D133" s="10"/>
      <c r="E133" s="10"/>
      <c r="F133" s="10"/>
    </row>
    <row r="134" spans="4:6" ht="12">
      <c r="D134" s="10"/>
      <c r="E134" s="10"/>
      <c r="F134" s="10"/>
    </row>
    <row r="135" spans="4:6" ht="12">
      <c r="D135" s="10"/>
      <c r="E135" s="10"/>
      <c r="F135" s="10"/>
    </row>
    <row r="136" spans="4:6" ht="12">
      <c r="D136" s="10"/>
      <c r="E136" s="10"/>
      <c r="F136" s="10"/>
    </row>
    <row r="137" spans="4:6" ht="12">
      <c r="D137" s="10"/>
      <c r="E137" s="10"/>
      <c r="F137" s="10"/>
    </row>
    <row r="138" spans="4:6" ht="12">
      <c r="D138" s="10"/>
      <c r="E138" s="10"/>
      <c r="F138" s="10"/>
    </row>
    <row r="139" spans="4:6" ht="12">
      <c r="D139" s="10"/>
      <c r="E139" s="10"/>
      <c r="F139" s="10"/>
    </row>
    <row r="140" spans="4:6" ht="12">
      <c r="D140" s="10"/>
      <c r="E140" s="10"/>
      <c r="F140" s="10"/>
    </row>
    <row r="141" spans="4:6" ht="12">
      <c r="D141" s="10"/>
      <c r="E141" s="10"/>
      <c r="F141" s="10"/>
    </row>
    <row r="142" spans="4:6" ht="12">
      <c r="D142" s="10"/>
      <c r="E142" s="10"/>
      <c r="F142" s="10"/>
    </row>
    <row r="143" spans="4:6" ht="12">
      <c r="D143" s="10"/>
      <c r="E143" s="10"/>
      <c r="F143" s="10"/>
    </row>
    <row r="144" spans="4:6" ht="12">
      <c r="D144" s="10"/>
      <c r="E144" s="10"/>
      <c r="F144" s="10"/>
    </row>
    <row r="145" spans="4:6" ht="12">
      <c r="D145" s="10"/>
      <c r="E145" s="10"/>
      <c r="F145" s="10"/>
    </row>
    <row r="146" spans="4:6" ht="12">
      <c r="D146" s="10"/>
      <c r="E146" s="10"/>
      <c r="F146" s="10"/>
    </row>
    <row r="147" spans="4:6" ht="12">
      <c r="D147" s="10"/>
      <c r="E147" s="10"/>
      <c r="F147" s="10"/>
    </row>
    <row r="148" spans="4:6" ht="12">
      <c r="D148" s="10"/>
      <c r="E148" s="10"/>
      <c r="F148" s="10"/>
    </row>
    <row r="149" spans="4:6" ht="12">
      <c r="D149" s="10"/>
      <c r="E149" s="10"/>
      <c r="F149" s="10"/>
    </row>
    <row r="150" spans="4:6" ht="12">
      <c r="D150" s="10"/>
      <c r="E150" s="10"/>
      <c r="F150" s="10"/>
    </row>
    <row r="151" spans="4:6" ht="12">
      <c r="D151" s="10"/>
      <c r="E151" s="10"/>
      <c r="F151" s="10"/>
    </row>
    <row r="152" spans="4:6" ht="12">
      <c r="D152" s="10"/>
      <c r="E152" s="10"/>
      <c r="F152" s="10"/>
    </row>
    <row r="153" spans="4:6" ht="12">
      <c r="D153" s="10"/>
      <c r="E153" s="10"/>
      <c r="F153" s="10"/>
    </row>
    <row r="154" spans="4:6" ht="12">
      <c r="D154" s="10"/>
      <c r="E154" s="10"/>
      <c r="F154" s="10"/>
    </row>
    <row r="155" spans="4:6" ht="12">
      <c r="D155" s="10"/>
      <c r="E155" s="10"/>
      <c r="F155" s="10"/>
    </row>
    <row r="156" spans="4:6" ht="12">
      <c r="D156" s="10"/>
      <c r="E156" s="10"/>
      <c r="F156" s="10"/>
    </row>
    <row r="157" spans="4:6" ht="12">
      <c r="D157" s="10"/>
      <c r="E157" s="10"/>
      <c r="F157" s="10"/>
    </row>
    <row r="158" spans="4:6" ht="12">
      <c r="D158" s="10"/>
      <c r="E158" s="10"/>
      <c r="F158" s="10"/>
    </row>
    <row r="159" spans="4:6" ht="12">
      <c r="D159" s="10"/>
      <c r="E159" s="10"/>
      <c r="F159" s="10"/>
    </row>
    <row r="160" spans="4:6" ht="12">
      <c r="D160" s="10"/>
      <c r="E160" s="10"/>
      <c r="F160" s="10"/>
    </row>
    <row r="161" spans="4:6" ht="12">
      <c r="D161" s="10"/>
      <c r="E161" s="10"/>
      <c r="F161" s="10"/>
    </row>
    <row r="162" spans="4:6" ht="12">
      <c r="D162" s="10"/>
      <c r="E162" s="10"/>
      <c r="F162" s="10"/>
    </row>
    <row r="163" spans="4:6" ht="12">
      <c r="D163" s="10"/>
      <c r="E163" s="10"/>
      <c r="F163" s="10"/>
    </row>
    <row r="164" spans="4:6" ht="12">
      <c r="D164" s="10"/>
      <c r="E164" s="10"/>
      <c r="F164" s="10"/>
    </row>
    <row r="165" spans="4:6" ht="12">
      <c r="D165" s="10"/>
      <c r="E165" s="10"/>
      <c r="F165" s="10"/>
    </row>
    <row r="166" spans="4:6" ht="12">
      <c r="D166" s="10"/>
      <c r="E166" s="10"/>
      <c r="F166" s="10"/>
    </row>
    <row r="167" spans="4:6" ht="12">
      <c r="D167" s="10"/>
      <c r="E167" s="10"/>
      <c r="F167" s="10"/>
    </row>
    <row r="168" spans="4:6" ht="12">
      <c r="D168" s="10"/>
      <c r="E168" s="10"/>
      <c r="F168" s="10"/>
    </row>
    <row r="169" spans="4:6" ht="12">
      <c r="D169" s="10"/>
      <c r="E169" s="10"/>
      <c r="F169" s="10"/>
    </row>
    <row r="170" spans="4:6" ht="12">
      <c r="D170" s="10"/>
      <c r="E170" s="10"/>
      <c r="F170" s="10"/>
    </row>
    <row r="171" spans="4:6" ht="12">
      <c r="D171" s="10"/>
      <c r="E171" s="10"/>
      <c r="F171" s="10"/>
    </row>
    <row r="172" spans="4:6" ht="12">
      <c r="D172" s="10"/>
      <c r="E172" s="10"/>
      <c r="F172" s="10"/>
    </row>
    <row r="173" spans="4:6" ht="12">
      <c r="D173" s="10"/>
      <c r="E173" s="10"/>
      <c r="F173" s="10"/>
    </row>
    <row r="174" spans="4:6" ht="12">
      <c r="D174" s="10"/>
      <c r="E174" s="10"/>
      <c r="F174" s="10"/>
    </row>
    <row r="175" spans="4:6" ht="12">
      <c r="D175" s="10"/>
      <c r="E175" s="10"/>
      <c r="F175" s="10"/>
    </row>
    <row r="176" spans="4:6" ht="12">
      <c r="D176" s="10"/>
      <c r="E176" s="10"/>
      <c r="F176" s="10"/>
    </row>
    <row r="177" spans="4:6" ht="12">
      <c r="D177" s="10"/>
      <c r="E177" s="10"/>
      <c r="F177" s="10"/>
    </row>
    <row r="178" spans="4:6" ht="12">
      <c r="D178" s="10"/>
      <c r="E178" s="10"/>
      <c r="F178" s="10"/>
    </row>
    <row r="179" spans="4:6" ht="12">
      <c r="D179" s="10"/>
      <c r="E179" s="10"/>
      <c r="F179" s="10"/>
    </row>
    <row r="180" spans="4:6" ht="12">
      <c r="D180" s="10"/>
      <c r="E180" s="10"/>
      <c r="F180" s="10"/>
    </row>
    <row r="181" spans="4:6" ht="12">
      <c r="D181" s="10"/>
      <c r="E181" s="10"/>
      <c r="F181" s="10"/>
    </row>
    <row r="182" spans="4:6" ht="12">
      <c r="D182" s="10"/>
      <c r="E182" s="10"/>
      <c r="F182" s="10"/>
    </row>
    <row r="183" spans="4:6" ht="12">
      <c r="D183" s="10"/>
      <c r="E183" s="10"/>
      <c r="F183" s="10"/>
    </row>
    <row r="184" spans="4:6" ht="12">
      <c r="D184" s="10"/>
      <c r="E184" s="10"/>
      <c r="F184" s="10"/>
    </row>
    <row r="185" spans="4:6" ht="12">
      <c r="D185" s="10"/>
      <c r="E185" s="10"/>
      <c r="F185" s="10"/>
    </row>
    <row r="186" spans="4:6" ht="12">
      <c r="D186" s="10"/>
      <c r="E186" s="10"/>
      <c r="F186" s="10"/>
    </row>
    <row r="187" spans="4:6" ht="12">
      <c r="D187" s="10"/>
      <c r="E187" s="10"/>
      <c r="F187" s="10"/>
    </row>
    <row r="188" spans="4:6" ht="12">
      <c r="D188" s="10"/>
      <c r="E188" s="10"/>
      <c r="F188" s="10"/>
    </row>
    <row r="189" spans="4:6" ht="12">
      <c r="D189" s="10"/>
      <c r="E189" s="10"/>
      <c r="F189" s="10"/>
    </row>
    <row r="190" spans="4:6" ht="12">
      <c r="D190" s="10"/>
      <c r="E190" s="10"/>
      <c r="F190" s="10"/>
    </row>
    <row r="191" spans="4:6" ht="12">
      <c r="D191" s="10"/>
      <c r="E191" s="10"/>
      <c r="F191" s="10"/>
    </row>
    <row r="192" spans="4:6" ht="12">
      <c r="D192" s="10"/>
      <c r="E192" s="10"/>
      <c r="F192" s="10"/>
    </row>
    <row r="193" spans="4:6" ht="12">
      <c r="D193" s="10"/>
      <c r="E193" s="10"/>
      <c r="F193" s="10"/>
    </row>
    <row r="194" spans="4:6" ht="12">
      <c r="D194" s="10"/>
      <c r="E194" s="10"/>
      <c r="F194" s="10"/>
    </row>
    <row r="195" spans="4:6" ht="12">
      <c r="D195" s="10"/>
      <c r="E195" s="10"/>
      <c r="F195" s="10"/>
    </row>
    <row r="196" spans="4:6" ht="12">
      <c r="D196" s="10"/>
      <c r="E196" s="10"/>
      <c r="F196" s="10"/>
    </row>
  </sheetData>
  <sheetProtection/>
  <mergeCells count="43">
    <mergeCell ref="M18:M20"/>
    <mergeCell ref="M8:M14"/>
    <mergeCell ref="M21:M23"/>
    <mergeCell ref="A24:G24"/>
    <mergeCell ref="A26:C26"/>
    <mergeCell ref="D8:D14"/>
    <mergeCell ref="E8:E14"/>
    <mergeCell ref="L16:L17"/>
    <mergeCell ref="C16:C17"/>
    <mergeCell ref="D16:D17"/>
    <mergeCell ref="E16:E17"/>
    <mergeCell ref="A27:C27"/>
    <mergeCell ref="A28:C28"/>
    <mergeCell ref="K6:K7"/>
    <mergeCell ref="D22:D23"/>
    <mergeCell ref="C18:C20"/>
    <mergeCell ref="D18:D20"/>
    <mergeCell ref="L5:L7"/>
    <mergeCell ref="F5:F7"/>
    <mergeCell ref="G5:G7"/>
    <mergeCell ref="E22:E23"/>
    <mergeCell ref="F22:F23"/>
    <mergeCell ref="H5:K5"/>
    <mergeCell ref="E18:E20"/>
    <mergeCell ref="F18:F20"/>
    <mergeCell ref="F16:F17"/>
    <mergeCell ref="A1:D1"/>
    <mergeCell ref="A2:D2"/>
    <mergeCell ref="D5:E6"/>
    <mergeCell ref="B5:B7"/>
    <mergeCell ref="A5:A7"/>
    <mergeCell ref="C5:C7"/>
    <mergeCell ref="A3:D3"/>
    <mergeCell ref="M5:M7"/>
    <mergeCell ref="H6:H7"/>
    <mergeCell ref="I6:J6"/>
    <mergeCell ref="A8:A23"/>
    <mergeCell ref="B8:B23"/>
    <mergeCell ref="L8:L14"/>
    <mergeCell ref="L22:L23"/>
    <mergeCell ref="F8:F14"/>
    <mergeCell ref="C22:C23"/>
    <mergeCell ref="C8:C14"/>
  </mergeCells>
  <printOptions horizontalCentered="1"/>
  <pageMargins left="0.5118110236220472" right="0.1968503937007874" top="1.062992125984252" bottom="0.31496062992125984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Windows XP SP3</cp:lastModifiedBy>
  <cp:lastPrinted>2008-11-25T14:35:47Z</cp:lastPrinted>
  <dcterms:created xsi:type="dcterms:W3CDTF">2005-09-30T21:17:52Z</dcterms:created>
  <dcterms:modified xsi:type="dcterms:W3CDTF">2009-11-05T14:26:53Z</dcterms:modified>
  <cp:category/>
  <cp:version/>
  <cp:contentType/>
  <cp:contentStatus/>
</cp:coreProperties>
</file>